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7.xml" ContentType="application/vnd.openxmlformats-officedocument.drawing+xml"/>
  <Override PartName="/xl/slicers/slicer4.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https://d.docs.live.net/3890fc81b4ff1430/Documents/"/>
    </mc:Choice>
  </mc:AlternateContent>
  <xr:revisionPtr revIDLastSave="1405" documentId="8_{F6153C3B-A1B7-4033-8405-05AAF47DC1D8}" xr6:coauthVersionLast="47" xr6:coauthVersionMax="47" xr10:uidLastSave="{3C37AF49-8884-4740-91EC-9D07AFF14C43}"/>
  <bookViews>
    <workbookView xWindow="-108" yWindow="-108" windowWidth="23256" windowHeight="12456" firstSheet="1" activeTab="10" xr2:uid="{291FBDD0-4980-4E82-A0E7-BECD405B9EA9}"/>
  </bookViews>
  <sheets>
    <sheet name="main data" sheetId="19" r:id="rId1"/>
    <sheet name="main_data" sheetId="21" r:id="rId2"/>
    <sheet name="Sheet1" sheetId="22" r:id="rId3"/>
    <sheet name="kp.1" sheetId="1" r:id="rId4"/>
    <sheet name="kp.2" sheetId="8" r:id="rId5"/>
    <sheet name="kp.3" sheetId="9" r:id="rId6"/>
    <sheet name="kp.4" sheetId="10" r:id="rId7"/>
    <sheet name="kp.5" sheetId="11" r:id="rId8"/>
    <sheet name="kp.6" sheetId="12" r:id="rId9"/>
    <sheet name="KP.7" sheetId="23" r:id="rId10"/>
    <sheet name="Sheet2" sheetId="25" r:id="rId11"/>
    <sheet name="Sheet4" sheetId="26" r:id="rId12"/>
  </sheets>
  <definedNames>
    <definedName name="_xlcn.WorksheetConnection_excelproject.xlsxmain_data_21" hidden="1">main_data_2[]</definedName>
    <definedName name="_xlcn.WorksheetConnection_excelproject.xlsxmain_data1" hidden="1">main_data[]</definedName>
    <definedName name="_xlcn.WorksheetConnection_main_dataABI1" hidden="1">main_data!$A:$BI</definedName>
    <definedName name="_xlcn.WorksheetConnection_maindataABI1" hidden="1">'main data'!$A:$BI</definedName>
    <definedName name="ExternalData_1" localSheetId="2" hidden="1">Sheet1!$B$3:$C$28</definedName>
    <definedName name="ExternalData_6" localSheetId="1" hidden="1">main_data!$A$1:$BI$208</definedName>
    <definedName name="Slicer_Datedif__Month">#N/A</definedName>
    <definedName name="Slicer_Destination_City">#N/A</definedName>
    <definedName name="Slicer_Destination_City1">#N/A</definedName>
    <definedName name="Slicer_Destination_Country">#N/A</definedName>
    <definedName name="Slicer_Destination_Country1">#N/A</definedName>
    <definedName name="Slicer_Origin_City">#N/A</definedName>
    <definedName name="Slicer_Origin_City1">#N/A</definedName>
    <definedName name="Slicer_Origin_Country">#N/A</definedName>
    <definedName name="Slicer_Origin_Country1">#N/A</definedName>
    <definedName name="Slicer_Origin_State">#N/A</definedName>
    <definedName name="Slicer_Origin_State1">#N/A</definedName>
    <definedName name="Slicer_Quater">#N/A</definedName>
    <definedName name="Slicer_Quater1">#N/A</definedName>
    <definedName name="Slicer_Weekday___Weekend">#N/A</definedName>
    <definedName name="Slicer_Weekday___Weekend1">#N/A</definedName>
    <definedName name="Slicer_Year">#N/A</definedName>
    <definedName name="Slicer_Year1">#N/A</definedName>
  </definedNames>
  <calcPr calcId="191029"/>
  <pivotCaches>
    <pivotCache cacheId="2810" r:id="rId13"/>
    <pivotCache cacheId="2813" r:id="rId14"/>
    <pivotCache cacheId="2816" r:id="rId15"/>
    <pivotCache cacheId="2819" r:id="rId16"/>
    <pivotCache cacheId="2822" r:id="rId17"/>
    <pivotCache cacheId="2825" r:id="rId18"/>
    <pivotCache cacheId="2828" r:id="rId19"/>
    <pivotCache cacheId="2831" r:id="rId20"/>
  </pivotCaches>
  <extLst>
    <ext xmlns:x14="http://schemas.microsoft.com/office/spreadsheetml/2009/9/main" uri="{876F7934-8845-4945-9796-88D515C7AA90}">
      <x14:pivotCaches>
        <pivotCache cacheId="8" r:id="rId21"/>
      </x14:pivotCaches>
    </ext>
    <ext xmlns:x14="http://schemas.microsoft.com/office/spreadsheetml/2009/9/main" uri="{BBE1A952-AA13-448e-AADC-164F8A28A991}">
      <x14:slicerCaches>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main_data_e7c7d8d6-95d4-4fa8-b452-53e667071cdb" name="main_data" connection="Query - main_data"/>
          <x15:modelTable id="Distance group_c6d6327f-f677-4acf-9877-6c95f4e5a67c" name="Distance group" connection="Query - Distance group"/>
          <x15:modelTable id="Range" name="Range" connection="WorksheetConnection_main data!$A:$BI"/>
          <x15:modelTable id="main_data_2" name="main_data_2" connection="WorksheetConnection_excel project.xlsx!main_data_2"/>
          <x15:modelTable id="main_data 1" name="main_data 1" connection="WorksheetConnection_excel project.xlsx!main_data"/>
          <x15:modelTable id="Range 1" name="Range 1" connection="WorksheetConnection_main_data!$A:$BI"/>
        </x15:modelTables>
        <x15:modelRelationships>
          <x15:modelRelationship fromTable="Range" fromColumn="%Airline ID" toTable="main_data" toColumn="%Airline ID"/>
          <x15:modelRelationship fromTable="main_data" fromColumn="%Distance Group ID" toTable="Distance group" toColumn="%Distance Group ID"/>
          <x15:modelRelationship fromTable="main_data 1" fromColumn="%Airline ID" toTable="main_data" toColumn="%Airline ID"/>
        </x15:modelRelationships>
        <x15:extLst>
          <ext xmlns:x16="http://schemas.microsoft.com/office/spreadsheetml/2014/11/main" uri="{9835A34E-60A6-4A7C-AAB8-D5F71C897F49}">
            <x16:modelTimeGroupings>
              <x16:modelTimeGrouping tableName="Range" columnName="Datedif" columnId="Datedif">
                <x16:calculatedTimeColumn columnName="Datedif (Year)" columnId="Datedif (Year)" contentType="years" isSelected="1"/>
                <x16:calculatedTimeColumn columnName="Datedif (Quarter)" columnId="Datedif (Quarter)" contentType="quarters" isSelected="1"/>
                <x16:calculatedTimeColumn columnName="Datedif (Month Index)" columnId="Datedif (Month Index)" contentType="monthsindex" isSelected="1"/>
                <x16:calculatedTimeColumn columnName="Datedif (Month)" columnId="Datedif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3" i="1" l="1"/>
  <c r="A4" i="1"/>
  <c r="A5" i="1"/>
  <c r="A6" i="1"/>
  <c r="A7" i="1"/>
  <c r="A8" i="1"/>
  <c r="D8" i="1" s="1"/>
  <c r="A9" i="1"/>
  <c r="A10" i="1"/>
  <c r="B10" i="1" s="1"/>
  <c r="A11" i="1"/>
  <c r="A12" i="1"/>
  <c r="A13" i="1"/>
  <c r="A14" i="1"/>
  <c r="A15" i="1"/>
  <c r="A16" i="1"/>
  <c r="F16" i="1" s="1"/>
  <c r="A17" i="1"/>
  <c r="G17" i="1" s="1"/>
  <c r="A18" i="1"/>
  <c r="D18" i="1" s="1"/>
  <c r="A19" i="1"/>
  <c r="A20" i="1"/>
  <c r="B20" i="1" s="1"/>
  <c r="A21" i="1"/>
  <c r="A22" i="1"/>
  <c r="A23" i="1"/>
  <c r="A24" i="1"/>
  <c r="H24" i="1" s="1"/>
  <c r="A25" i="1"/>
  <c r="A26" i="1"/>
  <c r="G26" i="1" s="1"/>
  <c r="A27" i="1"/>
  <c r="A28" i="1"/>
  <c r="A29" i="1"/>
  <c r="A30" i="1"/>
  <c r="A31" i="1"/>
  <c r="A32" i="1"/>
  <c r="A33" i="1"/>
  <c r="A34" i="1"/>
  <c r="B34" i="1" s="1"/>
  <c r="A35" i="1"/>
  <c r="A36" i="1"/>
  <c r="A37" i="1"/>
  <c r="A38" i="1"/>
  <c r="A39" i="1"/>
  <c r="A40" i="1"/>
  <c r="D40" i="1" s="1"/>
  <c r="A41" i="1"/>
  <c r="A42" i="1"/>
  <c r="C42" i="1" s="1"/>
  <c r="A43" i="1"/>
  <c r="A44" i="1"/>
  <c r="A45" i="1"/>
  <c r="A46" i="1"/>
  <c r="A47" i="1"/>
  <c r="A48" i="1"/>
  <c r="D48" i="1" s="1"/>
  <c r="A49" i="1"/>
  <c r="A50" i="1"/>
  <c r="F50" i="1" s="1"/>
  <c r="A51" i="1"/>
  <c r="A52" i="1"/>
  <c r="A53" i="1"/>
  <c r="A54" i="1"/>
  <c r="A55" i="1"/>
  <c r="A56" i="1"/>
  <c r="H56" i="1" s="1"/>
  <c r="A57" i="1"/>
  <c r="A58" i="1"/>
  <c r="D58" i="1" s="1"/>
  <c r="A59" i="1"/>
  <c r="A60" i="1"/>
  <c r="A61" i="1"/>
  <c r="A62" i="1"/>
  <c r="A63" i="1"/>
  <c r="A64" i="1"/>
  <c r="A65" i="1"/>
  <c r="A66" i="1"/>
  <c r="B66" i="1" s="1"/>
  <c r="A67" i="1"/>
  <c r="A68" i="1"/>
  <c r="A69" i="1"/>
  <c r="A70" i="1"/>
  <c r="A71" i="1"/>
  <c r="A72" i="1"/>
  <c r="D72" i="1" s="1"/>
  <c r="A73" i="1"/>
  <c r="A74" i="1"/>
  <c r="C74" i="1" s="1"/>
  <c r="A75" i="1"/>
  <c r="A76" i="1"/>
  <c r="A77" i="1"/>
  <c r="A78" i="1"/>
  <c r="A79" i="1"/>
  <c r="A80" i="1"/>
  <c r="F80" i="1" s="1"/>
  <c r="A81" i="1"/>
  <c r="A82" i="1"/>
  <c r="H82" i="1" s="1"/>
  <c r="A83" i="1"/>
  <c r="A84" i="1"/>
  <c r="A85" i="1"/>
  <c r="A86" i="1"/>
  <c r="A87" i="1"/>
  <c r="A88" i="1"/>
  <c r="E88" i="1" s="1"/>
  <c r="A89" i="1"/>
  <c r="A90" i="1"/>
  <c r="C90" i="1" s="1"/>
  <c r="A91" i="1"/>
  <c r="A92" i="1"/>
  <c r="A93" i="1"/>
  <c r="A94" i="1"/>
  <c r="A95" i="1"/>
  <c r="A96" i="1"/>
  <c r="D96" i="1" s="1"/>
  <c r="A97" i="1"/>
  <c r="A98" i="1"/>
  <c r="A99" i="1"/>
  <c r="A100" i="1"/>
  <c r="A101" i="1"/>
  <c r="A102" i="1"/>
  <c r="A103" i="1"/>
  <c r="A104" i="1"/>
  <c r="G104" i="1" s="1"/>
  <c r="A105" i="1"/>
  <c r="A106" i="1"/>
  <c r="D106" i="1" s="1"/>
  <c r="A107" i="1"/>
  <c r="A108" i="1"/>
  <c r="A109" i="1"/>
  <c r="A110" i="1"/>
  <c r="A111" i="1"/>
  <c r="A112" i="1"/>
  <c r="A113" i="1"/>
  <c r="A114" i="1"/>
  <c r="A115" i="1"/>
  <c r="A116" i="1"/>
  <c r="A117" i="1"/>
  <c r="A118" i="1"/>
  <c r="A119" i="1"/>
  <c r="A120" i="1"/>
  <c r="G120" i="1" s="1"/>
  <c r="A121" i="1"/>
  <c r="A122" i="1"/>
  <c r="C122" i="1" s="1"/>
  <c r="A123" i="1"/>
  <c r="A124" i="1"/>
  <c r="A125" i="1"/>
  <c r="A126" i="1"/>
  <c r="A127" i="1"/>
  <c r="A128" i="1"/>
  <c r="D128" i="1" s="1"/>
  <c r="A129" i="1"/>
  <c r="A130" i="1"/>
  <c r="G130" i="1" s="1"/>
  <c r="A131" i="1"/>
  <c r="A132" i="1"/>
  <c r="A133" i="1"/>
  <c r="A134" i="1"/>
  <c r="A135" i="1"/>
  <c r="A136" i="1"/>
  <c r="E136" i="1" s="1"/>
  <c r="A137" i="1"/>
  <c r="A138" i="1"/>
  <c r="C138" i="1" s="1"/>
  <c r="A139" i="1"/>
  <c r="A140" i="1"/>
  <c r="A141" i="1"/>
  <c r="A142" i="1"/>
  <c r="A143" i="1"/>
  <c r="A144" i="1"/>
  <c r="A145" i="1"/>
  <c r="A146" i="1"/>
  <c r="A147" i="1"/>
  <c r="A148" i="1"/>
  <c r="A149" i="1"/>
  <c r="A150" i="1"/>
  <c r="A151" i="1"/>
  <c r="A152" i="1"/>
  <c r="E152" i="1" s="1"/>
  <c r="A153" i="1"/>
  <c r="A154" i="1"/>
  <c r="C154" i="1" s="1"/>
  <c r="A155" i="1"/>
  <c r="A156" i="1"/>
  <c r="A157" i="1"/>
  <c r="A158" i="1"/>
  <c r="A159" i="1"/>
  <c r="A160" i="1"/>
  <c r="F160" i="1" s="1"/>
  <c r="A161" i="1"/>
  <c r="A162" i="1"/>
  <c r="A163" i="1"/>
  <c r="A164" i="1"/>
  <c r="A165" i="1"/>
  <c r="A166" i="1"/>
  <c r="A167" i="1"/>
  <c r="A168" i="1"/>
  <c r="D168" i="1" s="1"/>
  <c r="A169" i="1"/>
  <c r="A170" i="1"/>
  <c r="C170" i="1" s="1"/>
  <c r="A171" i="1"/>
  <c r="A172" i="1"/>
  <c r="A173" i="1"/>
  <c r="A174" i="1"/>
  <c r="A175" i="1"/>
  <c r="A176" i="1"/>
  <c r="A177" i="1"/>
  <c r="A178" i="1"/>
  <c r="A179" i="1"/>
  <c r="A180" i="1"/>
  <c r="A181" i="1"/>
  <c r="A182" i="1"/>
  <c r="A183" i="1"/>
  <c r="A184" i="1"/>
  <c r="F184" i="1" s="1"/>
  <c r="A185" i="1"/>
  <c r="A186" i="1"/>
  <c r="D186" i="1" s="1"/>
  <c r="A187" i="1"/>
  <c r="A188" i="1"/>
  <c r="A189" i="1"/>
  <c r="A190" i="1"/>
  <c r="A191" i="1"/>
  <c r="A192" i="1"/>
  <c r="D192" i="1" s="1"/>
  <c r="A193" i="1"/>
  <c r="A194" i="1"/>
  <c r="A195" i="1"/>
  <c r="A196" i="1"/>
  <c r="A197" i="1"/>
  <c r="A198" i="1"/>
  <c r="A199" i="1"/>
  <c r="A200" i="1"/>
  <c r="D200" i="1" s="1"/>
  <c r="A201" i="1"/>
  <c r="E201" i="1" s="1"/>
  <c r="A202" i="1"/>
  <c r="C202" i="1" s="1"/>
  <c r="A203" i="1"/>
  <c r="A204" i="1"/>
  <c r="A205" i="1"/>
  <c r="A206" i="1"/>
  <c r="A207" i="1"/>
  <c r="A208" i="1"/>
  <c r="H208" i="1" s="1"/>
  <c r="A2" i="1"/>
  <c r="H2" i="1" s="1"/>
  <c r="E3" i="1"/>
  <c r="G11" i="1"/>
  <c r="B12" i="1"/>
  <c r="C19" i="1"/>
  <c r="E22" i="1"/>
  <c r="G27" i="1"/>
  <c r="B35" i="1"/>
  <c r="E38" i="1"/>
  <c r="C43" i="1"/>
  <c r="F51" i="1"/>
  <c r="H54" i="1"/>
  <c r="F59" i="1"/>
  <c r="C67" i="1"/>
  <c r="F75" i="1"/>
  <c r="F76" i="1"/>
  <c r="B83" i="1"/>
  <c r="G91" i="1"/>
  <c r="G99" i="1"/>
  <c r="C107" i="1"/>
  <c r="H110" i="1"/>
  <c r="F115" i="1"/>
  <c r="E118" i="1"/>
  <c r="F123" i="1"/>
  <c r="C131" i="1"/>
  <c r="G139" i="1"/>
  <c r="B147" i="1"/>
  <c r="E150" i="1"/>
  <c r="C155" i="1"/>
  <c r="G163" i="1"/>
  <c r="E166" i="1"/>
  <c r="E169" i="1"/>
  <c r="F171" i="1"/>
  <c r="H174" i="1"/>
  <c r="G179" i="1"/>
  <c r="H182" i="1"/>
  <c r="B187" i="1"/>
  <c r="F190" i="1"/>
  <c r="B195" i="1"/>
  <c r="H198" i="1"/>
  <c r="B203" i="1"/>
  <c r="H55" i="1"/>
  <c r="H183" i="1"/>
  <c r="G55" i="1"/>
  <c r="G81" i="1"/>
  <c r="G95" i="1"/>
  <c r="G207" i="1"/>
  <c r="F105" i="1"/>
  <c r="E17" i="1"/>
  <c r="E23" i="1"/>
  <c r="E41" i="1"/>
  <c r="E55" i="1"/>
  <c r="E73" i="1"/>
  <c r="E86" i="1"/>
  <c r="E87" i="1"/>
  <c r="E105" i="1"/>
  <c r="E119" i="1"/>
  <c r="E137" i="1"/>
  <c r="E151" i="1"/>
  <c r="E183" i="1"/>
  <c r="D7" i="1"/>
  <c r="D39" i="1"/>
  <c r="D71" i="1"/>
  <c r="D103" i="1"/>
  <c r="D151" i="1"/>
  <c r="D199" i="1"/>
  <c r="C17" i="1"/>
  <c r="B17" i="1"/>
  <c r="K17" i="1"/>
  <c r="H22" i="1"/>
  <c r="D23" i="1"/>
  <c r="F25" i="1"/>
  <c r="B28" i="1"/>
  <c r="G31" i="1"/>
  <c r="E39" i="1"/>
  <c r="B41" i="1"/>
  <c r="E49" i="1"/>
  <c r="C50" i="1"/>
  <c r="F52" i="1"/>
  <c r="D55" i="1"/>
  <c r="C57" i="1"/>
  <c r="K65" i="1"/>
  <c r="H70" i="1"/>
  <c r="H71" i="1"/>
  <c r="C73" i="1"/>
  <c r="H79" i="1"/>
  <c r="H81" i="1"/>
  <c r="D87" i="1"/>
  <c r="C89" i="1"/>
  <c r="F100" i="1"/>
  <c r="E102" i="1"/>
  <c r="G103" i="1"/>
  <c r="K105" i="1"/>
  <c r="E113" i="1"/>
  <c r="D119" i="1"/>
  <c r="C121" i="1"/>
  <c r="K129" i="1"/>
  <c r="H134" i="1"/>
  <c r="H135" i="1"/>
  <c r="C137" i="1"/>
  <c r="G145" i="1"/>
  <c r="F148" i="1"/>
  <c r="F150" i="1"/>
  <c r="C153" i="1"/>
  <c r="H158" i="1"/>
  <c r="G159" i="1"/>
  <c r="D167" i="1"/>
  <c r="K169" i="1"/>
  <c r="F172" i="1"/>
  <c r="G183" i="1"/>
  <c r="C185" i="1"/>
  <c r="K193" i="1"/>
  <c r="F194" i="1"/>
  <c r="H199" i="1"/>
  <c r="C201" i="1"/>
  <c r="H207" i="1"/>
  <c r="D9" i="1"/>
  <c r="E7" i="1"/>
  <c r="H6" i="1"/>
  <c r="E5" i="1"/>
  <c r="D104" i="1" l="1"/>
  <c r="H8" i="1"/>
  <c r="B42" i="1"/>
  <c r="G34" i="1"/>
  <c r="B18" i="1"/>
  <c r="C18" i="1"/>
  <c r="D34" i="1"/>
  <c r="D152" i="1"/>
  <c r="G208" i="1"/>
  <c r="G56" i="1"/>
  <c r="C184" i="1"/>
  <c r="F128" i="1"/>
  <c r="H104" i="1"/>
  <c r="E24" i="1"/>
  <c r="C40" i="1"/>
  <c r="I40" i="1" s="1" a="1"/>
  <c r="I40" i="1" s="1"/>
  <c r="C152" i="1"/>
  <c r="F182" i="1"/>
  <c r="E54" i="1"/>
  <c r="B139" i="1"/>
  <c r="B131" i="1"/>
  <c r="C195" i="1"/>
  <c r="F179" i="1"/>
  <c r="F11" i="1"/>
  <c r="G195" i="1"/>
  <c r="C115" i="1"/>
  <c r="I115" i="1" s="1" a="1"/>
  <c r="I115" i="1" s="1"/>
  <c r="C51" i="1"/>
  <c r="B75" i="1"/>
  <c r="C187" i="1"/>
  <c r="G67" i="1"/>
  <c r="G35" i="1"/>
  <c r="B67" i="1"/>
  <c r="C147" i="1"/>
  <c r="J147" i="1" s="1" a="1"/>
  <c r="J147" i="1" s="1"/>
  <c r="B107" i="1"/>
  <c r="B91" i="1"/>
  <c r="E182" i="1"/>
  <c r="C139" i="1"/>
  <c r="G155" i="1"/>
  <c r="G203" i="1"/>
  <c r="D184" i="1"/>
  <c r="D138" i="1"/>
  <c r="H106" i="1"/>
  <c r="K66" i="1"/>
  <c r="F58" i="1"/>
  <c r="C104" i="1"/>
  <c r="D26" i="1"/>
  <c r="C186" i="1"/>
  <c r="J186" i="1" s="1" a="1"/>
  <c r="J186" i="1" s="1"/>
  <c r="F66" i="1"/>
  <c r="D42" i="1"/>
  <c r="D66" i="1"/>
  <c r="C66" i="1"/>
  <c r="C35" i="1"/>
  <c r="G51" i="1"/>
  <c r="B179" i="1"/>
  <c r="B115" i="1"/>
  <c r="B59" i="1"/>
  <c r="B11" i="1"/>
  <c r="C179" i="1"/>
  <c r="J179" i="1" s="1" a="1"/>
  <c r="J179" i="1" s="1"/>
  <c r="C136" i="1"/>
  <c r="I136" i="1" s="1" a="1"/>
  <c r="I136" i="1" s="1"/>
  <c r="C91" i="1"/>
  <c r="C58" i="1"/>
  <c r="C34" i="1"/>
  <c r="C9" i="1"/>
  <c r="J9" i="1" s="1" a="1"/>
  <c r="J9" i="1" s="1"/>
  <c r="D183" i="1"/>
  <c r="D136" i="1"/>
  <c r="D90" i="1"/>
  <c r="D56" i="1"/>
  <c r="D24" i="1"/>
  <c r="E200" i="1"/>
  <c r="E168" i="1"/>
  <c r="E104" i="1"/>
  <c r="E72" i="1"/>
  <c r="E40" i="1"/>
  <c r="E9" i="1"/>
  <c r="F152" i="1"/>
  <c r="F104" i="1"/>
  <c r="F35" i="1"/>
  <c r="G128" i="1"/>
  <c r="G80" i="1"/>
  <c r="G50" i="1"/>
  <c r="H160" i="1"/>
  <c r="H80" i="1"/>
  <c r="H23" i="1"/>
  <c r="C99" i="1"/>
  <c r="G131" i="1"/>
  <c r="B171" i="1"/>
  <c r="B58" i="1"/>
  <c r="B27" i="1"/>
  <c r="B9" i="1"/>
  <c r="C171" i="1"/>
  <c r="J171" i="1" s="1" a="1"/>
  <c r="J171" i="1" s="1"/>
  <c r="C88" i="1"/>
  <c r="I88" i="1" s="1" a="1"/>
  <c r="I88" i="1" s="1"/>
  <c r="C56" i="1"/>
  <c r="C27" i="1"/>
  <c r="C8" i="1"/>
  <c r="J8" i="1" s="1" a="1"/>
  <c r="J8" i="1" s="1"/>
  <c r="D170" i="1"/>
  <c r="D135" i="1"/>
  <c r="D88" i="1"/>
  <c r="E199" i="1"/>
  <c r="E167" i="1"/>
  <c r="E135" i="1"/>
  <c r="E103" i="1"/>
  <c r="E71" i="1"/>
  <c r="F99" i="1"/>
  <c r="F27" i="1"/>
  <c r="G184" i="1"/>
  <c r="G115" i="1"/>
  <c r="G79" i="1"/>
  <c r="G42" i="1"/>
  <c r="H159" i="1"/>
  <c r="C59" i="1"/>
  <c r="I59" i="1" s="1" a="1"/>
  <c r="I59" i="1" s="1"/>
  <c r="B163" i="1"/>
  <c r="B99" i="1"/>
  <c r="B51" i="1"/>
  <c r="B26" i="1"/>
  <c r="B3" i="1"/>
  <c r="C168" i="1"/>
  <c r="C123" i="1"/>
  <c r="C83" i="1"/>
  <c r="C26" i="1"/>
  <c r="I26" i="1" s="1" a="1"/>
  <c r="I26" i="1" s="1"/>
  <c r="C3" i="1"/>
  <c r="I3" i="1" s="1" a="1"/>
  <c r="I3" i="1" s="1"/>
  <c r="D122" i="1"/>
  <c r="D50" i="1"/>
  <c r="E198" i="1"/>
  <c r="E134" i="1"/>
  <c r="E70" i="1"/>
  <c r="F203" i="1"/>
  <c r="F147" i="1"/>
  <c r="F91" i="1"/>
  <c r="F26" i="1"/>
  <c r="G106" i="1"/>
  <c r="G75" i="1"/>
  <c r="H17" i="1"/>
  <c r="B123" i="1"/>
  <c r="C11" i="1"/>
  <c r="J11" i="1" s="1" a="1"/>
  <c r="J11" i="1" s="1"/>
  <c r="B155" i="1"/>
  <c r="B50" i="1"/>
  <c r="C203" i="1"/>
  <c r="J203" i="1" s="1" a="1"/>
  <c r="J203" i="1" s="1"/>
  <c r="C163" i="1"/>
  <c r="J163" i="1" s="1" a="1"/>
  <c r="J163" i="1" s="1"/>
  <c r="C120" i="1"/>
  <c r="I120" i="1" s="1" a="1"/>
  <c r="I120" i="1" s="1"/>
  <c r="C75" i="1"/>
  <c r="C24" i="1"/>
  <c r="D202" i="1"/>
  <c r="D120" i="1"/>
  <c r="D74" i="1"/>
  <c r="D17" i="1"/>
  <c r="E185" i="1"/>
  <c r="E153" i="1"/>
  <c r="E121" i="1"/>
  <c r="E89" i="1"/>
  <c r="E57" i="1"/>
  <c r="E25" i="1"/>
  <c r="F139" i="1"/>
  <c r="F24" i="1"/>
  <c r="H185" i="1"/>
  <c r="H66" i="1"/>
  <c r="G3" i="1"/>
  <c r="B43" i="1"/>
  <c r="B19" i="1"/>
  <c r="C200" i="1"/>
  <c r="J200" i="1" s="1" a="1"/>
  <c r="J200" i="1" s="1"/>
  <c r="C72" i="1"/>
  <c r="I72" i="1" s="1" a="1"/>
  <c r="I72" i="1" s="1"/>
  <c r="D154" i="1"/>
  <c r="E184" i="1"/>
  <c r="E120" i="1"/>
  <c r="E56" i="1"/>
  <c r="F192" i="1"/>
  <c r="F130" i="1"/>
  <c r="G66" i="1"/>
  <c r="H184" i="1"/>
  <c r="J170" i="1" a="1"/>
  <c r="J170" i="1" s="1"/>
  <c r="I170" i="1" a="1"/>
  <c r="I170" i="1" s="1"/>
  <c r="J154" i="1" a="1"/>
  <c r="J154" i="1" s="1"/>
  <c r="I154" i="1" a="1"/>
  <c r="I154" i="1" s="1"/>
  <c r="I122" i="1" a="1"/>
  <c r="I122" i="1" s="1"/>
  <c r="J122" i="1" a="1"/>
  <c r="J122" i="1" s="1"/>
  <c r="I90" i="1" a="1"/>
  <c r="I90" i="1" s="1"/>
  <c r="J90" i="1" a="1"/>
  <c r="J90" i="1" s="1"/>
  <c r="J201" i="1" a="1"/>
  <c r="J201" i="1" s="1"/>
  <c r="I201" i="1" a="1"/>
  <c r="I201" i="1" s="1"/>
  <c r="J137" i="1" a="1"/>
  <c r="J137" i="1" s="1"/>
  <c r="I137" i="1" a="1"/>
  <c r="I137" i="1" s="1"/>
  <c r="J73" i="1" a="1"/>
  <c r="J73" i="1" s="1"/>
  <c r="I73" i="1" a="1"/>
  <c r="I73" i="1" s="1"/>
  <c r="J57" i="1" a="1"/>
  <c r="J57" i="1" s="1"/>
  <c r="I57" i="1" a="1"/>
  <c r="I57" i="1" s="1"/>
  <c r="J202" i="1" a="1"/>
  <c r="J202" i="1" s="1"/>
  <c r="I202" i="1" a="1"/>
  <c r="I202" i="1" s="1"/>
  <c r="J185" i="1" a="1"/>
  <c r="J185" i="1" s="1"/>
  <c r="I185" i="1" a="1"/>
  <c r="I185" i="1" s="1"/>
  <c r="J153" i="1" a="1"/>
  <c r="J153" i="1" s="1"/>
  <c r="I153" i="1" a="1"/>
  <c r="I153" i="1" s="1"/>
  <c r="J121" i="1" a="1"/>
  <c r="J121" i="1" s="1"/>
  <c r="I121" i="1" a="1"/>
  <c r="I121" i="1" s="1"/>
  <c r="J138" i="1" a="1"/>
  <c r="J138" i="1" s="1"/>
  <c r="I138" i="1" a="1"/>
  <c r="I138" i="1" s="1"/>
  <c r="J74" i="1" a="1"/>
  <c r="J74" i="1" s="1"/>
  <c r="I74" i="1" a="1"/>
  <c r="I74" i="1" s="1"/>
  <c r="J89" i="1" a="1"/>
  <c r="J89" i="1" s="1"/>
  <c r="I89" i="1" a="1"/>
  <c r="I89" i="1" s="1"/>
  <c r="J139" i="1" a="1"/>
  <c r="J139" i="1" s="1"/>
  <c r="I139" i="1" a="1"/>
  <c r="I139" i="1" s="1"/>
  <c r="J107" i="1" a="1"/>
  <c r="J107" i="1" s="1"/>
  <c r="I107" i="1" a="1"/>
  <c r="I107" i="1" s="1"/>
  <c r="J75" i="1" a="1"/>
  <c r="J75" i="1" s="1"/>
  <c r="I75" i="1" a="1"/>
  <c r="I75" i="1" s="1"/>
  <c r="G2" i="1"/>
  <c r="C106" i="1"/>
  <c r="I58" i="1" a="1"/>
  <c r="I58" i="1" s="1"/>
  <c r="J58" i="1" a="1"/>
  <c r="J58" i="1" s="1"/>
  <c r="J42" i="1" a="1"/>
  <c r="J42" i="1" s="1"/>
  <c r="I42" i="1" a="1"/>
  <c r="I42" i="1" s="1"/>
  <c r="C10" i="1"/>
  <c r="D201" i="1"/>
  <c r="D185" i="1"/>
  <c r="D169" i="1"/>
  <c r="D153" i="1"/>
  <c r="D137" i="1"/>
  <c r="D121" i="1"/>
  <c r="D105" i="1"/>
  <c r="D89" i="1"/>
  <c r="D73" i="1"/>
  <c r="D57" i="1"/>
  <c r="D41" i="1"/>
  <c r="D25" i="1"/>
  <c r="F193" i="1"/>
  <c r="F129" i="1"/>
  <c r="G105" i="1"/>
  <c r="J27" i="1" a="1"/>
  <c r="J27" i="1" s="1"/>
  <c r="I27" i="1" a="1"/>
  <c r="I27" i="1" s="1"/>
  <c r="K4" i="1"/>
  <c r="G4" i="1"/>
  <c r="H4" i="1"/>
  <c r="C4" i="1"/>
  <c r="F4" i="1"/>
  <c r="D4" i="1"/>
  <c r="K12" i="1"/>
  <c r="G12" i="1"/>
  <c r="H12" i="1"/>
  <c r="C12" i="1"/>
  <c r="D12" i="1"/>
  <c r="E12" i="1"/>
  <c r="K202" i="1"/>
  <c r="E202" i="1"/>
  <c r="H202" i="1"/>
  <c r="G202" i="1"/>
  <c r="K194" i="1"/>
  <c r="E194" i="1"/>
  <c r="K186" i="1"/>
  <c r="H186" i="1"/>
  <c r="E186" i="1"/>
  <c r="G186" i="1"/>
  <c r="F186" i="1"/>
  <c r="K178" i="1"/>
  <c r="E178" i="1"/>
  <c r="H178" i="1"/>
  <c r="F178" i="1"/>
  <c r="K170" i="1"/>
  <c r="E170" i="1"/>
  <c r="K162" i="1"/>
  <c r="E162" i="1"/>
  <c r="H162" i="1"/>
  <c r="G162" i="1"/>
  <c r="K154" i="1"/>
  <c r="E154" i="1"/>
  <c r="F154" i="1"/>
  <c r="K146" i="1"/>
  <c r="G146" i="1"/>
  <c r="E146" i="1"/>
  <c r="F146" i="1"/>
  <c r="K138" i="1"/>
  <c r="E138" i="1"/>
  <c r="H138" i="1"/>
  <c r="G138" i="1"/>
  <c r="K130" i="1"/>
  <c r="E130" i="1"/>
  <c r="K122" i="1"/>
  <c r="H122" i="1"/>
  <c r="E122" i="1"/>
  <c r="G122" i="1"/>
  <c r="F122" i="1"/>
  <c r="K114" i="1"/>
  <c r="E114" i="1"/>
  <c r="H114" i="1"/>
  <c r="K106" i="1"/>
  <c r="F106" i="1"/>
  <c r="E106" i="1"/>
  <c r="K98" i="1"/>
  <c r="E98" i="1"/>
  <c r="H98" i="1"/>
  <c r="G98" i="1"/>
  <c r="F98" i="1"/>
  <c r="K90" i="1"/>
  <c r="E90" i="1"/>
  <c r="K82" i="1"/>
  <c r="G82" i="1"/>
  <c r="E82" i="1"/>
  <c r="F82" i="1"/>
  <c r="K74" i="1"/>
  <c r="E74" i="1"/>
  <c r="H74" i="1"/>
  <c r="G74" i="1"/>
  <c r="B202" i="1"/>
  <c r="B186" i="1"/>
  <c r="B170" i="1"/>
  <c r="B154" i="1"/>
  <c r="B138" i="1"/>
  <c r="B122" i="1"/>
  <c r="B106" i="1"/>
  <c r="B90" i="1"/>
  <c r="B74" i="1"/>
  <c r="C169" i="1"/>
  <c r="C105" i="1"/>
  <c r="C41" i="1"/>
  <c r="C25" i="1"/>
  <c r="F170" i="1"/>
  <c r="G154" i="1"/>
  <c r="G129" i="1"/>
  <c r="H130" i="1"/>
  <c r="H105" i="1"/>
  <c r="K2" i="1"/>
  <c r="F2" i="1"/>
  <c r="K10" i="1"/>
  <c r="H10" i="1"/>
  <c r="E10" i="1"/>
  <c r="G10" i="1"/>
  <c r="K204" i="1"/>
  <c r="G204" i="1"/>
  <c r="H204" i="1"/>
  <c r="C204" i="1"/>
  <c r="D204" i="1"/>
  <c r="E204" i="1"/>
  <c r="K196" i="1"/>
  <c r="G196" i="1"/>
  <c r="H196" i="1"/>
  <c r="C196" i="1"/>
  <c r="F196" i="1"/>
  <c r="D196" i="1"/>
  <c r="E196" i="1"/>
  <c r="K188" i="1"/>
  <c r="G188" i="1"/>
  <c r="H188" i="1"/>
  <c r="C188" i="1"/>
  <c r="D188" i="1"/>
  <c r="E188" i="1"/>
  <c r="F188" i="1"/>
  <c r="K180" i="1"/>
  <c r="G180" i="1"/>
  <c r="H180" i="1"/>
  <c r="C180" i="1"/>
  <c r="D180" i="1"/>
  <c r="E180" i="1"/>
  <c r="K172" i="1"/>
  <c r="G172" i="1"/>
  <c r="H172" i="1"/>
  <c r="C172" i="1"/>
  <c r="D172" i="1"/>
  <c r="E172" i="1"/>
  <c r="K164" i="1"/>
  <c r="G164" i="1"/>
  <c r="H164" i="1"/>
  <c r="C164" i="1"/>
  <c r="F164" i="1"/>
  <c r="D164" i="1"/>
  <c r="E164" i="1"/>
  <c r="K156" i="1"/>
  <c r="G156" i="1"/>
  <c r="H156" i="1"/>
  <c r="C156" i="1"/>
  <c r="D156" i="1"/>
  <c r="E156" i="1"/>
  <c r="F156" i="1"/>
  <c r="K148" i="1"/>
  <c r="G148" i="1"/>
  <c r="H148" i="1"/>
  <c r="C148" i="1"/>
  <c r="D148" i="1"/>
  <c r="E148" i="1"/>
  <c r="K140" i="1"/>
  <c r="G140" i="1"/>
  <c r="H140" i="1"/>
  <c r="C140" i="1"/>
  <c r="D140" i="1"/>
  <c r="E140" i="1"/>
  <c r="K132" i="1"/>
  <c r="G132" i="1"/>
  <c r="H132" i="1"/>
  <c r="C132" i="1"/>
  <c r="F132" i="1"/>
  <c r="D132" i="1"/>
  <c r="E132" i="1"/>
  <c r="K124" i="1"/>
  <c r="G124" i="1"/>
  <c r="H124" i="1"/>
  <c r="C124" i="1"/>
  <c r="D124" i="1"/>
  <c r="E124" i="1"/>
  <c r="K116" i="1"/>
  <c r="G116" i="1"/>
  <c r="H116" i="1"/>
  <c r="C116" i="1"/>
  <c r="D116" i="1"/>
  <c r="E116" i="1"/>
  <c r="K108" i="1"/>
  <c r="G108" i="1"/>
  <c r="H108" i="1"/>
  <c r="C108" i="1"/>
  <c r="D108" i="1"/>
  <c r="F108" i="1"/>
  <c r="E108" i="1"/>
  <c r="K100" i="1"/>
  <c r="G100" i="1"/>
  <c r="H100" i="1"/>
  <c r="C100" i="1"/>
  <c r="D100" i="1"/>
  <c r="E100" i="1"/>
  <c r="K92" i="1"/>
  <c r="G92" i="1"/>
  <c r="H92" i="1"/>
  <c r="F92" i="1"/>
  <c r="C92" i="1"/>
  <c r="D92" i="1"/>
  <c r="E92" i="1"/>
  <c r="K84" i="1"/>
  <c r="G84" i="1"/>
  <c r="H84" i="1"/>
  <c r="C84" i="1"/>
  <c r="D84" i="1"/>
  <c r="E84" i="1"/>
  <c r="F84" i="1"/>
  <c r="K76" i="1"/>
  <c r="G76" i="1"/>
  <c r="H76" i="1"/>
  <c r="C76" i="1"/>
  <c r="D76" i="1"/>
  <c r="E76" i="1"/>
  <c r="K68" i="1"/>
  <c r="G68" i="1"/>
  <c r="H68" i="1"/>
  <c r="C68" i="1"/>
  <c r="F68" i="1"/>
  <c r="D68" i="1"/>
  <c r="E68" i="1"/>
  <c r="K60" i="1"/>
  <c r="G60" i="1"/>
  <c r="H60" i="1"/>
  <c r="C60" i="1"/>
  <c r="D60" i="1"/>
  <c r="E60" i="1"/>
  <c r="K52" i="1"/>
  <c r="G52" i="1"/>
  <c r="H52" i="1"/>
  <c r="C52" i="1"/>
  <c r="D52" i="1"/>
  <c r="E52" i="1"/>
  <c r="K44" i="1"/>
  <c r="G44" i="1"/>
  <c r="H44" i="1"/>
  <c r="C44" i="1"/>
  <c r="D44" i="1"/>
  <c r="F44" i="1"/>
  <c r="E44" i="1"/>
  <c r="K36" i="1"/>
  <c r="G36" i="1"/>
  <c r="H36" i="1"/>
  <c r="C36" i="1"/>
  <c r="D36" i="1"/>
  <c r="E36" i="1"/>
  <c r="B204" i="1"/>
  <c r="B188" i="1"/>
  <c r="B172" i="1"/>
  <c r="B156" i="1"/>
  <c r="B140" i="1"/>
  <c r="B124" i="1"/>
  <c r="B108" i="1"/>
  <c r="B92" i="1"/>
  <c r="B76" i="1"/>
  <c r="B60" i="1"/>
  <c r="B44" i="1"/>
  <c r="I123" i="1" a="1"/>
  <c r="I123" i="1" s="1"/>
  <c r="J123" i="1" a="1"/>
  <c r="J123" i="1" s="1"/>
  <c r="J59" i="1" a="1"/>
  <c r="J59" i="1" s="1"/>
  <c r="K185" i="1"/>
  <c r="G185" i="1"/>
  <c r="F185" i="1"/>
  <c r="K177" i="1"/>
  <c r="H177" i="1"/>
  <c r="F177" i="1"/>
  <c r="G177" i="1"/>
  <c r="K161" i="1"/>
  <c r="H161" i="1"/>
  <c r="G161" i="1"/>
  <c r="K89" i="1"/>
  <c r="H89" i="1"/>
  <c r="K81" i="1"/>
  <c r="F81" i="1"/>
  <c r="K73" i="1"/>
  <c r="H73" i="1"/>
  <c r="G73" i="1"/>
  <c r="F73" i="1"/>
  <c r="K57" i="1"/>
  <c r="H57" i="1"/>
  <c r="G57" i="1"/>
  <c r="F57" i="1"/>
  <c r="K33" i="1"/>
  <c r="G33" i="1"/>
  <c r="F33" i="1"/>
  <c r="B169" i="1"/>
  <c r="B89" i="1"/>
  <c r="I184" i="1" a="1"/>
  <c r="I184" i="1" s="1"/>
  <c r="J184" i="1" a="1"/>
  <c r="J184" i="1" s="1"/>
  <c r="I104" i="1" a="1"/>
  <c r="I104" i="1" s="1"/>
  <c r="J104" i="1" a="1"/>
  <c r="J104" i="1" s="1"/>
  <c r="I56" i="1" a="1"/>
  <c r="I56" i="1" s="1"/>
  <c r="J56" i="1" a="1"/>
  <c r="J56" i="1" s="1"/>
  <c r="I24" i="1" a="1"/>
  <c r="I24" i="1" s="1"/>
  <c r="J24" i="1" a="1"/>
  <c r="J24" i="1" s="1"/>
  <c r="I8" i="1" a="1"/>
  <c r="I8" i="1" s="1"/>
  <c r="G178" i="1"/>
  <c r="H154" i="1"/>
  <c r="H49" i="1"/>
  <c r="K200" i="1"/>
  <c r="H200" i="1"/>
  <c r="G200" i="1"/>
  <c r="F200" i="1"/>
  <c r="B200" i="1"/>
  <c r="K176" i="1"/>
  <c r="H176" i="1"/>
  <c r="F176" i="1"/>
  <c r="G176" i="1"/>
  <c r="B176" i="1"/>
  <c r="K152" i="1"/>
  <c r="H152" i="1"/>
  <c r="G152" i="1"/>
  <c r="B152" i="1"/>
  <c r="K136" i="1"/>
  <c r="H136" i="1"/>
  <c r="G136" i="1"/>
  <c r="F136" i="1"/>
  <c r="B136" i="1"/>
  <c r="K112" i="1"/>
  <c r="H112" i="1"/>
  <c r="G112" i="1"/>
  <c r="F112" i="1"/>
  <c r="B112" i="1"/>
  <c r="K80" i="1"/>
  <c r="B80" i="1"/>
  <c r="K56" i="1"/>
  <c r="F56" i="1"/>
  <c r="B56" i="1"/>
  <c r="K32" i="1"/>
  <c r="G32" i="1"/>
  <c r="F32" i="1"/>
  <c r="H32" i="1"/>
  <c r="B32" i="1"/>
  <c r="B196" i="1"/>
  <c r="B148" i="1"/>
  <c r="B116" i="1"/>
  <c r="B52" i="1"/>
  <c r="J195" i="1" a="1"/>
  <c r="J195" i="1" s="1"/>
  <c r="I195" i="1" a="1"/>
  <c r="I195" i="1" s="1"/>
  <c r="I83" i="1" a="1"/>
  <c r="I83" i="1" s="1"/>
  <c r="J83" i="1" a="1"/>
  <c r="J83" i="1" s="1"/>
  <c r="J67" i="1" a="1"/>
  <c r="J67" i="1" s="1"/>
  <c r="I67" i="1" a="1"/>
  <c r="I67" i="1" s="1"/>
  <c r="I35" i="1" a="1"/>
  <c r="I35" i="1" s="1"/>
  <c r="J35" i="1" a="1"/>
  <c r="J35" i="1" s="1"/>
  <c r="J3" i="1" a="1"/>
  <c r="J3" i="1" s="1"/>
  <c r="D178" i="1"/>
  <c r="D146" i="1"/>
  <c r="D114" i="1"/>
  <c r="D82" i="1"/>
  <c r="E2" i="1"/>
  <c r="E177" i="1"/>
  <c r="E161" i="1"/>
  <c r="E129" i="1"/>
  <c r="E81" i="1"/>
  <c r="E65" i="1"/>
  <c r="E33" i="1"/>
  <c r="F140" i="1"/>
  <c r="F116" i="1"/>
  <c r="H146" i="1"/>
  <c r="H96" i="1"/>
  <c r="J187" i="1" a="1"/>
  <c r="J187" i="1" s="1"/>
  <c r="I187" i="1" a="1"/>
  <c r="I187" i="1" s="1"/>
  <c r="J155" i="1" a="1"/>
  <c r="J155" i="1" s="1"/>
  <c r="I155" i="1" a="1"/>
  <c r="I155" i="1" s="1"/>
  <c r="I91" i="1" a="1"/>
  <c r="I91" i="1" s="1"/>
  <c r="J91" i="1" a="1"/>
  <c r="J91" i="1" s="1"/>
  <c r="J43" i="1" a="1"/>
  <c r="J43" i="1" s="1"/>
  <c r="I43" i="1" a="1"/>
  <c r="I43" i="1" s="1"/>
  <c r="D10" i="1"/>
  <c r="K5" i="1"/>
  <c r="F5" i="1"/>
  <c r="G5" i="1"/>
  <c r="H5" i="1"/>
  <c r="B5" i="1"/>
  <c r="C5" i="1"/>
  <c r="D5" i="1"/>
  <c r="K13" i="1"/>
  <c r="F13" i="1"/>
  <c r="G13" i="1"/>
  <c r="H13" i="1"/>
  <c r="B13" i="1"/>
  <c r="C13" i="1"/>
  <c r="D13" i="1"/>
  <c r="E13" i="1"/>
  <c r="K201" i="1"/>
  <c r="H201" i="1"/>
  <c r="G201" i="1"/>
  <c r="K153" i="1"/>
  <c r="F153" i="1"/>
  <c r="H153" i="1"/>
  <c r="K145" i="1"/>
  <c r="F145" i="1"/>
  <c r="K137" i="1"/>
  <c r="H137" i="1"/>
  <c r="G137" i="1"/>
  <c r="K121" i="1"/>
  <c r="G121" i="1"/>
  <c r="F121" i="1"/>
  <c r="K113" i="1"/>
  <c r="H113" i="1"/>
  <c r="G113" i="1"/>
  <c r="K97" i="1"/>
  <c r="H97" i="1"/>
  <c r="G97" i="1"/>
  <c r="F97" i="1"/>
  <c r="K49" i="1"/>
  <c r="G49" i="1"/>
  <c r="K41" i="1"/>
  <c r="H41" i="1"/>
  <c r="K25" i="1"/>
  <c r="H25" i="1"/>
  <c r="B201" i="1"/>
  <c r="B185" i="1"/>
  <c r="B153" i="1"/>
  <c r="B137" i="1"/>
  <c r="B121" i="1"/>
  <c r="B105" i="1"/>
  <c r="B73" i="1"/>
  <c r="B57" i="1"/>
  <c r="B25" i="1"/>
  <c r="J168" i="1" a="1"/>
  <c r="J168" i="1" s="1"/>
  <c r="I168" i="1" a="1"/>
  <c r="I168" i="1" s="1"/>
  <c r="J152" i="1" a="1"/>
  <c r="J152" i="1" s="1"/>
  <c r="I152" i="1" a="1"/>
  <c r="I152" i="1" s="1"/>
  <c r="E4" i="1"/>
  <c r="F169" i="1"/>
  <c r="F74" i="1"/>
  <c r="G153" i="1"/>
  <c r="H129" i="1"/>
  <c r="K208" i="1"/>
  <c r="F208" i="1"/>
  <c r="B208" i="1"/>
  <c r="K184" i="1"/>
  <c r="B184" i="1"/>
  <c r="K168" i="1"/>
  <c r="F168" i="1"/>
  <c r="B168" i="1"/>
  <c r="K144" i="1"/>
  <c r="F144" i="1"/>
  <c r="B144" i="1"/>
  <c r="K120" i="1"/>
  <c r="F120" i="1"/>
  <c r="B120" i="1"/>
  <c r="K104" i="1"/>
  <c r="B104" i="1"/>
  <c r="K88" i="1"/>
  <c r="H88" i="1"/>
  <c r="G88" i="1"/>
  <c r="B88" i="1"/>
  <c r="K64" i="1"/>
  <c r="H64" i="1"/>
  <c r="B64" i="1"/>
  <c r="K40" i="1"/>
  <c r="B40" i="1"/>
  <c r="K16" i="1"/>
  <c r="H16" i="1"/>
  <c r="B16" i="1"/>
  <c r="B180" i="1"/>
  <c r="B132" i="1"/>
  <c r="B100" i="1"/>
  <c r="B68" i="1"/>
  <c r="B36" i="1"/>
  <c r="B4" i="1"/>
  <c r="J131" i="1" a="1"/>
  <c r="J131" i="1" s="1"/>
  <c r="I131" i="1" a="1"/>
  <c r="I131" i="1" s="1"/>
  <c r="J99" i="1" a="1"/>
  <c r="J99" i="1" s="1"/>
  <c r="I99" i="1" a="1"/>
  <c r="I99" i="1" s="1"/>
  <c r="I51" i="1" a="1"/>
  <c r="I51" i="1" s="1"/>
  <c r="J51" i="1" a="1"/>
  <c r="J51" i="1" s="1"/>
  <c r="I19" i="1" a="1"/>
  <c r="I19" i="1" s="1"/>
  <c r="J19" i="1" a="1"/>
  <c r="J19" i="1" s="1"/>
  <c r="D194" i="1"/>
  <c r="D162" i="1"/>
  <c r="D130" i="1"/>
  <c r="D98" i="1"/>
  <c r="E193" i="1"/>
  <c r="E145" i="1"/>
  <c r="E97" i="1"/>
  <c r="F204" i="1"/>
  <c r="H121" i="1"/>
  <c r="K7" i="1"/>
  <c r="F7" i="1"/>
  <c r="G7" i="1"/>
  <c r="B7" i="1"/>
  <c r="C7" i="1"/>
  <c r="K191" i="1"/>
  <c r="F191" i="1"/>
  <c r="H191" i="1"/>
  <c r="B191" i="1"/>
  <c r="G191" i="1"/>
  <c r="C191" i="1"/>
  <c r="K175" i="1"/>
  <c r="F175" i="1"/>
  <c r="H175" i="1"/>
  <c r="G175" i="1"/>
  <c r="B175" i="1"/>
  <c r="C175" i="1"/>
  <c r="K159" i="1"/>
  <c r="F159" i="1"/>
  <c r="B159" i="1"/>
  <c r="C159" i="1"/>
  <c r="K135" i="1"/>
  <c r="F135" i="1"/>
  <c r="G135" i="1"/>
  <c r="B135" i="1"/>
  <c r="C135" i="1"/>
  <c r="K119" i="1"/>
  <c r="F119" i="1"/>
  <c r="B119" i="1"/>
  <c r="C119" i="1"/>
  <c r="K111" i="1"/>
  <c r="F111" i="1"/>
  <c r="H111" i="1"/>
  <c r="G111" i="1"/>
  <c r="B111" i="1"/>
  <c r="C111" i="1"/>
  <c r="K103" i="1"/>
  <c r="F103" i="1"/>
  <c r="B103" i="1"/>
  <c r="H103" i="1"/>
  <c r="C103" i="1"/>
  <c r="K95" i="1"/>
  <c r="F95" i="1"/>
  <c r="B95" i="1"/>
  <c r="C95" i="1"/>
  <c r="K87" i="1"/>
  <c r="F87" i="1"/>
  <c r="H87" i="1"/>
  <c r="G87" i="1"/>
  <c r="B87" i="1"/>
  <c r="C87" i="1"/>
  <c r="K71" i="1"/>
  <c r="F71" i="1"/>
  <c r="G71" i="1"/>
  <c r="B71" i="1"/>
  <c r="C71" i="1"/>
  <c r="K63" i="1"/>
  <c r="F63" i="1"/>
  <c r="H63" i="1"/>
  <c r="B63" i="1"/>
  <c r="G63" i="1"/>
  <c r="C63" i="1"/>
  <c r="K55" i="1"/>
  <c r="F55" i="1"/>
  <c r="B55" i="1"/>
  <c r="C55" i="1"/>
  <c r="K47" i="1"/>
  <c r="F47" i="1"/>
  <c r="G47" i="1"/>
  <c r="H47" i="1"/>
  <c r="B47" i="1"/>
  <c r="C47" i="1"/>
  <c r="K39" i="1"/>
  <c r="F39" i="1"/>
  <c r="B39" i="1"/>
  <c r="C39" i="1"/>
  <c r="K31" i="1"/>
  <c r="F31" i="1"/>
  <c r="H31" i="1"/>
  <c r="B31" i="1"/>
  <c r="C31" i="1"/>
  <c r="K23" i="1"/>
  <c r="F23" i="1"/>
  <c r="G23" i="1"/>
  <c r="B23" i="1"/>
  <c r="C23" i="1"/>
  <c r="K15" i="1"/>
  <c r="F15" i="1"/>
  <c r="H15" i="1"/>
  <c r="B15" i="1"/>
  <c r="C15" i="1"/>
  <c r="C194" i="1"/>
  <c r="C178" i="1"/>
  <c r="C162" i="1"/>
  <c r="C146" i="1"/>
  <c r="C130" i="1"/>
  <c r="C114" i="1"/>
  <c r="C98" i="1"/>
  <c r="C82" i="1"/>
  <c r="J66" i="1" a="1"/>
  <c r="J66" i="1" s="1"/>
  <c r="I66" i="1" a="1"/>
  <c r="I66" i="1" s="1"/>
  <c r="J50" i="1" a="1"/>
  <c r="J50" i="1" s="1"/>
  <c r="I50" i="1" a="1"/>
  <c r="I50" i="1" s="1"/>
  <c r="J34" i="1" a="1"/>
  <c r="J34" i="1" s="1"/>
  <c r="I34" i="1" a="1"/>
  <c r="I34" i="1" s="1"/>
  <c r="J18" i="1" a="1"/>
  <c r="J18" i="1" s="1"/>
  <c r="I18" i="1" a="1"/>
  <c r="I18" i="1" s="1"/>
  <c r="D2" i="1"/>
  <c r="D193" i="1"/>
  <c r="D177" i="1"/>
  <c r="D161" i="1"/>
  <c r="D145" i="1"/>
  <c r="D129" i="1"/>
  <c r="D113" i="1"/>
  <c r="D97" i="1"/>
  <c r="D81" i="1"/>
  <c r="D65" i="1"/>
  <c r="D49" i="1"/>
  <c r="D33" i="1"/>
  <c r="E208" i="1"/>
  <c r="E192" i="1"/>
  <c r="E176" i="1"/>
  <c r="E160" i="1"/>
  <c r="E144" i="1"/>
  <c r="E128" i="1"/>
  <c r="E112" i="1"/>
  <c r="E96" i="1"/>
  <c r="E80" i="1"/>
  <c r="E64" i="1"/>
  <c r="E48" i="1"/>
  <c r="E32" i="1"/>
  <c r="E16" i="1"/>
  <c r="F161" i="1"/>
  <c r="F90" i="1"/>
  <c r="F65" i="1"/>
  <c r="F40" i="1"/>
  <c r="F12" i="1"/>
  <c r="G194" i="1"/>
  <c r="G169" i="1"/>
  <c r="G144" i="1"/>
  <c r="G119" i="1"/>
  <c r="G41" i="1"/>
  <c r="G16" i="1"/>
  <c r="H170" i="1"/>
  <c r="H145" i="1"/>
  <c r="H120" i="1"/>
  <c r="H95" i="1"/>
  <c r="H39" i="1"/>
  <c r="H7" i="1"/>
  <c r="F162" i="1"/>
  <c r="F41" i="1"/>
  <c r="G170" i="1"/>
  <c r="H40" i="1"/>
  <c r="K207" i="1"/>
  <c r="F207" i="1"/>
  <c r="B207" i="1"/>
  <c r="C207" i="1"/>
  <c r="K199" i="1"/>
  <c r="F199" i="1"/>
  <c r="G199" i="1"/>
  <c r="B199" i="1"/>
  <c r="C199" i="1"/>
  <c r="K183" i="1"/>
  <c r="F183" i="1"/>
  <c r="B183" i="1"/>
  <c r="C183" i="1"/>
  <c r="K167" i="1"/>
  <c r="F167" i="1"/>
  <c r="B167" i="1"/>
  <c r="H167" i="1"/>
  <c r="C167" i="1"/>
  <c r="K151" i="1"/>
  <c r="F151" i="1"/>
  <c r="H151" i="1"/>
  <c r="G151" i="1"/>
  <c r="B151" i="1"/>
  <c r="C151" i="1"/>
  <c r="K143" i="1"/>
  <c r="F143" i="1"/>
  <c r="B143" i="1"/>
  <c r="C143" i="1"/>
  <c r="K127" i="1"/>
  <c r="F127" i="1"/>
  <c r="H127" i="1"/>
  <c r="B127" i="1"/>
  <c r="G127" i="1"/>
  <c r="C127" i="1"/>
  <c r="K79" i="1"/>
  <c r="F79" i="1"/>
  <c r="B79" i="1"/>
  <c r="C79" i="1"/>
  <c r="K8" i="1"/>
  <c r="E8" i="1"/>
  <c r="G8" i="1"/>
  <c r="F8" i="1"/>
  <c r="B8" i="1"/>
  <c r="K206" i="1"/>
  <c r="G206" i="1"/>
  <c r="F206" i="1"/>
  <c r="B206" i="1"/>
  <c r="C206" i="1"/>
  <c r="H206" i="1"/>
  <c r="D206" i="1"/>
  <c r="K198" i="1"/>
  <c r="G198" i="1"/>
  <c r="B198" i="1"/>
  <c r="F198" i="1"/>
  <c r="C198" i="1"/>
  <c r="D198" i="1"/>
  <c r="K190" i="1"/>
  <c r="G190" i="1"/>
  <c r="H190" i="1"/>
  <c r="B190" i="1"/>
  <c r="C190" i="1"/>
  <c r="D190" i="1"/>
  <c r="K182" i="1"/>
  <c r="G182" i="1"/>
  <c r="B182" i="1"/>
  <c r="C182" i="1"/>
  <c r="D182" i="1"/>
  <c r="K174" i="1"/>
  <c r="G174" i="1"/>
  <c r="F174" i="1"/>
  <c r="B174" i="1"/>
  <c r="C174" i="1"/>
  <c r="D174" i="1"/>
  <c r="K166" i="1"/>
  <c r="G166" i="1"/>
  <c r="B166" i="1"/>
  <c r="H166" i="1"/>
  <c r="F166" i="1"/>
  <c r="C166" i="1"/>
  <c r="D166" i="1"/>
  <c r="K158" i="1"/>
  <c r="G158" i="1"/>
  <c r="B158" i="1"/>
  <c r="C158" i="1"/>
  <c r="D158" i="1"/>
  <c r="K150" i="1"/>
  <c r="G150" i="1"/>
  <c r="H150" i="1"/>
  <c r="B150" i="1"/>
  <c r="C150" i="1"/>
  <c r="D150" i="1"/>
  <c r="K142" i="1"/>
  <c r="G142" i="1"/>
  <c r="F142" i="1"/>
  <c r="B142" i="1"/>
  <c r="C142" i="1"/>
  <c r="H142" i="1"/>
  <c r="D142" i="1"/>
  <c r="K134" i="1"/>
  <c r="G134" i="1"/>
  <c r="B134" i="1"/>
  <c r="F134" i="1"/>
  <c r="C134" i="1"/>
  <c r="D134" i="1"/>
  <c r="K126" i="1"/>
  <c r="F126" i="1"/>
  <c r="G126" i="1"/>
  <c r="H126" i="1"/>
  <c r="B126" i="1"/>
  <c r="C126" i="1"/>
  <c r="D126" i="1"/>
  <c r="K118" i="1"/>
  <c r="F118" i="1"/>
  <c r="G118" i="1"/>
  <c r="B118" i="1"/>
  <c r="C118" i="1"/>
  <c r="D118" i="1"/>
  <c r="K110" i="1"/>
  <c r="F110" i="1"/>
  <c r="G110" i="1"/>
  <c r="B110" i="1"/>
  <c r="C110" i="1"/>
  <c r="D110" i="1"/>
  <c r="K102" i="1"/>
  <c r="F102" i="1"/>
  <c r="G102" i="1"/>
  <c r="B102" i="1"/>
  <c r="H102" i="1"/>
  <c r="C102" i="1"/>
  <c r="D102" i="1"/>
  <c r="K94" i="1"/>
  <c r="F94" i="1"/>
  <c r="G94" i="1"/>
  <c r="B94" i="1"/>
  <c r="C94" i="1"/>
  <c r="D94" i="1"/>
  <c r="K86" i="1"/>
  <c r="F86" i="1"/>
  <c r="G86" i="1"/>
  <c r="H86" i="1"/>
  <c r="B86" i="1"/>
  <c r="C86" i="1"/>
  <c r="D86" i="1"/>
  <c r="K78" i="1"/>
  <c r="F78" i="1"/>
  <c r="G78" i="1"/>
  <c r="B78" i="1"/>
  <c r="C78" i="1"/>
  <c r="H78" i="1"/>
  <c r="D78" i="1"/>
  <c r="K70" i="1"/>
  <c r="F70" i="1"/>
  <c r="G70" i="1"/>
  <c r="B70" i="1"/>
  <c r="C70" i="1"/>
  <c r="D70" i="1"/>
  <c r="K62" i="1"/>
  <c r="F62" i="1"/>
  <c r="G62" i="1"/>
  <c r="H62" i="1"/>
  <c r="B62" i="1"/>
  <c r="C62" i="1"/>
  <c r="D62" i="1"/>
  <c r="K54" i="1"/>
  <c r="F54" i="1"/>
  <c r="G54" i="1"/>
  <c r="B54" i="1"/>
  <c r="C54" i="1"/>
  <c r="D54" i="1"/>
  <c r="K46" i="1"/>
  <c r="F46" i="1"/>
  <c r="G46" i="1"/>
  <c r="H46" i="1"/>
  <c r="B46" i="1"/>
  <c r="C46" i="1"/>
  <c r="D46" i="1"/>
  <c r="K38" i="1"/>
  <c r="F38" i="1"/>
  <c r="G38" i="1"/>
  <c r="B38" i="1"/>
  <c r="C38" i="1"/>
  <c r="D38" i="1"/>
  <c r="K30" i="1"/>
  <c r="F30" i="1"/>
  <c r="G30" i="1"/>
  <c r="H30" i="1"/>
  <c r="B30" i="1"/>
  <c r="C30" i="1"/>
  <c r="D30" i="1"/>
  <c r="K22" i="1"/>
  <c r="F22" i="1"/>
  <c r="G22" i="1"/>
  <c r="B22" i="1"/>
  <c r="C22" i="1"/>
  <c r="D22" i="1"/>
  <c r="K14" i="1"/>
  <c r="F14" i="1"/>
  <c r="G14" i="1"/>
  <c r="H14" i="1"/>
  <c r="B14" i="1"/>
  <c r="C14" i="1"/>
  <c r="D14" i="1"/>
  <c r="B194" i="1"/>
  <c r="B178" i="1"/>
  <c r="B162" i="1"/>
  <c r="B146" i="1"/>
  <c r="B130" i="1"/>
  <c r="B114" i="1"/>
  <c r="B98" i="1"/>
  <c r="B82" i="1"/>
  <c r="C2" i="1"/>
  <c r="C193" i="1"/>
  <c r="C177" i="1"/>
  <c r="C161" i="1"/>
  <c r="C145" i="1"/>
  <c r="C129" i="1"/>
  <c r="C113" i="1"/>
  <c r="C97" i="1"/>
  <c r="C81" i="1"/>
  <c r="C65" i="1"/>
  <c r="C49" i="1"/>
  <c r="C33" i="1"/>
  <c r="J17" i="1" a="1"/>
  <c r="J17" i="1" s="1"/>
  <c r="I17" i="1" a="1"/>
  <c r="I17" i="1" s="1"/>
  <c r="D208" i="1"/>
  <c r="D176" i="1"/>
  <c r="D160" i="1"/>
  <c r="D144" i="1"/>
  <c r="D112" i="1"/>
  <c r="D80" i="1"/>
  <c r="D64" i="1"/>
  <c r="D32" i="1"/>
  <c r="D16" i="1"/>
  <c r="E207" i="1"/>
  <c r="E191" i="1"/>
  <c r="E175" i="1"/>
  <c r="E159" i="1"/>
  <c r="E143" i="1"/>
  <c r="E127" i="1"/>
  <c r="E111" i="1"/>
  <c r="E95" i="1"/>
  <c r="E79" i="1"/>
  <c r="E63" i="1"/>
  <c r="E47" i="1"/>
  <c r="E31" i="1"/>
  <c r="E15" i="1"/>
  <c r="F202" i="1"/>
  <c r="F180" i="1"/>
  <c r="F138" i="1"/>
  <c r="F114" i="1"/>
  <c r="F89" i="1"/>
  <c r="F64" i="1"/>
  <c r="F36" i="1"/>
  <c r="G193" i="1"/>
  <c r="G168" i="1"/>
  <c r="G143" i="1"/>
  <c r="G90" i="1"/>
  <c r="G65" i="1"/>
  <c r="G40" i="1"/>
  <c r="G15" i="1"/>
  <c r="H194" i="1"/>
  <c r="H169" i="1"/>
  <c r="H144" i="1"/>
  <c r="H119" i="1"/>
  <c r="H94" i="1"/>
  <c r="H38" i="1"/>
  <c r="F124" i="1"/>
  <c r="F49" i="1"/>
  <c r="G25" i="1"/>
  <c r="K6" i="1"/>
  <c r="E6" i="1"/>
  <c r="F6" i="1"/>
  <c r="G6" i="1"/>
  <c r="B6" i="1"/>
  <c r="C6" i="1"/>
  <c r="D6" i="1"/>
  <c r="K192" i="1"/>
  <c r="H192" i="1"/>
  <c r="B192" i="1"/>
  <c r="K160" i="1"/>
  <c r="G160" i="1"/>
  <c r="B160" i="1"/>
  <c r="K128" i="1"/>
  <c r="H128" i="1"/>
  <c r="B128" i="1"/>
  <c r="K96" i="1"/>
  <c r="G96" i="1"/>
  <c r="F96" i="1"/>
  <c r="B96" i="1"/>
  <c r="K72" i="1"/>
  <c r="H72" i="1"/>
  <c r="G72" i="1"/>
  <c r="F72" i="1"/>
  <c r="B72" i="1"/>
  <c r="K48" i="1"/>
  <c r="G48" i="1"/>
  <c r="H48" i="1"/>
  <c r="F48" i="1"/>
  <c r="B48" i="1"/>
  <c r="K24" i="1"/>
  <c r="G24" i="1"/>
  <c r="B24" i="1"/>
  <c r="B164" i="1"/>
  <c r="B84" i="1"/>
  <c r="K9" i="1"/>
  <c r="H9" i="1"/>
  <c r="G9" i="1"/>
  <c r="F9" i="1"/>
  <c r="K205" i="1"/>
  <c r="F205" i="1"/>
  <c r="G205" i="1"/>
  <c r="H205" i="1"/>
  <c r="B205" i="1"/>
  <c r="C205" i="1"/>
  <c r="D205" i="1"/>
  <c r="E205" i="1"/>
  <c r="K197" i="1"/>
  <c r="F197" i="1"/>
  <c r="G197" i="1"/>
  <c r="H197" i="1"/>
  <c r="B197" i="1"/>
  <c r="C197" i="1"/>
  <c r="D197" i="1"/>
  <c r="E197" i="1"/>
  <c r="K189" i="1"/>
  <c r="F189" i="1"/>
  <c r="G189" i="1"/>
  <c r="H189" i="1"/>
  <c r="B189" i="1"/>
  <c r="C189" i="1"/>
  <c r="D189" i="1"/>
  <c r="E189" i="1"/>
  <c r="K181" i="1"/>
  <c r="F181" i="1"/>
  <c r="G181" i="1"/>
  <c r="H181" i="1"/>
  <c r="B181" i="1"/>
  <c r="C181" i="1"/>
  <c r="D181" i="1"/>
  <c r="E181" i="1"/>
  <c r="K173" i="1"/>
  <c r="F173" i="1"/>
  <c r="G173" i="1"/>
  <c r="H173" i="1"/>
  <c r="B173" i="1"/>
  <c r="C173" i="1"/>
  <c r="D173" i="1"/>
  <c r="E173" i="1"/>
  <c r="K165" i="1"/>
  <c r="F165" i="1"/>
  <c r="G165" i="1"/>
  <c r="H165" i="1"/>
  <c r="B165" i="1"/>
  <c r="C165" i="1"/>
  <c r="D165" i="1"/>
  <c r="E165" i="1"/>
  <c r="K157" i="1"/>
  <c r="F157" i="1"/>
  <c r="G157" i="1"/>
  <c r="H157" i="1"/>
  <c r="B157" i="1"/>
  <c r="C157" i="1"/>
  <c r="D157" i="1"/>
  <c r="E157" i="1"/>
  <c r="K149" i="1"/>
  <c r="F149" i="1"/>
  <c r="G149" i="1"/>
  <c r="H149" i="1"/>
  <c r="B149" i="1"/>
  <c r="C149" i="1"/>
  <c r="D149" i="1"/>
  <c r="E149" i="1"/>
  <c r="K141" i="1"/>
  <c r="F141" i="1"/>
  <c r="G141" i="1"/>
  <c r="H141" i="1"/>
  <c r="B141" i="1"/>
  <c r="C141" i="1"/>
  <c r="D141" i="1"/>
  <c r="E141" i="1"/>
  <c r="K133" i="1"/>
  <c r="F133" i="1"/>
  <c r="G133" i="1"/>
  <c r="H133" i="1"/>
  <c r="B133" i="1"/>
  <c r="C133" i="1"/>
  <c r="D133" i="1"/>
  <c r="E133" i="1"/>
  <c r="K125" i="1"/>
  <c r="F125" i="1"/>
  <c r="G125" i="1"/>
  <c r="H125" i="1"/>
  <c r="B125" i="1"/>
  <c r="C125" i="1"/>
  <c r="D125" i="1"/>
  <c r="E125" i="1"/>
  <c r="K117" i="1"/>
  <c r="F117" i="1"/>
  <c r="G117" i="1"/>
  <c r="H117" i="1"/>
  <c r="B117" i="1"/>
  <c r="C117" i="1"/>
  <c r="D117" i="1"/>
  <c r="E117" i="1"/>
  <c r="K109" i="1"/>
  <c r="F109" i="1"/>
  <c r="G109" i="1"/>
  <c r="H109" i="1"/>
  <c r="B109" i="1"/>
  <c r="C109" i="1"/>
  <c r="D109" i="1"/>
  <c r="E109" i="1"/>
  <c r="K101" i="1"/>
  <c r="F101" i="1"/>
  <c r="G101" i="1"/>
  <c r="H101" i="1"/>
  <c r="B101" i="1"/>
  <c r="C101" i="1"/>
  <c r="D101" i="1"/>
  <c r="E101" i="1"/>
  <c r="K93" i="1"/>
  <c r="F93" i="1"/>
  <c r="G93" i="1"/>
  <c r="H93" i="1"/>
  <c r="B93" i="1"/>
  <c r="C93" i="1"/>
  <c r="D93" i="1"/>
  <c r="E93" i="1"/>
  <c r="K85" i="1"/>
  <c r="F85" i="1"/>
  <c r="G85" i="1"/>
  <c r="H85" i="1"/>
  <c r="B85" i="1"/>
  <c r="C85" i="1"/>
  <c r="D85" i="1"/>
  <c r="E85" i="1"/>
  <c r="K77" i="1"/>
  <c r="F77" i="1"/>
  <c r="G77" i="1"/>
  <c r="H77" i="1"/>
  <c r="B77" i="1"/>
  <c r="C77" i="1"/>
  <c r="D77" i="1"/>
  <c r="E77" i="1"/>
  <c r="K69" i="1"/>
  <c r="F69" i="1"/>
  <c r="G69" i="1"/>
  <c r="H69" i="1"/>
  <c r="B69" i="1"/>
  <c r="C69" i="1"/>
  <c r="D69" i="1"/>
  <c r="E69" i="1"/>
  <c r="K61" i="1"/>
  <c r="F61" i="1"/>
  <c r="G61" i="1"/>
  <c r="H61" i="1"/>
  <c r="B61" i="1"/>
  <c r="C61" i="1"/>
  <c r="D61" i="1"/>
  <c r="E61" i="1"/>
  <c r="K53" i="1"/>
  <c r="F53" i="1"/>
  <c r="G53" i="1"/>
  <c r="H53" i="1"/>
  <c r="B53" i="1"/>
  <c r="C53" i="1"/>
  <c r="D53" i="1"/>
  <c r="E53" i="1"/>
  <c r="K45" i="1"/>
  <c r="F45" i="1"/>
  <c r="G45" i="1"/>
  <c r="H45" i="1"/>
  <c r="B45" i="1"/>
  <c r="C45" i="1"/>
  <c r="D45" i="1"/>
  <c r="E45" i="1"/>
  <c r="K37" i="1"/>
  <c r="F37" i="1"/>
  <c r="G37" i="1"/>
  <c r="H37" i="1"/>
  <c r="B37" i="1"/>
  <c r="C37" i="1"/>
  <c r="D37" i="1"/>
  <c r="E37" i="1"/>
  <c r="K29" i="1"/>
  <c r="F29" i="1"/>
  <c r="G29" i="1"/>
  <c r="H29" i="1"/>
  <c r="B29" i="1"/>
  <c r="C29" i="1"/>
  <c r="D29" i="1"/>
  <c r="E29" i="1"/>
  <c r="K21" i="1"/>
  <c r="F21" i="1"/>
  <c r="G21" i="1"/>
  <c r="H21" i="1"/>
  <c r="B21" i="1"/>
  <c r="C21" i="1"/>
  <c r="D21" i="1"/>
  <c r="E21" i="1"/>
  <c r="B2" i="1"/>
  <c r="B193" i="1"/>
  <c r="B177" i="1"/>
  <c r="B161" i="1"/>
  <c r="B145" i="1"/>
  <c r="B129" i="1"/>
  <c r="B113" i="1"/>
  <c r="B97" i="1"/>
  <c r="B81" i="1"/>
  <c r="B65" i="1"/>
  <c r="B49" i="1"/>
  <c r="B33" i="1"/>
  <c r="C208" i="1"/>
  <c r="C192" i="1"/>
  <c r="C176" i="1"/>
  <c r="C160" i="1"/>
  <c r="C144" i="1"/>
  <c r="C128" i="1"/>
  <c r="C112" i="1"/>
  <c r="C96" i="1"/>
  <c r="C80" i="1"/>
  <c r="C64" i="1"/>
  <c r="C48" i="1"/>
  <c r="C32" i="1"/>
  <c r="C16" i="1"/>
  <c r="D207" i="1"/>
  <c r="D191" i="1"/>
  <c r="D175" i="1"/>
  <c r="D159" i="1"/>
  <c r="D143" i="1"/>
  <c r="D127" i="1"/>
  <c r="D111" i="1"/>
  <c r="D95" i="1"/>
  <c r="D79" i="1"/>
  <c r="D63" i="1"/>
  <c r="D47" i="1"/>
  <c r="D31" i="1"/>
  <c r="D15" i="1"/>
  <c r="E206" i="1"/>
  <c r="E190" i="1"/>
  <c r="E174" i="1"/>
  <c r="E158" i="1"/>
  <c r="E142" i="1"/>
  <c r="E126" i="1"/>
  <c r="E110" i="1"/>
  <c r="E94" i="1"/>
  <c r="E78" i="1"/>
  <c r="E62" i="1"/>
  <c r="E46" i="1"/>
  <c r="E30" i="1"/>
  <c r="E14" i="1"/>
  <c r="F201" i="1"/>
  <c r="F158" i="1"/>
  <c r="F137" i="1"/>
  <c r="F113" i="1"/>
  <c r="F88" i="1"/>
  <c r="F60" i="1"/>
  <c r="F10" i="1"/>
  <c r="G192" i="1"/>
  <c r="G167" i="1"/>
  <c r="G114" i="1"/>
  <c r="G89" i="1"/>
  <c r="G64" i="1"/>
  <c r="G39" i="1"/>
  <c r="H193" i="1"/>
  <c r="H168" i="1"/>
  <c r="H143" i="1"/>
  <c r="H118" i="1"/>
  <c r="H90" i="1"/>
  <c r="H65" i="1"/>
  <c r="H33" i="1"/>
  <c r="K20" i="1"/>
  <c r="G20" i="1"/>
  <c r="H20" i="1"/>
  <c r="F34" i="1"/>
  <c r="F20" i="1"/>
  <c r="K28" i="1"/>
  <c r="G28" i="1"/>
  <c r="H28" i="1"/>
  <c r="K3" i="1"/>
  <c r="H3" i="1"/>
  <c r="K11" i="1"/>
  <c r="H11" i="1"/>
  <c r="K203" i="1"/>
  <c r="H203" i="1"/>
  <c r="K195" i="1"/>
  <c r="H195" i="1"/>
  <c r="K187" i="1"/>
  <c r="H187" i="1"/>
  <c r="K179" i="1"/>
  <c r="H179" i="1"/>
  <c r="K171" i="1"/>
  <c r="H171" i="1"/>
  <c r="K163" i="1"/>
  <c r="H163" i="1"/>
  <c r="K155" i="1"/>
  <c r="H155" i="1"/>
  <c r="K147" i="1"/>
  <c r="H147" i="1"/>
  <c r="K139" i="1"/>
  <c r="H139" i="1"/>
  <c r="K131" i="1"/>
  <c r="H131" i="1"/>
  <c r="K123" i="1"/>
  <c r="H123" i="1"/>
  <c r="K115" i="1"/>
  <c r="H115" i="1"/>
  <c r="K107" i="1"/>
  <c r="H107" i="1"/>
  <c r="K99" i="1"/>
  <c r="H99" i="1"/>
  <c r="K91" i="1"/>
  <c r="H91" i="1"/>
  <c r="K83" i="1"/>
  <c r="H83" i="1"/>
  <c r="K75" i="1"/>
  <c r="H75" i="1"/>
  <c r="K67" i="1"/>
  <c r="H67" i="1"/>
  <c r="K59" i="1"/>
  <c r="H59" i="1"/>
  <c r="K51" i="1"/>
  <c r="H51" i="1"/>
  <c r="K43" i="1"/>
  <c r="H43" i="1"/>
  <c r="K35" i="1"/>
  <c r="H35" i="1"/>
  <c r="K27" i="1"/>
  <c r="H27" i="1"/>
  <c r="K19" i="1"/>
  <c r="H19" i="1"/>
  <c r="E28" i="1"/>
  <c r="E20" i="1"/>
  <c r="F187" i="1"/>
  <c r="F155" i="1"/>
  <c r="F83" i="1"/>
  <c r="F19" i="1"/>
  <c r="G187" i="1"/>
  <c r="G123" i="1"/>
  <c r="G59" i="1"/>
  <c r="K58" i="1"/>
  <c r="H58" i="1"/>
  <c r="K50" i="1"/>
  <c r="H50" i="1"/>
  <c r="K42" i="1"/>
  <c r="H42" i="1"/>
  <c r="K34" i="1"/>
  <c r="H34" i="1"/>
  <c r="K26" i="1"/>
  <c r="H26" i="1"/>
  <c r="K18" i="1"/>
  <c r="H18" i="1"/>
  <c r="D28" i="1"/>
  <c r="D20" i="1"/>
  <c r="E203" i="1"/>
  <c r="E195" i="1"/>
  <c r="E187" i="1"/>
  <c r="E179" i="1"/>
  <c r="E171" i="1"/>
  <c r="E163" i="1"/>
  <c r="E155" i="1"/>
  <c r="E147" i="1"/>
  <c r="E139" i="1"/>
  <c r="E131" i="1"/>
  <c r="E123" i="1"/>
  <c r="E115" i="1"/>
  <c r="E107" i="1"/>
  <c r="E99" i="1"/>
  <c r="E91" i="1"/>
  <c r="E83" i="1"/>
  <c r="E75" i="1"/>
  <c r="E67" i="1"/>
  <c r="E59" i="1"/>
  <c r="E51" i="1"/>
  <c r="E43" i="1"/>
  <c r="E35" i="1"/>
  <c r="E27" i="1"/>
  <c r="E19" i="1"/>
  <c r="E11" i="1"/>
  <c r="F107" i="1"/>
  <c r="F43" i="1"/>
  <c r="F18" i="1"/>
  <c r="G147" i="1"/>
  <c r="G83" i="1"/>
  <c r="G58" i="1"/>
  <c r="G19" i="1"/>
  <c r="C28" i="1"/>
  <c r="C20" i="1"/>
  <c r="D203" i="1"/>
  <c r="D195" i="1"/>
  <c r="D187" i="1"/>
  <c r="D179" i="1"/>
  <c r="D171" i="1"/>
  <c r="D163" i="1"/>
  <c r="D155" i="1"/>
  <c r="D147" i="1"/>
  <c r="D139" i="1"/>
  <c r="D131" i="1"/>
  <c r="D123" i="1"/>
  <c r="D115" i="1"/>
  <c r="D107" i="1"/>
  <c r="D99" i="1"/>
  <c r="D91" i="1"/>
  <c r="D83" i="1"/>
  <c r="D75" i="1"/>
  <c r="D67" i="1"/>
  <c r="D59" i="1"/>
  <c r="D51" i="1"/>
  <c r="D43" i="1"/>
  <c r="D35" i="1"/>
  <c r="D27" i="1"/>
  <c r="D19" i="1"/>
  <c r="D11" i="1"/>
  <c r="D3" i="1"/>
  <c r="E66" i="1"/>
  <c r="E58" i="1"/>
  <c r="E50" i="1"/>
  <c r="E42" i="1"/>
  <c r="E34" i="1"/>
  <c r="E26" i="1"/>
  <c r="E18" i="1"/>
  <c r="F195" i="1"/>
  <c r="F163" i="1"/>
  <c r="F131" i="1"/>
  <c r="F67" i="1"/>
  <c r="F42" i="1"/>
  <c r="F28" i="1"/>
  <c r="F17" i="1"/>
  <c r="F3" i="1"/>
  <c r="G171" i="1"/>
  <c r="G107" i="1"/>
  <c r="G43" i="1"/>
  <c r="G18" i="1"/>
  <c r="J40" i="1" l="1" a="1"/>
  <c r="J40" i="1" s="1"/>
  <c r="I147" i="1" a="1"/>
  <c r="I147" i="1" s="1"/>
  <c r="J115" i="1" a="1"/>
  <c r="J115" i="1" s="1"/>
  <c r="I179" i="1" a="1"/>
  <c r="I179" i="1" s="1"/>
  <c r="I11" i="1" a="1"/>
  <c r="I11" i="1" s="1"/>
  <c r="J26" i="1" a="1"/>
  <c r="J26" i="1" s="1"/>
  <c r="J72" i="1" a="1"/>
  <c r="J72" i="1" s="1"/>
  <c r="I203" i="1" a="1"/>
  <c r="I203" i="1" s="1"/>
  <c r="I200" i="1" a="1"/>
  <c r="I200" i="1" s="1"/>
  <c r="I9" i="1" a="1"/>
  <c r="I9" i="1" s="1"/>
  <c r="I186" i="1" a="1"/>
  <c r="I186" i="1" s="1"/>
  <c r="I171" i="1" a="1"/>
  <c r="I171" i="1" s="1"/>
  <c r="J136" i="1" a="1"/>
  <c r="J136" i="1" s="1"/>
  <c r="I163" i="1" a="1"/>
  <c r="I163" i="1" s="1"/>
  <c r="J120" i="1" a="1"/>
  <c r="J120" i="1" s="1"/>
  <c r="J88" i="1" a="1"/>
  <c r="J88" i="1" s="1"/>
  <c r="J80" i="1" a="1"/>
  <c r="J80" i="1" s="1"/>
  <c r="I80" i="1" a="1"/>
  <c r="I80" i="1" s="1"/>
  <c r="J208" i="1" a="1"/>
  <c r="J208" i="1" s="1"/>
  <c r="I208" i="1" a="1"/>
  <c r="I208" i="1" s="1"/>
  <c r="J6" i="1" a="1"/>
  <c r="J6" i="1" s="1"/>
  <c r="I6" i="1" a="1"/>
  <c r="I6" i="1" s="1"/>
  <c r="J81" i="1" a="1"/>
  <c r="J81" i="1" s="1"/>
  <c r="I81" i="1" a="1"/>
  <c r="I81" i="1" s="1"/>
  <c r="J2" i="1" a="1"/>
  <c r="J2" i="1" s="1"/>
  <c r="I2" i="1" a="1"/>
  <c r="I2" i="1" s="1"/>
  <c r="J70" i="1" a="1"/>
  <c r="J70" i="1" s="1"/>
  <c r="I70" i="1" a="1"/>
  <c r="I70" i="1" s="1"/>
  <c r="I178" i="1" a="1"/>
  <c r="I178" i="1" s="1"/>
  <c r="J178" i="1" a="1"/>
  <c r="J178" i="1" s="1"/>
  <c r="J95" i="1" a="1"/>
  <c r="J95" i="1" s="1"/>
  <c r="I95" i="1" a="1"/>
  <c r="I95" i="1" s="1"/>
  <c r="J159" i="1" a="1"/>
  <c r="J159" i="1" s="1"/>
  <c r="I159" i="1" a="1"/>
  <c r="I159" i="1" s="1"/>
  <c r="J7" i="1" a="1"/>
  <c r="J7" i="1" s="1"/>
  <c r="I7" i="1" a="1"/>
  <c r="I7" i="1" s="1"/>
  <c r="J116" i="1" a="1"/>
  <c r="J116" i="1" s="1"/>
  <c r="I116" i="1" a="1"/>
  <c r="I116" i="1" s="1"/>
  <c r="J156" i="1" a="1"/>
  <c r="J156" i="1" s="1"/>
  <c r="I156" i="1" a="1"/>
  <c r="I156" i="1" s="1"/>
  <c r="J25" i="1" a="1"/>
  <c r="J25" i="1" s="1"/>
  <c r="I25" i="1" a="1"/>
  <c r="I25" i="1" s="1"/>
  <c r="J20" i="1" a="1"/>
  <c r="J20" i="1" s="1"/>
  <c r="I20" i="1" a="1"/>
  <c r="I20" i="1" s="1"/>
  <c r="J96" i="1" a="1"/>
  <c r="J96" i="1" s="1"/>
  <c r="I96" i="1" a="1"/>
  <c r="I96" i="1" s="1"/>
  <c r="J97" i="1" a="1"/>
  <c r="J97" i="1" s="1"/>
  <c r="I97" i="1" a="1"/>
  <c r="I97" i="1" s="1"/>
  <c r="J22" i="1" a="1"/>
  <c r="J22" i="1" s="1"/>
  <c r="I22" i="1" a="1"/>
  <c r="I22" i="1" s="1"/>
  <c r="J62" i="1" a="1"/>
  <c r="J62" i="1" s="1"/>
  <c r="I62" i="1" a="1"/>
  <c r="I62" i="1" s="1"/>
  <c r="I110" i="1" a="1"/>
  <c r="I110" i="1" s="1"/>
  <c r="J110" i="1" a="1"/>
  <c r="J110" i="1" s="1"/>
  <c r="J150" i="1" a="1"/>
  <c r="J150" i="1" s="1"/>
  <c r="I150" i="1" a="1"/>
  <c r="I150" i="1" s="1"/>
  <c r="J182" i="1" a="1"/>
  <c r="J182" i="1" s="1"/>
  <c r="I182" i="1" a="1"/>
  <c r="I182" i="1" s="1"/>
  <c r="J127" i="1" a="1"/>
  <c r="J127" i="1" s="1"/>
  <c r="I127" i="1" a="1"/>
  <c r="I127" i="1" s="1"/>
  <c r="J167" i="1" a="1"/>
  <c r="J167" i="1" s="1"/>
  <c r="I167" i="1" a="1"/>
  <c r="I167" i="1" s="1"/>
  <c r="J194" i="1" a="1"/>
  <c r="J194" i="1" s="1"/>
  <c r="I194" i="1" a="1"/>
  <c r="I194" i="1" s="1"/>
  <c r="J39" i="1" a="1"/>
  <c r="J39" i="1" s="1"/>
  <c r="I39" i="1" a="1"/>
  <c r="I39" i="1" s="1"/>
  <c r="I111" i="1" a="1"/>
  <c r="I111" i="1" s="1"/>
  <c r="J111" i="1" a="1"/>
  <c r="J111" i="1" s="1"/>
  <c r="J68" i="1" a="1"/>
  <c r="J68" i="1" s="1"/>
  <c r="I68" i="1" a="1"/>
  <c r="I68" i="1" s="1"/>
  <c r="J148" i="1" a="1"/>
  <c r="J148" i="1" s="1"/>
  <c r="I148" i="1" a="1"/>
  <c r="I148" i="1" s="1"/>
  <c r="J196" i="1" a="1"/>
  <c r="J196" i="1" s="1"/>
  <c r="I196" i="1" a="1"/>
  <c r="I196" i="1" s="1"/>
  <c r="J41" i="1" a="1"/>
  <c r="J41" i="1" s="1"/>
  <c r="I41" i="1" a="1"/>
  <c r="I41" i="1" s="1"/>
  <c r="J4" i="1" a="1"/>
  <c r="J4" i="1" s="1"/>
  <c r="I4" i="1" a="1"/>
  <c r="I4" i="1" s="1"/>
  <c r="J28" i="1" a="1"/>
  <c r="J28" i="1" s="1"/>
  <c r="I28" i="1" a="1"/>
  <c r="I28" i="1" s="1"/>
  <c r="J112" i="1" a="1"/>
  <c r="J112" i="1" s="1"/>
  <c r="I112" i="1" a="1"/>
  <c r="I112" i="1" s="1"/>
  <c r="J113" i="1" a="1"/>
  <c r="J113" i="1" s="1"/>
  <c r="I113" i="1" a="1"/>
  <c r="I113" i="1" s="1"/>
  <c r="I14" i="1" a="1"/>
  <c r="I14" i="1" s="1"/>
  <c r="J14" i="1" a="1"/>
  <c r="J14" i="1" s="1"/>
  <c r="J102" i="1" a="1"/>
  <c r="J102" i="1" s="1"/>
  <c r="I102" i="1" a="1"/>
  <c r="I102" i="1" s="1"/>
  <c r="J199" i="1" a="1"/>
  <c r="J199" i="1" s="1"/>
  <c r="I199" i="1" a="1"/>
  <c r="I199" i="1" s="1"/>
  <c r="J82" i="1" a="1"/>
  <c r="J82" i="1" s="1"/>
  <c r="I82" i="1" a="1"/>
  <c r="I82" i="1" s="1"/>
  <c r="J15" i="1" a="1"/>
  <c r="J15" i="1" s="1"/>
  <c r="I15" i="1" a="1"/>
  <c r="I15" i="1" s="1"/>
  <c r="J87" i="1" a="1"/>
  <c r="J87" i="1" s="1"/>
  <c r="I87" i="1" a="1"/>
  <c r="I87" i="1" s="1"/>
  <c r="J191" i="1" a="1"/>
  <c r="J191" i="1" s="1"/>
  <c r="I191" i="1" a="1"/>
  <c r="I191" i="1" s="1"/>
  <c r="I60" i="1" a="1"/>
  <c r="I60" i="1" s="1"/>
  <c r="J60" i="1" a="1"/>
  <c r="J60" i="1" s="1"/>
  <c r="J108" i="1" a="1"/>
  <c r="J108" i="1" s="1"/>
  <c r="I108" i="1" a="1"/>
  <c r="I108" i="1" s="1"/>
  <c r="J188" i="1" a="1"/>
  <c r="J188" i="1" s="1"/>
  <c r="I188" i="1" a="1"/>
  <c r="I188" i="1" s="1"/>
  <c r="J105" i="1" a="1"/>
  <c r="J105" i="1" s="1"/>
  <c r="I105" i="1" a="1"/>
  <c r="I105" i="1" s="1"/>
  <c r="J128" i="1" a="1"/>
  <c r="J128" i="1" s="1"/>
  <c r="I128" i="1" a="1"/>
  <c r="I128" i="1" s="1"/>
  <c r="J129" i="1" a="1"/>
  <c r="J129" i="1" s="1"/>
  <c r="I129" i="1" a="1"/>
  <c r="I129" i="1" s="1"/>
  <c r="I54" i="1" a="1"/>
  <c r="I54" i="1" s="1"/>
  <c r="J54" i="1" a="1"/>
  <c r="J54" i="1" s="1"/>
  <c r="J142" i="1" a="1"/>
  <c r="J142" i="1" s="1"/>
  <c r="I142" i="1" a="1"/>
  <c r="I142" i="1" s="1"/>
  <c r="J174" i="1" a="1"/>
  <c r="J174" i="1" s="1"/>
  <c r="I174" i="1" a="1"/>
  <c r="I174" i="1" s="1"/>
  <c r="J206" i="1" a="1"/>
  <c r="J206" i="1" s="1"/>
  <c r="I206" i="1" a="1"/>
  <c r="I206" i="1" s="1"/>
  <c r="J151" i="1" a="1"/>
  <c r="J151" i="1" s="1"/>
  <c r="I151" i="1" a="1"/>
  <c r="I151" i="1" s="1"/>
  <c r="J98" i="1" a="1"/>
  <c r="J98" i="1" s="1"/>
  <c r="I98" i="1" a="1"/>
  <c r="I98" i="1" s="1"/>
  <c r="J55" i="1" a="1"/>
  <c r="J55" i="1" s="1"/>
  <c r="I55" i="1" a="1"/>
  <c r="I55" i="1" s="1"/>
  <c r="J135" i="1" a="1"/>
  <c r="J135" i="1" s="1"/>
  <c r="I135" i="1" a="1"/>
  <c r="I135" i="1" s="1"/>
  <c r="J100" i="1" a="1"/>
  <c r="J100" i="1" s="1"/>
  <c r="I100" i="1" a="1"/>
  <c r="I100" i="1" s="1"/>
  <c r="J140" i="1" a="1"/>
  <c r="J140" i="1" s="1"/>
  <c r="I140" i="1" a="1"/>
  <c r="I140" i="1" s="1"/>
  <c r="J180" i="1" a="1"/>
  <c r="J180" i="1" s="1"/>
  <c r="I180" i="1" a="1"/>
  <c r="I180" i="1" s="1"/>
  <c r="J169" i="1" a="1"/>
  <c r="J169" i="1" s="1"/>
  <c r="I169" i="1" a="1"/>
  <c r="I169" i="1" s="1"/>
  <c r="J12" i="1" a="1"/>
  <c r="J12" i="1" s="1"/>
  <c r="I12" i="1" a="1"/>
  <c r="I12" i="1" s="1"/>
  <c r="J16" i="1" a="1"/>
  <c r="J16" i="1" s="1"/>
  <c r="I16" i="1" a="1"/>
  <c r="I16" i="1" s="1"/>
  <c r="J144" i="1" a="1"/>
  <c r="J144" i="1" s="1"/>
  <c r="I144" i="1" a="1"/>
  <c r="I144" i="1" s="1"/>
  <c r="J145" i="1" a="1"/>
  <c r="J145" i="1" s="1"/>
  <c r="I145" i="1" a="1"/>
  <c r="I145" i="1" s="1"/>
  <c r="I46" i="1" a="1"/>
  <c r="I46" i="1" s="1"/>
  <c r="J46" i="1" a="1"/>
  <c r="J46" i="1" s="1"/>
  <c r="J94" i="1" a="1"/>
  <c r="J94" i="1" s="1"/>
  <c r="I94" i="1" a="1"/>
  <c r="I94" i="1" s="1"/>
  <c r="J134" i="1" a="1"/>
  <c r="J134" i="1" s="1"/>
  <c r="I134" i="1" a="1"/>
  <c r="I134" i="1" s="1"/>
  <c r="J166" i="1" a="1"/>
  <c r="J166" i="1" s="1"/>
  <c r="I166" i="1" a="1"/>
  <c r="I166" i="1" s="1"/>
  <c r="J198" i="1" a="1"/>
  <c r="J198" i="1" s="1"/>
  <c r="I198" i="1" a="1"/>
  <c r="I198" i="1" s="1"/>
  <c r="J114" i="1" a="1"/>
  <c r="J114" i="1" s="1"/>
  <c r="I114" i="1" a="1"/>
  <c r="I114" i="1" s="1"/>
  <c r="J31" i="1" a="1"/>
  <c r="J31" i="1" s="1"/>
  <c r="I31" i="1" a="1"/>
  <c r="I31" i="1" s="1"/>
  <c r="J103" i="1" a="1"/>
  <c r="J103" i="1" s="1"/>
  <c r="I103" i="1" a="1"/>
  <c r="I103" i="1" s="1"/>
  <c r="J175" i="1" a="1"/>
  <c r="J175" i="1" s="1"/>
  <c r="I175" i="1" a="1"/>
  <c r="I175" i="1" s="1"/>
  <c r="J52" i="1" a="1"/>
  <c r="J52" i="1" s="1"/>
  <c r="I52" i="1" a="1"/>
  <c r="I52" i="1" s="1"/>
  <c r="I92" i="1" a="1"/>
  <c r="I92" i="1" s="1"/>
  <c r="J92" i="1" a="1"/>
  <c r="J92" i="1" s="1"/>
  <c r="J32" i="1" a="1"/>
  <c r="J32" i="1" s="1"/>
  <c r="I32" i="1" a="1"/>
  <c r="I32" i="1" s="1"/>
  <c r="J160" i="1" a="1"/>
  <c r="J160" i="1" s="1"/>
  <c r="I160" i="1" a="1"/>
  <c r="I160" i="1" s="1"/>
  <c r="J33" i="1" a="1"/>
  <c r="J33" i="1" s="1"/>
  <c r="I33" i="1" a="1"/>
  <c r="I33" i="1" s="1"/>
  <c r="J161" i="1" a="1"/>
  <c r="J161" i="1" s="1"/>
  <c r="I161" i="1" a="1"/>
  <c r="I161" i="1" s="1"/>
  <c r="I86" i="1" a="1"/>
  <c r="I86" i="1" s="1"/>
  <c r="J86" i="1" a="1"/>
  <c r="J86" i="1" s="1"/>
  <c r="J126" i="1" a="1"/>
  <c r="J126" i="1" s="1"/>
  <c r="I126" i="1" a="1"/>
  <c r="I126" i="1" s="1"/>
  <c r="I79" i="1" a="1"/>
  <c r="I79" i="1" s="1"/>
  <c r="J79" i="1" a="1"/>
  <c r="J79" i="1" s="1"/>
  <c r="J130" i="1" a="1"/>
  <c r="J130" i="1" s="1"/>
  <c r="I130" i="1" a="1"/>
  <c r="I130" i="1" s="1"/>
  <c r="I47" i="1" a="1"/>
  <c r="I47" i="1" s="1"/>
  <c r="J47" i="1" a="1"/>
  <c r="J47" i="1" s="1"/>
  <c r="J71" i="1" a="1"/>
  <c r="J71" i="1" s="1"/>
  <c r="I71" i="1" a="1"/>
  <c r="I71" i="1" s="1"/>
  <c r="J132" i="1" a="1"/>
  <c r="J132" i="1" s="1"/>
  <c r="I132" i="1" a="1"/>
  <c r="I132" i="1" s="1"/>
  <c r="J172" i="1" a="1"/>
  <c r="J172" i="1" s="1"/>
  <c r="I172" i="1" a="1"/>
  <c r="I172" i="1" s="1"/>
  <c r="J48" i="1" a="1"/>
  <c r="J48" i="1" s="1"/>
  <c r="I48" i="1" a="1"/>
  <c r="I48" i="1" s="1"/>
  <c r="J176" i="1" a="1"/>
  <c r="J176" i="1" s="1"/>
  <c r="I176" i="1" a="1"/>
  <c r="I176" i="1" s="1"/>
  <c r="J49" i="1" a="1"/>
  <c r="J49" i="1" s="1"/>
  <c r="I49" i="1" a="1"/>
  <c r="I49" i="1" s="1"/>
  <c r="J177" i="1" a="1"/>
  <c r="J177" i="1" s="1"/>
  <c r="I177" i="1" a="1"/>
  <c r="I177" i="1" s="1"/>
  <c r="J38" i="1" a="1"/>
  <c r="J38" i="1" s="1"/>
  <c r="I38" i="1" a="1"/>
  <c r="I38" i="1" s="1"/>
  <c r="J190" i="1" a="1"/>
  <c r="J190" i="1" s="1"/>
  <c r="I190" i="1" a="1"/>
  <c r="I190" i="1" s="1"/>
  <c r="J183" i="1" a="1"/>
  <c r="J183" i="1" s="1"/>
  <c r="I183" i="1" a="1"/>
  <c r="I183" i="1" s="1"/>
  <c r="J146" i="1" a="1"/>
  <c r="J146" i="1" s="1"/>
  <c r="I146" i="1" a="1"/>
  <c r="I146" i="1" s="1"/>
  <c r="J5" i="1" a="1"/>
  <c r="J5" i="1" s="1"/>
  <c r="I5" i="1" a="1"/>
  <c r="I5" i="1" s="1"/>
  <c r="J44" i="1" a="1"/>
  <c r="J44" i="1" s="1"/>
  <c r="I44" i="1" a="1"/>
  <c r="I44" i="1" s="1"/>
  <c r="J84" i="1" a="1"/>
  <c r="J84" i="1" s="1"/>
  <c r="I84" i="1" a="1"/>
  <c r="I84" i="1" s="1"/>
  <c r="I124" i="1" a="1"/>
  <c r="I124" i="1" s="1"/>
  <c r="J124" i="1" a="1"/>
  <c r="J124" i="1" s="1"/>
  <c r="J106" i="1" a="1"/>
  <c r="J106" i="1" s="1"/>
  <c r="I106" i="1" a="1"/>
  <c r="I106" i="1" s="1"/>
  <c r="J64" i="1" a="1"/>
  <c r="J64" i="1" s="1"/>
  <c r="I64" i="1" a="1"/>
  <c r="I64" i="1" s="1"/>
  <c r="J192" i="1" a="1"/>
  <c r="J192" i="1" s="1"/>
  <c r="I192" i="1" a="1"/>
  <c r="I192" i="1" s="1"/>
  <c r="J21" i="1" a="1"/>
  <c r="J21" i="1" s="1"/>
  <c r="I21" i="1" a="1"/>
  <c r="I21" i="1" s="1"/>
  <c r="I29" i="1" a="1"/>
  <c r="I29" i="1" s="1"/>
  <c r="J29" i="1" a="1"/>
  <c r="J29" i="1" s="1"/>
  <c r="J37" i="1" a="1"/>
  <c r="J37" i="1" s="1"/>
  <c r="I37" i="1" a="1"/>
  <c r="I37" i="1" s="1"/>
  <c r="I45" i="1" a="1"/>
  <c r="I45" i="1" s="1"/>
  <c r="J45" i="1" a="1"/>
  <c r="J45" i="1" s="1"/>
  <c r="I53" i="1" a="1"/>
  <c r="I53" i="1" s="1"/>
  <c r="J53" i="1" a="1"/>
  <c r="J53" i="1" s="1"/>
  <c r="J61" i="1" a="1"/>
  <c r="J61" i="1" s="1"/>
  <c r="I61" i="1" a="1"/>
  <c r="I61" i="1" s="1"/>
  <c r="J69" i="1" a="1"/>
  <c r="J69" i="1" s="1"/>
  <c r="I69" i="1" a="1"/>
  <c r="I69" i="1" s="1"/>
  <c r="I77" i="1" a="1"/>
  <c r="I77" i="1" s="1"/>
  <c r="J77" i="1" a="1"/>
  <c r="J77" i="1" s="1"/>
  <c r="I85" i="1" a="1"/>
  <c r="I85" i="1" s="1"/>
  <c r="J85" i="1" a="1"/>
  <c r="J85" i="1" s="1"/>
  <c r="J93" i="1" a="1"/>
  <c r="J93" i="1" s="1"/>
  <c r="I93" i="1" a="1"/>
  <c r="I93" i="1" s="1"/>
  <c r="J101" i="1" a="1"/>
  <c r="J101" i="1" s="1"/>
  <c r="I101" i="1" a="1"/>
  <c r="I101" i="1" s="1"/>
  <c r="I109" i="1" a="1"/>
  <c r="I109" i="1" s="1"/>
  <c r="J109" i="1" a="1"/>
  <c r="J109" i="1" s="1"/>
  <c r="I117" i="1" a="1"/>
  <c r="I117" i="1" s="1"/>
  <c r="J117" i="1" a="1"/>
  <c r="J117" i="1" s="1"/>
  <c r="J125" i="1" a="1"/>
  <c r="J125" i="1" s="1"/>
  <c r="I125" i="1" a="1"/>
  <c r="I125" i="1" s="1"/>
  <c r="J133" i="1" a="1"/>
  <c r="J133" i="1" s="1"/>
  <c r="I133" i="1" a="1"/>
  <c r="I133" i="1" s="1"/>
  <c r="J141" i="1" a="1"/>
  <c r="J141" i="1" s="1"/>
  <c r="I141" i="1" a="1"/>
  <c r="I141" i="1" s="1"/>
  <c r="J149" i="1" a="1"/>
  <c r="J149" i="1" s="1"/>
  <c r="I149" i="1" a="1"/>
  <c r="I149" i="1" s="1"/>
  <c r="J157" i="1" a="1"/>
  <c r="J157" i="1" s="1"/>
  <c r="I157" i="1" a="1"/>
  <c r="I157" i="1" s="1"/>
  <c r="J165" i="1" a="1"/>
  <c r="J165" i="1" s="1"/>
  <c r="I165" i="1" a="1"/>
  <c r="I165" i="1" s="1"/>
  <c r="J173" i="1" a="1"/>
  <c r="J173" i="1" s="1"/>
  <c r="I173" i="1" a="1"/>
  <c r="I173" i="1" s="1"/>
  <c r="J181" i="1" a="1"/>
  <c r="J181" i="1" s="1"/>
  <c r="I181" i="1" a="1"/>
  <c r="I181" i="1" s="1"/>
  <c r="J189" i="1" a="1"/>
  <c r="J189" i="1" s="1"/>
  <c r="I189" i="1" a="1"/>
  <c r="I189" i="1" s="1"/>
  <c r="I197" i="1" a="1"/>
  <c r="I197" i="1" s="1"/>
  <c r="J197" i="1" a="1"/>
  <c r="J197" i="1" s="1"/>
  <c r="J205" i="1" a="1"/>
  <c r="J205" i="1" s="1"/>
  <c r="I205" i="1" a="1"/>
  <c r="I205" i="1" s="1"/>
  <c r="J65" i="1" a="1"/>
  <c r="J65" i="1" s="1"/>
  <c r="I65" i="1" a="1"/>
  <c r="I65" i="1" s="1"/>
  <c r="J193" i="1" a="1"/>
  <c r="J193" i="1" s="1"/>
  <c r="I193" i="1" a="1"/>
  <c r="I193" i="1" s="1"/>
  <c r="I30" i="1" a="1"/>
  <c r="I30" i="1" s="1"/>
  <c r="J30" i="1" a="1"/>
  <c r="J30" i="1" s="1"/>
  <c r="I78" i="1" a="1"/>
  <c r="I78" i="1" s="1"/>
  <c r="J78" i="1" a="1"/>
  <c r="J78" i="1" s="1"/>
  <c r="I118" i="1" a="1"/>
  <c r="I118" i="1" s="1"/>
  <c r="J118" i="1" a="1"/>
  <c r="J118" i="1" s="1"/>
  <c r="J158" i="1" a="1"/>
  <c r="J158" i="1" s="1"/>
  <c r="I158" i="1" a="1"/>
  <c r="I158" i="1" s="1"/>
  <c r="J143" i="1" a="1"/>
  <c r="J143" i="1" s="1"/>
  <c r="I143" i="1" a="1"/>
  <c r="I143" i="1" s="1"/>
  <c r="J207" i="1" a="1"/>
  <c r="J207" i="1" s="1"/>
  <c r="I207" i="1" a="1"/>
  <c r="I207" i="1" s="1"/>
  <c r="J162" i="1" a="1"/>
  <c r="J162" i="1" s="1"/>
  <c r="I162" i="1" a="1"/>
  <c r="I162" i="1" s="1"/>
  <c r="J23" i="1" a="1"/>
  <c r="J23" i="1" s="1"/>
  <c r="I23" i="1" a="1"/>
  <c r="I23" i="1" s="1"/>
  <c r="J63" i="1" a="1"/>
  <c r="J63" i="1" s="1"/>
  <c r="I63" i="1" a="1"/>
  <c r="I63" i="1" s="1"/>
  <c r="J119" i="1" a="1"/>
  <c r="J119" i="1" s="1"/>
  <c r="I119" i="1" a="1"/>
  <c r="I119" i="1" s="1"/>
  <c r="I13" i="1" a="1"/>
  <c r="I13" i="1" s="1"/>
  <c r="J13" i="1" a="1"/>
  <c r="J13" i="1" s="1"/>
  <c r="J36" i="1" a="1"/>
  <c r="J36" i="1" s="1"/>
  <c r="I36" i="1" a="1"/>
  <c r="I36" i="1" s="1"/>
  <c r="J76" i="1" a="1"/>
  <c r="J76" i="1" s="1"/>
  <c r="I76" i="1" a="1"/>
  <c r="I76" i="1" s="1"/>
  <c r="J164" i="1" a="1"/>
  <c r="J164" i="1" s="1"/>
  <c r="I164" i="1" a="1"/>
  <c r="I164" i="1" s="1"/>
  <c r="J204" i="1" a="1"/>
  <c r="J204" i="1" s="1"/>
  <c r="I204" i="1" a="1"/>
  <c r="I204" i="1" s="1"/>
  <c r="J10" i="1" a="1"/>
  <c r="J10" i="1" s="1"/>
  <c r="I10" i="1" a="1"/>
  <c r="I10"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881AD88-8534-4B39-A120-0B59BF503F2C}" keepAlive="1" name="ModelConnection_ExternalData_1" description="Data Model" type="5" refreshedVersion="8" minRefreshableVersion="5" saveData="1">
    <dbPr connection="Data Model Connection" command="Distance group" commandType="3"/>
    <extLst>
      <ext xmlns:x15="http://schemas.microsoft.com/office/spreadsheetml/2010/11/main" uri="{DE250136-89BD-433C-8126-D09CA5730AF9}">
        <x15:connection id="" model="1"/>
      </ext>
    </extLst>
  </connection>
  <connection id="2" xr16:uid="{8BB2AF46-1398-407E-A6BA-71700D921EE6}" keepAlive="1" name="ModelConnection_ExternalData_6" description="Data Model" type="5" refreshedVersion="8" minRefreshableVersion="5" saveData="1">
    <dbPr connection="Data Model Connection" command="main_data" commandType="3"/>
    <extLst>
      <ext xmlns:x15="http://schemas.microsoft.com/office/spreadsheetml/2010/11/main" uri="{DE250136-89BD-433C-8126-D09CA5730AF9}">
        <x15:connection id="" model="1"/>
      </ext>
    </extLst>
  </connection>
  <connection id="3" xr16:uid="{1F4B1140-A986-4CF9-835A-304A5A26C064}" name="Query - Distance group" description="Connection to the 'Distance group' query in the workbook." type="100" refreshedVersion="8" minRefreshableVersion="5">
    <extLst>
      <ext xmlns:x15="http://schemas.microsoft.com/office/spreadsheetml/2010/11/main" uri="{DE250136-89BD-433C-8126-D09CA5730AF9}">
        <x15:connection id="692a81f4-2c78-48b8-be98-31853270c8e7"/>
      </ext>
    </extLst>
  </connection>
  <connection id="4" xr16:uid="{A900AA73-AD09-460D-A3EB-90E1C3309D8B}" name="Query - main_data" description="Connection to the 'main_data' query in the workbook." type="100" refreshedVersion="8" minRefreshableVersion="5">
    <extLst>
      <ext xmlns:x15="http://schemas.microsoft.com/office/spreadsheetml/2010/11/main" uri="{DE250136-89BD-433C-8126-D09CA5730AF9}">
        <x15:connection id="528d1204-0428-4d45-92d9-20d09ddbe276"/>
      </ext>
    </extLst>
  </connection>
  <connection id="5" xr16:uid="{585F8A2B-C1DC-4F17-B058-E4B2841A4B2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7E8FCFCE-0254-462F-93DD-879AFEEEA281}" name="WorksheetConnection_excel project.xlsx!main_data" type="102" refreshedVersion="8" minRefreshableVersion="5">
    <extLst>
      <ext xmlns:x15="http://schemas.microsoft.com/office/spreadsheetml/2010/11/main" uri="{DE250136-89BD-433C-8126-D09CA5730AF9}">
        <x15:connection id="main_data 1">
          <x15:rangePr sourceName="_xlcn.WorksheetConnection_excelproject.xlsxmain_data1"/>
        </x15:connection>
      </ext>
    </extLst>
  </connection>
  <connection id="7" xr16:uid="{B400D847-6D2B-4EA2-A63B-6625555C38D6}" name="WorksheetConnection_excel project.xlsx!main_data_2" type="102" refreshedVersion="8" minRefreshableVersion="5">
    <extLst>
      <ext xmlns:x15="http://schemas.microsoft.com/office/spreadsheetml/2010/11/main" uri="{DE250136-89BD-433C-8126-D09CA5730AF9}">
        <x15:connection id="main_data_2">
          <x15:rangePr sourceName="_xlcn.WorksheetConnection_excelproject.xlsxmain_data_21"/>
        </x15:connection>
      </ext>
    </extLst>
  </connection>
  <connection id="8" xr16:uid="{809041A9-C580-481A-AFAC-875C4500B7AA}" name="WorksheetConnection_main data!$A:$BI" type="102" refreshedVersion="8" minRefreshableVersion="5">
    <extLst>
      <ext xmlns:x15="http://schemas.microsoft.com/office/spreadsheetml/2010/11/main" uri="{DE250136-89BD-433C-8126-D09CA5730AF9}">
        <x15:connection id="Range" autoDelete="1">
          <x15:rangePr sourceName="_xlcn.WorksheetConnection_maindataABI1"/>
        </x15:connection>
      </ext>
    </extLst>
  </connection>
  <connection id="9" xr16:uid="{343E8AEE-7F53-489C-9E74-D5C764FDED47}" name="WorksheetConnection_main_data!$A:$BI" type="102" refreshedVersion="8" minRefreshableVersion="5">
    <extLst>
      <ext xmlns:x15="http://schemas.microsoft.com/office/spreadsheetml/2010/11/main" uri="{DE250136-89BD-433C-8126-D09CA5730AF9}">
        <x15:connection id="Range 1" autoDelete="1">
          <x15:rangePr sourceName="_xlcn.WorksheetConnection_main_dataABI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<sst xmlns="http://schemas.openxmlformats.org/spreadsheetml/2006/main" count="11830" uniqueCount="2074">
  <si>
    <t>%Airline ID</t>
  </si>
  <si>
    <t>%Carrier Group ID</t>
  </si>
  <si>
    <t>%Unique Carrier Code</t>
  </si>
  <si>
    <t>%Unique Carrier Entity Code</t>
  </si>
  <si>
    <t>%Region Code</t>
  </si>
  <si>
    <t>%Origin Airport ID</t>
  </si>
  <si>
    <t>%Origin Airport Sequence ID</t>
  </si>
  <si>
    <t>%Origin Airport Market ID</t>
  </si>
  <si>
    <t>%Origin World Area Code</t>
  </si>
  <si>
    <t>%Destination Airport ID</t>
  </si>
  <si>
    <t>%Destination Airport Sequence ID</t>
  </si>
  <si>
    <t>%Destination Airport Market ID</t>
  </si>
  <si>
    <t>%Destination World Area Code</t>
  </si>
  <si>
    <t>%Aircraft Group ID</t>
  </si>
  <si>
    <t>%Aircraft Type ID</t>
  </si>
  <si>
    <t>%Aircraft Configuration ID</t>
  </si>
  <si>
    <t>%Distance Group ID</t>
  </si>
  <si>
    <t>%Service Class ID</t>
  </si>
  <si>
    <t>%Datasource ID</t>
  </si>
  <si>
    <t># Departures Scheduled</t>
  </si>
  <si>
    <t># Departures Performed</t>
  </si>
  <si>
    <t># Payload</t>
  </si>
  <si>
    <t>Distance</t>
  </si>
  <si>
    <t># Available Seats</t>
  </si>
  <si>
    <t># Transported Passengers</t>
  </si>
  <si>
    <t># Transported Freight</t>
  </si>
  <si>
    <t># Transported Mail</t>
  </si>
  <si>
    <t># Ramp-To-Ramp Time</t>
  </si>
  <si>
    <t># Air Time</t>
  </si>
  <si>
    <t>Unique Carrier</t>
  </si>
  <si>
    <t>Carrier Code</t>
  </si>
  <si>
    <t>Carrier Name</t>
  </si>
  <si>
    <t>Origin Airport Code</t>
  </si>
  <si>
    <t>Origin City</t>
  </si>
  <si>
    <t>Origin State Code</t>
  </si>
  <si>
    <t>Origin State FIPS</t>
  </si>
  <si>
    <t>Origin State</t>
  </si>
  <si>
    <t>Origin Country</t>
  </si>
  <si>
    <t>Destination Airport Code</t>
  </si>
  <si>
    <t>Destination City</t>
  </si>
  <si>
    <t>Destination State Code</t>
  </si>
  <si>
    <t>Destination State FIPS</t>
  </si>
  <si>
    <t>Destination State</t>
  </si>
  <si>
    <t>Destination Country</t>
  </si>
  <si>
    <t>Year</t>
  </si>
  <si>
    <t>Month (#)</t>
  </si>
  <si>
    <t>Day</t>
  </si>
  <si>
    <t>From - To Airport Code</t>
  </si>
  <si>
    <t>From - To Airport ID</t>
  </si>
  <si>
    <t>From - To City</t>
  </si>
  <si>
    <t>From - To State Code</t>
  </si>
  <si>
    <t>From - To State</t>
  </si>
  <si>
    <t>H6</t>
  </si>
  <si>
    <t>D</t>
  </si>
  <si>
    <t>L</t>
  </si>
  <si>
    <t>DU</t>
  </si>
  <si>
    <t>Hageland Aviation Service</t>
  </si>
  <si>
    <t>RDB</t>
  </si>
  <si>
    <t>AK</t>
  </si>
  <si>
    <t>Alaska</t>
  </si>
  <si>
    <t>US</t>
  </si>
  <si>
    <t>United States</t>
  </si>
  <si>
    <t>OTZ</t>
  </si>
  <si>
    <t>RDB - OTZ</t>
  </si>
  <si>
    <t>14485 - 13970</t>
  </si>
  <si>
    <t>Red Dog, AK - Kotzebue, AK</t>
  </si>
  <si>
    <t>AK - AK</t>
  </si>
  <si>
    <t>Alaska - Alaska</t>
  </si>
  <si>
    <t>K5</t>
  </si>
  <si>
    <t>SeaPort Airlines, Inc. d/b/a Wings of Alaska</t>
  </si>
  <si>
    <t>Wings Of Alaska</t>
  </si>
  <si>
    <t>JNU</t>
  </si>
  <si>
    <t>HNH</t>
  </si>
  <si>
    <t>JNU - HNH</t>
  </si>
  <si>
    <t>12523 - 12171</t>
  </si>
  <si>
    <t>Juneau, AK - Hoonah, AK</t>
  </si>
  <si>
    <t>KS</t>
  </si>
  <si>
    <t>Peninsula Airways Inc.</t>
  </si>
  <si>
    <t>ILI</t>
  </si>
  <si>
    <t>DLG</t>
  </si>
  <si>
    <t>ILI - DLG</t>
  </si>
  <si>
    <t>12321 - 11336</t>
  </si>
  <si>
    <t>Iliamna, AK - Dillingham, AK</t>
  </si>
  <si>
    <t>8E</t>
  </si>
  <si>
    <t>Bering Air Inc.</t>
  </si>
  <si>
    <t>OME</t>
  </si>
  <si>
    <t>ELI</t>
  </si>
  <si>
    <t>OME - ELI</t>
  </si>
  <si>
    <t>13873 - 11535</t>
  </si>
  <si>
    <t>Nome, AK - Elim, AK</t>
  </si>
  <si>
    <t>8V</t>
  </si>
  <si>
    <t>Wright Air Service</t>
  </si>
  <si>
    <t>WBQ</t>
  </si>
  <si>
    <t>FAI</t>
  </si>
  <si>
    <t>WBQ - FAI</t>
  </si>
  <si>
    <t>15725 - 11630</t>
  </si>
  <si>
    <t>Beaver, AK - Fairbanks, AK</t>
  </si>
  <si>
    <t>GV</t>
  </si>
  <si>
    <t>F</t>
  </si>
  <si>
    <t>Grant Aviation</t>
  </si>
  <si>
    <t>KWN</t>
  </si>
  <si>
    <t>KWN - DLG</t>
  </si>
  <si>
    <t>12853 - 11336</t>
  </si>
  <si>
    <t>Quinhagak, AK - Dillingham, AK</t>
  </si>
  <si>
    <t>4W</t>
  </si>
  <si>
    <t>Warbelow</t>
  </si>
  <si>
    <t>WLK</t>
  </si>
  <si>
    <t>WLK - FAI</t>
  </si>
  <si>
    <t>15785 - 11630</t>
  </si>
  <si>
    <t>Selawik, AK - Fairbanks, AK</t>
  </si>
  <si>
    <t>3Z</t>
  </si>
  <si>
    <t>Tatonduk Outfitters Limited d/b/a Everts Air Alaska and Everts Air Cargo</t>
  </si>
  <si>
    <t>MCG</t>
  </si>
  <si>
    <t>MCG - FAI</t>
  </si>
  <si>
    <t>13196 - 11630</t>
  </si>
  <si>
    <t>McGrath, AK - Fairbanks, AK</t>
  </si>
  <si>
    <t>V8</t>
  </si>
  <si>
    <t>Iliamna Air Taxi</t>
  </si>
  <si>
    <t>HOM</t>
  </si>
  <si>
    <t>ILI - HOM</t>
  </si>
  <si>
    <t>12321 - 12184</t>
  </si>
  <si>
    <t>Iliamna, AK - Homer, AK</t>
  </si>
  <si>
    <t>X4</t>
  </si>
  <si>
    <t>Air Excursions LLC</t>
  </si>
  <si>
    <t>HNS</t>
  </si>
  <si>
    <t>HNS - JNU</t>
  </si>
  <si>
    <t>12175 - 12523</t>
  </si>
  <si>
    <t>Haines, AK - Juneau, AK</t>
  </si>
  <si>
    <t>8D</t>
  </si>
  <si>
    <t>Servant Air Inc.</t>
  </si>
  <si>
    <t>KLN</t>
  </si>
  <si>
    <t>ADQ</t>
  </si>
  <si>
    <t>KLN - ADQ</t>
  </si>
  <si>
    <t>12721 - 10170</t>
  </si>
  <si>
    <t>Larsen Bay, AK - Kodiak, AK</t>
  </si>
  <si>
    <t>2O</t>
  </si>
  <si>
    <t>Island Air Service</t>
  </si>
  <si>
    <t>AKN</t>
  </si>
  <si>
    <t>AKN - ADQ</t>
  </si>
  <si>
    <t>10245 - 10170</t>
  </si>
  <si>
    <t>King Salmon, AK - Kodiak, AK</t>
  </si>
  <si>
    <t>4E</t>
  </si>
  <si>
    <t>Tanana Air Service</t>
  </si>
  <si>
    <t>ANC</t>
  </si>
  <si>
    <t>MCG - ANC</t>
  </si>
  <si>
    <t>13196 - 10299</t>
  </si>
  <si>
    <t>McGrath, AK - Anchorage, AK</t>
  </si>
  <si>
    <t>2F</t>
  </si>
  <si>
    <t>Frontier Flying Service</t>
  </si>
  <si>
    <t>AKP</t>
  </si>
  <si>
    <t>AKP - FAI</t>
  </si>
  <si>
    <t>10247 - 11630</t>
  </si>
  <si>
    <t>Anaktuvuk Pass, AK - Fairbanks, AK</t>
  </si>
  <si>
    <t>Z3</t>
  </si>
  <si>
    <t>PM Air, LLC</t>
  </si>
  <si>
    <t>MTM</t>
  </si>
  <si>
    <t>WFB</t>
  </si>
  <si>
    <t>MTM - WFB</t>
  </si>
  <si>
    <t>13504 - 15741</t>
  </si>
  <si>
    <t>Metlakatla, AK - Ketchikan, AK</t>
  </si>
  <si>
    <t>3F</t>
  </si>
  <si>
    <t>Pacific Airways, Inc.</t>
  </si>
  <si>
    <t>KTB</t>
  </si>
  <si>
    <t>KTB - WFB</t>
  </si>
  <si>
    <t>12815 - 15741</t>
  </si>
  <si>
    <t>Thorne Bay, AK - Ketchikan, AK</t>
  </si>
  <si>
    <t>K3</t>
  </si>
  <si>
    <t>Venture Travel LLC d/b/a Taquan Air Service</t>
  </si>
  <si>
    <t>CGA</t>
  </si>
  <si>
    <t>HYG</t>
  </si>
  <si>
    <t>CGA - HYG</t>
  </si>
  <si>
    <t>10961 - 12252</t>
  </si>
  <si>
    <t>Craig, AK - Hydaburg, AK</t>
  </si>
  <si>
    <t>J5</t>
  </si>
  <si>
    <t>Alaska Seaplane Service</t>
  </si>
  <si>
    <t>PEC</t>
  </si>
  <si>
    <t>PEC - JNU</t>
  </si>
  <si>
    <t>14062 - 12523</t>
  </si>
  <si>
    <t>Pelican, AK - Juneau, AK</t>
  </si>
  <si>
    <t>4Y</t>
  </si>
  <si>
    <t>Yute Air Aka Flight Alaska</t>
  </si>
  <si>
    <t>NME</t>
  </si>
  <si>
    <t>BET</t>
  </si>
  <si>
    <t>NME - BET</t>
  </si>
  <si>
    <t>13710 - 10551</t>
  </si>
  <si>
    <t>Nightmute, AK - Bethel, AK</t>
  </si>
  <si>
    <t>KO</t>
  </si>
  <si>
    <t>G</t>
  </si>
  <si>
    <t>Alaska Central Express</t>
  </si>
  <si>
    <t>VAK</t>
  </si>
  <si>
    <t>VAK - ANC</t>
  </si>
  <si>
    <t>15554 - 10299</t>
  </si>
  <si>
    <t>Chevak, AK - Anchorage, AK</t>
  </si>
  <si>
    <t>L2</t>
  </si>
  <si>
    <t>P</t>
  </si>
  <si>
    <t>Lynden Air Cargo Airlines</t>
  </si>
  <si>
    <t>SYA</t>
  </si>
  <si>
    <t>SDP</t>
  </si>
  <si>
    <t>SYA - SDP</t>
  </si>
  <si>
    <t>15090 - 14738</t>
  </si>
  <si>
    <t>Shemya, AK - Sandpoint, AK</t>
  </si>
  <si>
    <t>NC</t>
  </si>
  <si>
    <t>Northern Air Cargo Inc.</t>
  </si>
  <si>
    <t>OTZ - ANC</t>
  </si>
  <si>
    <t>13970 - 10299</t>
  </si>
  <si>
    <t>Kotzebue, AK - Anchorage, AK</t>
  </si>
  <si>
    <t>7S</t>
  </si>
  <si>
    <t>Arctic Transportation</t>
  </si>
  <si>
    <t>AUK</t>
  </si>
  <si>
    <t>UNK</t>
  </si>
  <si>
    <t>AUK - UNK</t>
  </si>
  <si>
    <t>10416 - 15478</t>
  </si>
  <si>
    <t>Alakanuk, AK - Unalakleet, AK</t>
  </si>
  <si>
    <t>GFQ</t>
  </si>
  <si>
    <t>Gulf And Caribbean Cargo</t>
  </si>
  <si>
    <t>ADQ - ANC</t>
  </si>
  <si>
    <t>10170 - 10299</t>
  </si>
  <si>
    <t>Kodiak, AK - Anchorage, AK</t>
  </si>
  <si>
    <t>PO</t>
  </si>
  <si>
    <t>Polar Air Cargo Airways</t>
  </si>
  <si>
    <t>ANC - ANC</t>
  </si>
  <si>
    <t>10299 - 10299</t>
  </si>
  <si>
    <t>Anchorage, AK - Anchorage, AK</t>
  </si>
  <si>
    <t>2E</t>
  </si>
  <si>
    <t>Smokey Bay Air Inc.</t>
  </si>
  <si>
    <t>KEB</t>
  </si>
  <si>
    <t>PGM</t>
  </si>
  <si>
    <t>KEB - PGM</t>
  </si>
  <si>
    <t>12649 - 14088</t>
  </si>
  <si>
    <t>Nanwalek, AK - Port Graham, AK</t>
  </si>
  <si>
    <t>HB</t>
  </si>
  <si>
    <t>Homer Air</t>
  </si>
  <si>
    <t>MRI</t>
  </si>
  <si>
    <t>MRI - HOM</t>
  </si>
  <si>
    <t>13467 - 12184</t>
  </si>
  <si>
    <t>Anchorage, AK - Homer, AK</t>
  </si>
  <si>
    <t>5F</t>
  </si>
  <si>
    <t>Arctic Circle Air Service</t>
  </si>
  <si>
    <t>HUS</t>
  </si>
  <si>
    <t>HUS - FAI</t>
  </si>
  <si>
    <t>12235 - 11630</t>
  </si>
  <si>
    <t>Hughes, AK - Fairbanks, AK</t>
  </si>
  <si>
    <t>7N</t>
  </si>
  <si>
    <t>Inland Aviation Services</t>
  </si>
  <si>
    <t>KLG</t>
  </si>
  <si>
    <t>ANI</t>
  </si>
  <si>
    <t>KLG - ANI</t>
  </si>
  <si>
    <t>12719 - 10304</t>
  </si>
  <si>
    <t>Kalskag, AK - Aniak, AK</t>
  </si>
  <si>
    <t>7H</t>
  </si>
  <si>
    <t>Era Aviation</t>
  </si>
  <si>
    <t>BRW</t>
  </si>
  <si>
    <t>ANC - BRW</t>
  </si>
  <si>
    <t>10299 - 10754</t>
  </si>
  <si>
    <t>Anchorage, AK - Barrow, AK</t>
  </si>
  <si>
    <t>KAT</t>
  </si>
  <si>
    <t>Katmai Air</t>
  </si>
  <si>
    <t>LKK</t>
  </si>
  <si>
    <t>LKK - AKN</t>
  </si>
  <si>
    <t>13003 - 10245</t>
  </si>
  <si>
    <t>Kulik Lake, AK - King Salmon, AK</t>
  </si>
  <si>
    <t>KAH</t>
  </si>
  <si>
    <t>Kenmore Air Harbor</t>
  </si>
  <si>
    <t>KEH</t>
  </si>
  <si>
    <t>WA</t>
  </si>
  <si>
    <t>Washington</t>
  </si>
  <si>
    <t>RCE</t>
  </si>
  <si>
    <t>KEH - RCE</t>
  </si>
  <si>
    <t>12652 - 14477</t>
  </si>
  <si>
    <t>Kenmore, WA - Roche Harbor, WA</t>
  </si>
  <si>
    <t>WA - WA</t>
  </si>
  <si>
    <t>Washington - Washington</t>
  </si>
  <si>
    <t>9L</t>
  </si>
  <si>
    <t>Colgan Air</t>
  </si>
  <si>
    <t>EWR</t>
  </si>
  <si>
    <t>NJ</t>
  </si>
  <si>
    <t>New Jersey</t>
  </si>
  <si>
    <t>AVP</t>
  </si>
  <si>
    <t>PA</t>
  </si>
  <si>
    <t>Pennsylvania</t>
  </si>
  <si>
    <t>EWR - AVP</t>
  </si>
  <si>
    <t>11618 - 10434</t>
  </si>
  <si>
    <t>Newark, NJ - Scranton/Wilkes-Barre, PA</t>
  </si>
  <si>
    <t>NJ - PA</t>
  </si>
  <si>
    <t>New Jersey - Pennsylvania</t>
  </si>
  <si>
    <t>XJ</t>
  </si>
  <si>
    <t>Mesaba Airlines</t>
  </si>
  <si>
    <t>PAH</t>
  </si>
  <si>
    <t>KY</t>
  </si>
  <si>
    <t>Kentucky</t>
  </si>
  <si>
    <t>FSM</t>
  </si>
  <si>
    <t>AR</t>
  </si>
  <si>
    <t>Arkansas</t>
  </si>
  <si>
    <t>PAH - FSM</t>
  </si>
  <si>
    <t>14006 - 11778</t>
  </si>
  <si>
    <t>Paducah, KY - Fort Smith, AR</t>
  </si>
  <si>
    <t>KY - AR</t>
  </si>
  <si>
    <t>Kentucky - Arkansas</t>
  </si>
  <si>
    <t>WP</t>
  </si>
  <si>
    <t>Island Air Hawaii</t>
  </si>
  <si>
    <t>MKK</t>
  </si>
  <si>
    <t>HI</t>
  </si>
  <si>
    <t>Hawaii</t>
  </si>
  <si>
    <t>JHM</t>
  </si>
  <si>
    <t>MKK - JHM</t>
  </si>
  <si>
    <t>13347 - 12492</t>
  </si>
  <si>
    <t>Hoolehua, HI - Kapalua, HI</t>
  </si>
  <si>
    <t>HI - HI</t>
  </si>
  <si>
    <t>Hawaii - Hawaii</t>
  </si>
  <si>
    <t>3M</t>
  </si>
  <si>
    <t>Gulfstream Int</t>
  </si>
  <si>
    <t>CAK</t>
  </si>
  <si>
    <t>OH</t>
  </si>
  <si>
    <t>Ohio</t>
  </si>
  <si>
    <t>CLE</t>
  </si>
  <si>
    <t>CAK - CLE</t>
  </si>
  <si>
    <t>10874 - 11042</t>
  </si>
  <si>
    <t>Akron, OH - Cleveland, OH</t>
  </si>
  <si>
    <t>OH - OH</t>
  </si>
  <si>
    <t>Ohio - Ohio</t>
  </si>
  <si>
    <t>YR</t>
  </si>
  <si>
    <t>Grand Canyon Airlines, Inc. d/b/a Grand Canyon Airlines d/b/a Scenic Airlines</t>
  </si>
  <si>
    <t>BLD</t>
  </si>
  <si>
    <t>NV</t>
  </si>
  <si>
    <t>Nevada</t>
  </si>
  <si>
    <t>IGM</t>
  </si>
  <si>
    <t>AZ</t>
  </si>
  <si>
    <t>Arizona</t>
  </si>
  <si>
    <t>BLD - IGM</t>
  </si>
  <si>
    <t>10661 - 12297</t>
  </si>
  <si>
    <t>Boulder City, NV - Kingman, AZ</t>
  </si>
  <si>
    <t>NV - AZ</t>
  </si>
  <si>
    <t>Nevada - Arizona</t>
  </si>
  <si>
    <t>ZK</t>
  </si>
  <si>
    <t>Great Lakes Airlines</t>
  </si>
  <si>
    <t>RIW</t>
  </si>
  <si>
    <t>WY</t>
  </si>
  <si>
    <t>Wyoming</t>
  </si>
  <si>
    <t>LAR</t>
  </si>
  <si>
    <t>RIW - LAR</t>
  </si>
  <si>
    <t>14534 - 12888</t>
  </si>
  <si>
    <t>Riverton/Lander, WY - Laramie, WY</t>
  </si>
  <si>
    <t>WY - WY</t>
  </si>
  <si>
    <t>Wyoming - Wyoming</t>
  </si>
  <si>
    <t>MRQ</t>
  </si>
  <si>
    <t>National Air Cargo Group, Inc. d/b/a Murray Air</t>
  </si>
  <si>
    <t>YIP</t>
  </si>
  <si>
    <t>MI</t>
  </si>
  <si>
    <t>Michigan</t>
  </si>
  <si>
    <t>SUS</t>
  </si>
  <si>
    <t>MO</t>
  </si>
  <si>
    <t>Missouri</t>
  </si>
  <si>
    <t>YIP - SUS</t>
  </si>
  <si>
    <t>16091 - 15043</t>
  </si>
  <si>
    <t>Detroit, MI - St. Louis, MO</t>
  </si>
  <si>
    <t>MI - MO</t>
  </si>
  <si>
    <t>Michigan - Missouri</t>
  </si>
  <si>
    <t>WO</t>
  </si>
  <si>
    <t>World Airways Inc.</t>
  </si>
  <si>
    <t>RME</t>
  </si>
  <si>
    <t>NY</t>
  </si>
  <si>
    <t>New York</t>
  </si>
  <si>
    <t>BWI</t>
  </si>
  <si>
    <t>MD</t>
  </si>
  <si>
    <t>Maryland</t>
  </si>
  <si>
    <t>RME - BWI</t>
  </si>
  <si>
    <t>14553 - 10821</t>
  </si>
  <si>
    <t>Rome, NY - Baltimore, MD</t>
  </si>
  <si>
    <t>NY - MD</t>
  </si>
  <si>
    <t>New York - Maryland</t>
  </si>
  <si>
    <t>0JQ</t>
  </si>
  <si>
    <t>Vision Airlines</t>
  </si>
  <si>
    <t>VGT</t>
  </si>
  <si>
    <t>VGT - VGT</t>
  </si>
  <si>
    <t>15589 - 15589</t>
  </si>
  <si>
    <t>Las Vegas, NV - Las Vegas, NV</t>
  </si>
  <si>
    <t>NV - NV</t>
  </si>
  <si>
    <t>Nevada - Nevada</t>
  </si>
  <si>
    <t>X9</t>
  </si>
  <si>
    <t>I</t>
  </si>
  <si>
    <t>Omni Air Express</t>
  </si>
  <si>
    <t>MIA</t>
  </si>
  <si>
    <t>FL</t>
  </si>
  <si>
    <t>Florida</t>
  </si>
  <si>
    <t>SJU</t>
  </si>
  <si>
    <t>PR</t>
  </si>
  <si>
    <t>Puerto Rico</t>
  </si>
  <si>
    <t>MIA - SJU</t>
  </si>
  <si>
    <t>13303 - 14843</t>
  </si>
  <si>
    <t>Miami, FL - San Juan, PR</t>
  </si>
  <si>
    <t>FL - PR</t>
  </si>
  <si>
    <t>Florida - Puerto Rico</t>
  </si>
  <si>
    <t>DL</t>
  </si>
  <si>
    <t>Delta Air Lines Inc.</t>
  </si>
  <si>
    <t>DFW</t>
  </si>
  <si>
    <t>TX</t>
  </si>
  <si>
    <t>Texas</t>
  </si>
  <si>
    <t>SFO</t>
  </si>
  <si>
    <t>CA</t>
  </si>
  <si>
    <t>California</t>
  </si>
  <si>
    <t>DFW - SFO</t>
  </si>
  <si>
    <t>11298 - 14771</t>
  </si>
  <si>
    <t>Dallas/Fort Worth, TX - San Francisco, CA</t>
  </si>
  <si>
    <t>TX - CA</t>
  </si>
  <si>
    <t>Texas - California</t>
  </si>
  <si>
    <t>8C</t>
  </si>
  <si>
    <t>Air Transport International</t>
  </si>
  <si>
    <t>OKC</t>
  </si>
  <si>
    <t>OK</t>
  </si>
  <si>
    <t>Oklahoma</t>
  </si>
  <si>
    <t>MCC</t>
  </si>
  <si>
    <t>OKC - MCC</t>
  </si>
  <si>
    <t>13851 - 13192</t>
  </si>
  <si>
    <t>Oklahoma City, OK - Sacramento, CA</t>
  </si>
  <si>
    <t>OK - CA</t>
  </si>
  <si>
    <t>Oklahoma - California</t>
  </si>
  <si>
    <t>5Y</t>
  </si>
  <si>
    <t>Atlas Air Inc.</t>
  </si>
  <si>
    <t>IAH</t>
  </si>
  <si>
    <t>MIA - IAH</t>
  </si>
  <si>
    <t>13303 - 12266</t>
  </si>
  <si>
    <t>Miami, FL - Houston, TX</t>
  </si>
  <si>
    <t>FL - TX</t>
  </si>
  <si>
    <t>Florida - Texas</t>
  </si>
  <si>
    <t>2K</t>
  </si>
  <si>
    <t>DF</t>
  </si>
  <si>
    <t>Aerolineas Galapagos S A Aerogal</t>
  </si>
  <si>
    <t>TUS</t>
  </si>
  <si>
    <t>MIA - TUS</t>
  </si>
  <si>
    <t>13303 - 15376</t>
  </si>
  <si>
    <t>Miami, FL - Tucson, AZ</t>
  </si>
  <si>
    <t>FL - AZ</t>
  </si>
  <si>
    <t>Florida - Arizona</t>
  </si>
  <si>
    <t>K8</t>
  </si>
  <si>
    <t>S</t>
  </si>
  <si>
    <t>Caribbean Sun Airlines, Inc. d/b/a World Atlantic Airlines</t>
  </si>
  <si>
    <t>TLH</t>
  </si>
  <si>
    <t>AVL</t>
  </si>
  <si>
    <t>North Carolina</t>
  </si>
  <si>
    <t>TLH - AVL</t>
  </si>
  <si>
    <t>15249 - 10431</t>
  </si>
  <si>
    <t>Tallahassee, FL - Asheville, NC</t>
  </si>
  <si>
    <t>FL - NC</t>
  </si>
  <si>
    <t>Florida - North Carolina</t>
  </si>
  <si>
    <t>U5</t>
  </si>
  <si>
    <t>USA 3000 Airlines</t>
  </si>
  <si>
    <t>GRK</t>
  </si>
  <si>
    <t>PHL</t>
  </si>
  <si>
    <t>GRK - PHL</t>
  </si>
  <si>
    <t>11982 - 14100</t>
  </si>
  <si>
    <t>Killeen, TX - Philadelphia, PA</t>
  </si>
  <si>
    <t>TX - PA</t>
  </si>
  <si>
    <t>Texas - Pennsylvania</t>
  </si>
  <si>
    <t>CO</t>
  </si>
  <si>
    <t>A</t>
  </si>
  <si>
    <t>Continental Air Lines Inc.</t>
  </si>
  <si>
    <t>SYR</t>
  </si>
  <si>
    <t>SYR - EWR</t>
  </si>
  <si>
    <t>15096 - 11618</t>
  </si>
  <si>
    <t>Syracuse, NY - Newark, NJ</t>
  </si>
  <si>
    <t>NY - NJ</t>
  </si>
  <si>
    <t>New York - New Jersey</t>
  </si>
  <si>
    <t>0CQ</t>
  </si>
  <si>
    <t>ACM AIR CHARTER GmbH</t>
  </si>
  <si>
    <t>BGR</t>
  </si>
  <si>
    <t>ME</t>
  </si>
  <si>
    <t>Maine</t>
  </si>
  <si>
    <t>GSP</t>
  </si>
  <si>
    <t>SC</t>
  </si>
  <si>
    <t>South Carolina</t>
  </si>
  <si>
    <t>BGR - GSP</t>
  </si>
  <si>
    <t>10581 - 11996</t>
  </si>
  <si>
    <t>Bangor, ME - Greer, SC</t>
  </si>
  <si>
    <t>ME - SC</t>
  </si>
  <si>
    <t>Maine - South Carolina</t>
  </si>
  <si>
    <t>SVW</t>
  </si>
  <si>
    <t>Global Jet Luxembourg, Sa</t>
  </si>
  <si>
    <t>FOK</t>
  </si>
  <si>
    <t>MHT</t>
  </si>
  <si>
    <t>NH</t>
  </si>
  <si>
    <t>New Hampshire</t>
  </si>
  <si>
    <t>FOK - MHT</t>
  </si>
  <si>
    <t>11728 - 13296</t>
  </si>
  <si>
    <t>Westhampton, NY - Manchester, NH</t>
  </si>
  <si>
    <t>NY - NH</t>
  </si>
  <si>
    <t>New York - New Hampshire</t>
  </si>
  <si>
    <t>SLQ</t>
  </si>
  <si>
    <t>Sky King Inc.</t>
  </si>
  <si>
    <t>MDY</t>
  </si>
  <si>
    <t>TT</t>
  </si>
  <si>
    <t>U.S. Pacific Trust Territories and Possessions</t>
  </si>
  <si>
    <t>GUM</t>
  </si>
  <si>
    <t>MDY - GUM</t>
  </si>
  <si>
    <t>13234 - 12016</t>
  </si>
  <si>
    <t>Midway Island, TT - Guam, TT</t>
  </si>
  <si>
    <t>TT - TT</t>
  </si>
  <si>
    <t>U.S. Pacific Trust Territories and Possessions - U.S. Pacific Trust Territories and Possessions</t>
  </si>
  <si>
    <t>GL</t>
  </si>
  <si>
    <t>Miami Air International</t>
  </si>
  <si>
    <t>MOB</t>
  </si>
  <si>
    <t>AL</t>
  </si>
  <si>
    <t>Alabama</t>
  </si>
  <si>
    <t>OAK</t>
  </si>
  <si>
    <t>MOB - OAK</t>
  </si>
  <si>
    <t>13422 - 13796</t>
  </si>
  <si>
    <t>Mobile, AL - Oakland, CA</t>
  </si>
  <si>
    <t>AL - CA</t>
  </si>
  <si>
    <t>Alabama - California</t>
  </si>
  <si>
    <t>SI</t>
  </si>
  <si>
    <t>Sierra Pacific Airlines</t>
  </si>
  <si>
    <t>MHT - TUS</t>
  </si>
  <si>
    <t>13296 - 15376</t>
  </si>
  <si>
    <t>Manchester, NH - Tucson, AZ</t>
  </si>
  <si>
    <t>NH - AZ</t>
  </si>
  <si>
    <t>New Hampshire - Arizona</t>
  </si>
  <si>
    <t>PCQ</t>
  </si>
  <si>
    <t>Pace Airlines</t>
  </si>
  <si>
    <t>BED</t>
  </si>
  <si>
    <t>MA</t>
  </si>
  <si>
    <t>Massachusetts</t>
  </si>
  <si>
    <t>STL</t>
  </si>
  <si>
    <t>BED - STL</t>
  </si>
  <si>
    <t>10540 - 15016</t>
  </si>
  <si>
    <t>Bedford, MA - St. Louis, MO</t>
  </si>
  <si>
    <t>MA - MO</t>
  </si>
  <si>
    <t>Massachusetts - Missouri</t>
  </si>
  <si>
    <t>AMQ</t>
  </si>
  <si>
    <t>Ameristar Air Cargo</t>
  </si>
  <si>
    <t>IAD</t>
  </si>
  <si>
    <t>VA</t>
  </si>
  <si>
    <t>Virginia</t>
  </si>
  <si>
    <t>SWO</t>
  </si>
  <si>
    <t>IAD - SWO</t>
  </si>
  <si>
    <t>12264 - 15074</t>
  </si>
  <si>
    <t>Washington, DC - Stillwater, OK</t>
  </si>
  <si>
    <t>VA - OK</t>
  </si>
  <si>
    <t>Virginia - Oklahoma</t>
  </si>
  <si>
    <t>NA</t>
  </si>
  <si>
    <t>North American Airlines</t>
  </si>
  <si>
    <t>JFK</t>
  </si>
  <si>
    <t>MSP</t>
  </si>
  <si>
    <t>MN</t>
  </si>
  <si>
    <t>Minnesota</t>
  </si>
  <si>
    <t>JFK - MSP</t>
  </si>
  <si>
    <t>12478 - 13487</t>
  </si>
  <si>
    <t>New York, NY - Minneapolis, MN</t>
  </si>
  <si>
    <t>NY - MN</t>
  </si>
  <si>
    <t>New York - Minnesota</t>
  </si>
  <si>
    <t>G7</t>
  </si>
  <si>
    <t>GoJet Airlines, LLC d/b/a United Express</t>
  </si>
  <si>
    <t>CVG</t>
  </si>
  <si>
    <t>CYS</t>
  </si>
  <si>
    <t>CVG - CYS</t>
  </si>
  <si>
    <t>11193 - 11233</t>
  </si>
  <si>
    <t>Cincinnati, OH - Cheyenne, WY</t>
  </si>
  <si>
    <t>KY - WY</t>
  </si>
  <si>
    <t>Kentucky - Wyoming</t>
  </si>
  <si>
    <t>NK</t>
  </si>
  <si>
    <t>Spirit Air Lines</t>
  </si>
  <si>
    <t>FLL</t>
  </si>
  <si>
    <t>DTW</t>
  </si>
  <si>
    <t>FLL - DTW</t>
  </si>
  <si>
    <t>11697 - 11433</t>
  </si>
  <si>
    <t>Fort Lauderdale, FL - Detroit, MI</t>
  </si>
  <si>
    <t>FL - MI</t>
  </si>
  <si>
    <t>Florida - Michigan</t>
  </si>
  <si>
    <t>RD</t>
  </si>
  <si>
    <t>Ryan International Airlines</t>
  </si>
  <si>
    <t>RFD</t>
  </si>
  <si>
    <t>IL</t>
  </si>
  <si>
    <t>Illinois</t>
  </si>
  <si>
    <t>VCV</t>
  </si>
  <si>
    <t>RFD - VCV</t>
  </si>
  <si>
    <t>14512 - 15570</t>
  </si>
  <si>
    <t>Rockford, IL - Victorville, CA</t>
  </si>
  <si>
    <t>IL - CA</t>
  </si>
  <si>
    <t>Illinois - California</t>
  </si>
  <si>
    <t>0WQ</t>
  </si>
  <si>
    <t>Avjet Corporation</t>
  </si>
  <si>
    <t>PGO</t>
  </si>
  <si>
    <t>Colorado</t>
  </si>
  <si>
    <t>YIP - PGO</t>
  </si>
  <si>
    <t>16091 - 14089</t>
  </si>
  <si>
    <t>Detroit, MI - Pagosa Springs, CO</t>
  </si>
  <si>
    <t>MI - CO</t>
  </si>
  <si>
    <t>Michigan - Colorado</t>
  </si>
  <si>
    <t>U7</t>
  </si>
  <si>
    <t>USA Jet Airlines Inc.</t>
  </si>
  <si>
    <t>SUS - BED</t>
  </si>
  <si>
    <t>15043 - 10540</t>
  </si>
  <si>
    <t>St. Louis, MO - Bedford, MA</t>
  </si>
  <si>
    <t>MO - MA</t>
  </si>
  <si>
    <t>Missouri - Massachusetts</t>
  </si>
  <si>
    <t>Comair Inc.</t>
  </si>
  <si>
    <t>FSD</t>
  </si>
  <si>
    <t>SD</t>
  </si>
  <si>
    <t>South Dakota</t>
  </si>
  <si>
    <t>FSD - CVG</t>
  </si>
  <si>
    <t>11775 - 11193</t>
  </si>
  <si>
    <t>Sioux Falls, SD - Cincinnati, OH</t>
  </si>
  <si>
    <t>SD - KY</t>
  </si>
  <si>
    <t>South Dakota - Kentucky</t>
  </si>
  <si>
    <t>SY</t>
  </si>
  <si>
    <t>Sun Country Airlines d/b/a MN Airlines</t>
  </si>
  <si>
    <t>IND</t>
  </si>
  <si>
    <t>IN</t>
  </si>
  <si>
    <t>Indiana</t>
  </si>
  <si>
    <t>MSP - IND</t>
  </si>
  <si>
    <t>13487 - 12339</t>
  </si>
  <si>
    <t>Minneapolis, MN - Indianapolis, IN</t>
  </si>
  <si>
    <t>MN - IN</t>
  </si>
  <si>
    <t>Minnesota - Indiana</t>
  </si>
  <si>
    <t>09Q</t>
  </si>
  <si>
    <t>Swift Air, LLC</t>
  </si>
  <si>
    <t>HPN</t>
  </si>
  <si>
    <t>ORD</t>
  </si>
  <si>
    <t>HPN - ORD</t>
  </si>
  <si>
    <t>12197 - 13930</t>
  </si>
  <si>
    <t>White Plains, NY - Chicago, IL</t>
  </si>
  <si>
    <t>NY - IL</t>
  </si>
  <si>
    <t>New York - Illinois</t>
  </si>
  <si>
    <t>AS</t>
  </si>
  <si>
    <t>Alaska Airlines Inc.</t>
  </si>
  <si>
    <t>SEA</t>
  </si>
  <si>
    <t>SLC</t>
  </si>
  <si>
    <t>UT</t>
  </si>
  <si>
    <t>Utah</t>
  </si>
  <si>
    <t>SEA - SLC</t>
  </si>
  <si>
    <t>14747 - 14869</t>
  </si>
  <si>
    <t>Seattle, WA - Salt Lake City, UT</t>
  </si>
  <si>
    <t>WA - UT</t>
  </si>
  <si>
    <t>Washington - Utah</t>
  </si>
  <si>
    <t>NW</t>
  </si>
  <si>
    <t>Northwest Airlines Inc.</t>
  </si>
  <si>
    <t>PVD</t>
  </si>
  <si>
    <t>RI</t>
  </si>
  <si>
    <t>Rhode Island</t>
  </si>
  <si>
    <t>BOS</t>
  </si>
  <si>
    <t>PVD - BOS</t>
  </si>
  <si>
    <t>14307 - 10721</t>
  </si>
  <si>
    <t>Providence, RI - Boston, MA</t>
  </si>
  <si>
    <t>RI - MA</t>
  </si>
  <si>
    <t>Rhode Island - Massachusetts</t>
  </si>
  <si>
    <t>HA</t>
  </si>
  <si>
    <t>Hawaiian Airlines Inc.</t>
  </si>
  <si>
    <t>OGG</t>
  </si>
  <si>
    <t>HNL</t>
  </si>
  <si>
    <t>OGG - HNL</t>
  </si>
  <si>
    <t>13830 - 12173</t>
  </si>
  <si>
    <t>Kahului, HI - Honolulu, HI</t>
  </si>
  <si>
    <t>XP</t>
  </si>
  <si>
    <t>Casino Express</t>
  </si>
  <si>
    <t>LAL</t>
  </si>
  <si>
    <t>MYR</t>
  </si>
  <si>
    <t>LAL - MYR</t>
  </si>
  <si>
    <t>12882 - 13577</t>
  </si>
  <si>
    <t>Lakeland, FL - Myrtle Beach, SC</t>
  </si>
  <si>
    <t>FL - SC</t>
  </si>
  <si>
    <t>Florida - South Carolina</t>
  </si>
  <si>
    <t>9E</t>
  </si>
  <si>
    <t>Pinnacle Airlines Inc.</t>
  </si>
  <si>
    <t>MEM</t>
  </si>
  <si>
    <t>TN</t>
  </si>
  <si>
    <t>Tennessee</t>
  </si>
  <si>
    <t>MEM - TLH</t>
  </si>
  <si>
    <t>13244 - 15249</t>
  </si>
  <si>
    <t>Memphis, TN - Tallahassee, FL</t>
  </si>
  <si>
    <t>TN - FL</t>
  </si>
  <si>
    <t>Tennessee - Florida</t>
  </si>
  <si>
    <t>CS</t>
  </si>
  <si>
    <t>Continental Micronesia</t>
  </si>
  <si>
    <t>SPN</t>
  </si>
  <si>
    <t>SPN - GUM</t>
  </si>
  <si>
    <t>14955 - 12016</t>
  </si>
  <si>
    <t>Saipan, TT - Guam, TT</t>
  </si>
  <si>
    <t>XE</t>
  </si>
  <si>
    <t>ExpressJet Airlines Inc. (1)</t>
  </si>
  <si>
    <t>ExpressJet Airlines Inc.</t>
  </si>
  <si>
    <t>TEB</t>
  </si>
  <si>
    <t>TEB - OKC</t>
  </si>
  <si>
    <t>15167 - 13851</t>
  </si>
  <si>
    <t>Teterboro, NJ - Oklahoma City, OK</t>
  </si>
  <si>
    <t>NJ - OK</t>
  </si>
  <si>
    <t>New Jersey - Oklahoma</t>
  </si>
  <si>
    <t>AX</t>
  </si>
  <si>
    <t>Trans States Airlines</t>
  </si>
  <si>
    <t>TYS</t>
  </si>
  <si>
    <t>TYS - STL</t>
  </si>
  <si>
    <t>15412 - 15016</t>
  </si>
  <si>
    <t>Knoxville, TN - St. Louis, MO</t>
  </si>
  <si>
    <t>TN - MO</t>
  </si>
  <si>
    <t>Tennessee - Missouri</t>
  </si>
  <si>
    <t>9S</t>
  </si>
  <si>
    <t>Southern Air Inc.</t>
  </si>
  <si>
    <t>WRI</t>
  </si>
  <si>
    <t>SUU</t>
  </si>
  <si>
    <t>WRI - SUU</t>
  </si>
  <si>
    <t>15842 - 15045</t>
  </si>
  <si>
    <t>Fort Dix, NJ - Fairfield, CA</t>
  </si>
  <si>
    <t>NJ - CA</t>
  </si>
  <si>
    <t>New Jersey - California</t>
  </si>
  <si>
    <t>JW</t>
  </si>
  <si>
    <t>Arrow Air Inc.</t>
  </si>
  <si>
    <t>LAX</t>
  </si>
  <si>
    <t>LAX - MIA</t>
  </si>
  <si>
    <t>12892 - 13303</t>
  </si>
  <si>
    <t>Los Angeles, CA - Miami, FL</t>
  </si>
  <si>
    <t>CA - FL</t>
  </si>
  <si>
    <t>California - Florida</t>
  </si>
  <si>
    <t>14Q</t>
  </si>
  <si>
    <t>London Air Services Limited</t>
  </si>
  <si>
    <t>APC</t>
  </si>
  <si>
    <t>SFO - APC</t>
  </si>
  <si>
    <t>14771 - 10327</t>
  </si>
  <si>
    <t>San Francisco, CA - Napa, CA</t>
  </si>
  <si>
    <t>CA - CA</t>
  </si>
  <si>
    <t>California - California</t>
  </si>
  <si>
    <t>13Q</t>
  </si>
  <si>
    <t>Chartright Air Inc.</t>
  </si>
  <si>
    <t>PBI</t>
  </si>
  <si>
    <t>SUA</t>
  </si>
  <si>
    <t>PBI - SUA</t>
  </si>
  <si>
    <t>14027 - 15030</t>
  </si>
  <si>
    <t>West Palm Beach/Palm Beach, FL - Stuart, FL</t>
  </si>
  <si>
    <t>FL - FL</t>
  </si>
  <si>
    <t>Florida - Florida</t>
  </si>
  <si>
    <t>EZ</t>
  </si>
  <si>
    <t>Evergreen International Inc.</t>
  </si>
  <si>
    <t>SDF</t>
  </si>
  <si>
    <t>LAX - SDF</t>
  </si>
  <si>
    <t>12892 - 14730</t>
  </si>
  <si>
    <t>Los Angeles, CA - Louisville, KY</t>
  </si>
  <si>
    <t>CA - KY</t>
  </si>
  <si>
    <t>California - Kentucky</t>
  </si>
  <si>
    <t>0RQ</t>
  </si>
  <si>
    <t>TAG Aviation Espana S.L.</t>
  </si>
  <si>
    <t>HOU</t>
  </si>
  <si>
    <t>SAV</t>
  </si>
  <si>
    <t>GA</t>
  </si>
  <si>
    <t>Georgia</t>
  </si>
  <si>
    <t>HOU - SAV</t>
  </si>
  <si>
    <t>12191 - 14685</t>
  </si>
  <si>
    <t>Houston, TX - Savannah, GA</t>
  </si>
  <si>
    <t>TX - GA</t>
  </si>
  <si>
    <t>Texas - Georgia</t>
  </si>
  <si>
    <t>FP</t>
  </si>
  <si>
    <t>TAG Aviation S.A.</t>
  </si>
  <si>
    <t>SBA</t>
  </si>
  <si>
    <t>BUF</t>
  </si>
  <si>
    <t>SBA - BUF</t>
  </si>
  <si>
    <t>14689 - 10792</t>
  </si>
  <si>
    <t>Santa Barbara, CA - Buffalo, NY</t>
  </si>
  <si>
    <t>CA - NY</t>
  </si>
  <si>
    <t>California - New York</t>
  </si>
  <si>
    <t>FX</t>
  </si>
  <si>
    <t>Federal Express Corporation</t>
  </si>
  <si>
    <t>JFK - EWR</t>
  </si>
  <si>
    <t>12478 - 11618</t>
  </si>
  <si>
    <t>New York, NY - Newark, NJ</t>
  </si>
  <si>
    <t>KH</t>
  </si>
  <si>
    <t>Aloha Air Cargo</t>
  </si>
  <si>
    <t>AQ</t>
  </si>
  <si>
    <t>ITO</t>
  </si>
  <si>
    <t>KOA</t>
  </si>
  <si>
    <t>ITO - KOA</t>
  </si>
  <si>
    <t>12402 - 12758</t>
  </si>
  <si>
    <t>Hilo, HI - Kona, HI</t>
  </si>
  <si>
    <t>ER</t>
  </si>
  <si>
    <t>Astar USA, LLC</t>
  </si>
  <si>
    <t>Astar Air Cargo Inc.</t>
  </si>
  <si>
    <t>MCO</t>
  </si>
  <si>
    <t>ATL</t>
  </si>
  <si>
    <t>MCO - ATL</t>
  </si>
  <si>
    <t>13204 - 10397</t>
  </si>
  <si>
    <t>Orlando, FL - Atlanta, GA</t>
  </si>
  <si>
    <t>FL - GA</t>
  </si>
  <si>
    <t>Florida - Georgia</t>
  </si>
  <si>
    <t>PM</t>
  </si>
  <si>
    <t>Prescott Support Company, Inc.</t>
  </si>
  <si>
    <t>FAY</t>
  </si>
  <si>
    <t>MYR - FAY</t>
  </si>
  <si>
    <t>13577 - 11641</t>
  </si>
  <si>
    <t>Myrtle Beach, SC - Fayetteville, NC</t>
  </si>
  <si>
    <t>SC - NC</t>
  </si>
  <si>
    <t>South Carolina - North Carolina</t>
  </si>
  <si>
    <t>04Q</t>
  </si>
  <si>
    <t>Tradewind Aviation</t>
  </si>
  <si>
    <t>BGR - IAD</t>
  </si>
  <si>
    <t>10581 - 12264</t>
  </si>
  <si>
    <t>Bangor, ME - Washington, DC</t>
  </si>
  <si>
    <t>ME - VA</t>
  </si>
  <si>
    <t>Maine - Virginia</t>
  </si>
  <si>
    <t>1AQ</t>
  </si>
  <si>
    <t>Charter Air Transport, Inc.</t>
  </si>
  <si>
    <t>BTR</t>
  </si>
  <si>
    <t>LA</t>
  </si>
  <si>
    <t>Louisiana</t>
  </si>
  <si>
    <t>AHN</t>
  </si>
  <si>
    <t>BTR - AHN</t>
  </si>
  <si>
    <t>10781 - 10216</t>
  </si>
  <si>
    <t>Baton Rouge, LA - Athens, GA</t>
  </si>
  <si>
    <t>LA - GA</t>
  </si>
  <si>
    <t>Louisiana - Georgia</t>
  </si>
  <si>
    <t>OW</t>
  </si>
  <si>
    <t>Executive Airlines</t>
  </si>
  <si>
    <t>FLL - MIA</t>
  </si>
  <si>
    <t>11697 - 13303</t>
  </si>
  <si>
    <t>Fort Lauderdale, FL - Miami, FL</t>
  </si>
  <si>
    <t>QX</t>
  </si>
  <si>
    <t>Horizon Air</t>
  </si>
  <si>
    <t>EUG</t>
  </si>
  <si>
    <t>OR</t>
  </si>
  <si>
    <t>Oregon</t>
  </si>
  <si>
    <t>EUG - SEA</t>
  </si>
  <si>
    <t>11603 - 14747</t>
  </si>
  <si>
    <t>Eugene, OR - Seattle, WA</t>
  </si>
  <si>
    <t>OR - WA</t>
  </si>
  <si>
    <t>Oregon - Washington</t>
  </si>
  <si>
    <t>1DQ</t>
  </si>
  <si>
    <t>Island Airlines LLC</t>
  </si>
  <si>
    <t>GAI</t>
  </si>
  <si>
    <t>ACK</t>
  </si>
  <si>
    <t>GAI - ACK</t>
  </si>
  <si>
    <t>11842 - 10154</t>
  </si>
  <si>
    <t>Gaithersburg, MD - Nantucket, MA</t>
  </si>
  <si>
    <t>MD - MA</t>
  </si>
  <si>
    <t>Maryland - Massachusetts</t>
  </si>
  <si>
    <t>BNQ</t>
  </si>
  <si>
    <t>NetJets Large Aircraft Company L.L.C.</t>
  </si>
  <si>
    <t>FRG</t>
  </si>
  <si>
    <t>ANC - FRG</t>
  </si>
  <si>
    <t>10299 - 11764</t>
  </si>
  <si>
    <t>Anchorage, AK - East Farmingdale, NY</t>
  </si>
  <si>
    <t>AK - NY</t>
  </si>
  <si>
    <t>Alaska - New York</t>
  </si>
  <si>
    <t>0VQ</t>
  </si>
  <si>
    <t>Ocean Sky (UK) Limited</t>
  </si>
  <si>
    <t>SYR - SFO</t>
  </si>
  <si>
    <t>15096 - 14771</t>
  </si>
  <si>
    <t>Syracuse, NY - San Francisco, CA</t>
  </si>
  <si>
    <t>NY - CA</t>
  </si>
  <si>
    <t>New York - California</t>
  </si>
  <si>
    <t>0BQ</t>
  </si>
  <si>
    <t>DCA</t>
  </si>
  <si>
    <t>PSP</t>
  </si>
  <si>
    <t>RST</t>
  </si>
  <si>
    <t>PSP - RST</t>
  </si>
  <si>
    <t>14262 - 14633</t>
  </si>
  <si>
    <t>Palm Springs, CA - Rochester, MN</t>
  </si>
  <si>
    <t>CA - MN</t>
  </si>
  <si>
    <t>California - Minnesota</t>
  </si>
  <si>
    <t>JAG</t>
  </si>
  <si>
    <t>JetAlliance Flugbetriebs d/b/a JAF Airservice</t>
  </si>
  <si>
    <t>BGR - PBI</t>
  </si>
  <si>
    <t>10581 - 14027</t>
  </si>
  <si>
    <t>Bangor, ME - West Palm Beach/Palm Beach, FL</t>
  </si>
  <si>
    <t>ME - FL</t>
  </si>
  <si>
    <t>Maine - Florida</t>
  </si>
  <si>
    <t>VSA</t>
  </si>
  <si>
    <t>VistaJet Luftfahrtunternehmen GmbH</t>
  </si>
  <si>
    <t>ASE</t>
  </si>
  <si>
    <t>BGR - ASE</t>
  </si>
  <si>
    <t>10581 - 10372</t>
  </si>
  <si>
    <t>Bangor, ME - Aspen, CO</t>
  </si>
  <si>
    <t>ME - CO</t>
  </si>
  <si>
    <t>Maine - Colorado</t>
  </si>
  <si>
    <t>0Q</t>
  </si>
  <si>
    <t>Flying Service N.V.</t>
  </si>
  <si>
    <t>FTW</t>
  </si>
  <si>
    <t>FTW - BGR</t>
  </si>
  <si>
    <t>11789 - 10581</t>
  </si>
  <si>
    <t>Dallas/Fort Worth, TX - Bangor, ME</t>
  </si>
  <si>
    <t>TX - ME</t>
  </si>
  <si>
    <t>Texas - Maine</t>
  </si>
  <si>
    <t>0QQ</t>
  </si>
  <si>
    <t>TAG Aviation (UK) Ltd.</t>
  </si>
  <si>
    <t>JAC</t>
  </si>
  <si>
    <t>JAC - TEB</t>
  </si>
  <si>
    <t>12441 - 15167</t>
  </si>
  <si>
    <t>Jackson, WY - Teterboro, NJ</t>
  </si>
  <si>
    <t>WY - NJ</t>
  </si>
  <si>
    <t>Wyoming - New Jersey</t>
  </si>
  <si>
    <t>15Q</t>
  </si>
  <si>
    <t>Air Alsie A/S</t>
  </si>
  <si>
    <t>LAS</t>
  </si>
  <si>
    <t>LAS - TEB</t>
  </si>
  <si>
    <t>12889 - 15167</t>
  </si>
  <si>
    <t>Las Vegas, NV - Teterboro, NJ</t>
  </si>
  <si>
    <t>NV - NJ</t>
  </si>
  <si>
    <t>Nevada - New Jersey</t>
  </si>
  <si>
    <t>0J</t>
  </si>
  <si>
    <t>JetClub AG</t>
  </si>
  <si>
    <t>GTF</t>
  </si>
  <si>
    <t>MT</t>
  </si>
  <si>
    <t>Montana</t>
  </si>
  <si>
    <t>MRY</t>
  </si>
  <si>
    <t>GTF - MRY</t>
  </si>
  <si>
    <t>12003 - 13476</t>
  </si>
  <si>
    <t>Great Falls, MT - Monterey, CA</t>
  </si>
  <si>
    <t>MT - CA</t>
  </si>
  <si>
    <t>Montana - California</t>
  </si>
  <si>
    <t>Y4</t>
  </si>
  <si>
    <t>Concesionaria Vuela Compania De Aviacion SA de CV (Volaris)</t>
  </si>
  <si>
    <t>LAX - OAK</t>
  </si>
  <si>
    <t>12892 - 13796</t>
  </si>
  <si>
    <t>Los Angeles, CA - Oakland, CA</t>
  </si>
  <si>
    <t>EXC</t>
  </si>
  <si>
    <t>Hapag-Lloyd Executive GmbH</t>
  </si>
  <si>
    <t>X3</t>
  </si>
  <si>
    <t>Hapag-Lloyd Express GmbH</t>
  </si>
  <si>
    <t>GBR</t>
  </si>
  <si>
    <t>MIA - GBR</t>
  </si>
  <si>
    <t>13303 - 11862</t>
  </si>
  <si>
    <t>Miami, FL - Great Barrington, MA</t>
  </si>
  <si>
    <t>FL - MA</t>
  </si>
  <si>
    <t>Florida - Massachusetts</t>
  </si>
  <si>
    <t>TIQ</t>
  </si>
  <si>
    <t>Tyrolean Jet Service</t>
  </si>
  <si>
    <t>LAX - TEB</t>
  </si>
  <si>
    <t>12892 - 15167</t>
  </si>
  <si>
    <t>Los Angeles, CA - Teterboro, NJ</t>
  </si>
  <si>
    <t>CA - NJ</t>
  </si>
  <si>
    <t>California - New Jersey</t>
  </si>
  <si>
    <t>AirTran Airways Corporation</t>
  </si>
  <si>
    <t>TTN</t>
  </si>
  <si>
    <t>OAK - TTN</t>
  </si>
  <si>
    <t>13796 - 15356</t>
  </si>
  <si>
    <t>Oakland, CA - Trenton, NJ</t>
  </si>
  <si>
    <t>VX</t>
  </si>
  <si>
    <t>Virgin America</t>
  </si>
  <si>
    <t>SFO - IAD</t>
  </si>
  <si>
    <t>14771 - 12264</t>
  </si>
  <si>
    <t>San Francisco, CA - Washington, DC</t>
  </si>
  <si>
    <t>CA - VA</t>
  </si>
  <si>
    <t>California - Virginia</t>
  </si>
  <si>
    <t>WN</t>
  </si>
  <si>
    <t>Southwest Airlines Co.</t>
  </si>
  <si>
    <t>TPA</t>
  </si>
  <si>
    <t>TPA - LAX</t>
  </si>
  <si>
    <t>15304 - 12892</t>
  </si>
  <si>
    <t>Tampa, FL - Los Angeles, CA</t>
  </si>
  <si>
    <t>FL - CA</t>
  </si>
  <si>
    <t>Florida - California</t>
  </si>
  <si>
    <t>US Airways Inc.</t>
  </si>
  <si>
    <t>BFI</t>
  </si>
  <si>
    <t>CLT</t>
  </si>
  <si>
    <t>BFI - CLT</t>
  </si>
  <si>
    <t>10559 - 11057</t>
  </si>
  <si>
    <t>Seattle, WA - Charlotte, NC</t>
  </si>
  <si>
    <t>WA - NC</t>
  </si>
  <si>
    <t>Washington - North Carolina</t>
  </si>
  <si>
    <t>FCQ</t>
  </si>
  <si>
    <t>Falcon Air Express</t>
  </si>
  <si>
    <t>SAN</t>
  </si>
  <si>
    <t>SAN - MIA</t>
  </si>
  <si>
    <t>14679 - 13303</t>
  </si>
  <si>
    <t>San Diego, CA - Miami, FL</t>
  </si>
  <si>
    <t>F9</t>
  </si>
  <si>
    <t>Frontier Airlines Inc.</t>
  </si>
  <si>
    <t>SBN</t>
  </si>
  <si>
    <t>RNO</t>
  </si>
  <si>
    <t>SBN - RNO</t>
  </si>
  <si>
    <t>14696 - 14570</t>
  </si>
  <si>
    <t>South Bend, IN - Reno, NV</t>
  </si>
  <si>
    <t>IN - NV</t>
  </si>
  <si>
    <t>Indiana - Nevada</t>
  </si>
  <si>
    <t>B6</t>
  </si>
  <si>
    <t>JetBlue Airways</t>
  </si>
  <si>
    <t>AUS</t>
  </si>
  <si>
    <t>BDL</t>
  </si>
  <si>
    <t>CT</t>
  </si>
  <si>
    <t>Connecticut</t>
  </si>
  <si>
    <t>AUS - BDL</t>
  </si>
  <si>
    <t>10423 - 10529</t>
  </si>
  <si>
    <t>Austin, TX - Hartford, CT</t>
  </si>
  <si>
    <t>TX - CT</t>
  </si>
  <si>
    <t>Texas - Connecticut</t>
  </si>
  <si>
    <t>CP</t>
  </si>
  <si>
    <t>Compass Airlines</t>
  </si>
  <si>
    <t>LIT</t>
  </si>
  <si>
    <t>EWR - LIT</t>
  </si>
  <si>
    <t>11618 - 12992</t>
  </si>
  <si>
    <t>Newark, NJ - Little Rock, AR</t>
  </si>
  <si>
    <t>NJ - AR</t>
  </si>
  <si>
    <t>New Jersey - Arkansas</t>
  </si>
  <si>
    <t>MQ</t>
  </si>
  <si>
    <t>American Eagle Airlines Inc.</t>
  </si>
  <si>
    <t>XNA</t>
  </si>
  <si>
    <t>XNA - BOS</t>
  </si>
  <si>
    <t>15919 - 10721</t>
  </si>
  <si>
    <t>Fayetteville, AR - Boston, MA</t>
  </si>
  <si>
    <t>AR - MA</t>
  </si>
  <si>
    <t>Arkansas - Massachusetts</t>
  </si>
  <si>
    <t>1BQ</t>
  </si>
  <si>
    <t>Dynamic Airways, LLC</t>
  </si>
  <si>
    <t>PGD</t>
  </si>
  <si>
    <t>AZO</t>
  </si>
  <si>
    <t>PGD - AZO</t>
  </si>
  <si>
    <t>14082 - 10469</t>
  </si>
  <si>
    <t>Punta Gorda, FL - Kalamazoo, MI</t>
  </si>
  <si>
    <t>YV</t>
  </si>
  <si>
    <t>Mesa Airlines Inc.</t>
  </si>
  <si>
    <t>BTV</t>
  </si>
  <si>
    <t>VT</t>
  </si>
  <si>
    <t>Vermont</t>
  </si>
  <si>
    <t>BTV - MHT</t>
  </si>
  <si>
    <t>10785 - 13296</t>
  </si>
  <si>
    <t>Burlington, VT - Manchester, NH</t>
  </si>
  <si>
    <t>VT - NH</t>
  </si>
  <si>
    <t>Vermont - New Hampshire</t>
  </si>
  <si>
    <t>G4</t>
  </si>
  <si>
    <t>Allegiant Air</t>
  </si>
  <si>
    <t>BWG</t>
  </si>
  <si>
    <t>LFT</t>
  </si>
  <si>
    <t>BWG - LFT</t>
  </si>
  <si>
    <t>10819 - 12951</t>
  </si>
  <si>
    <t>Bowling Green, KY - Lafayette, LA</t>
  </si>
  <si>
    <t>KY - LA</t>
  </si>
  <si>
    <t>Kentucky - Louisiana</t>
  </si>
  <si>
    <t>RP</t>
  </si>
  <si>
    <t>Chautauqua Airlines Inc.</t>
  </si>
  <si>
    <t>TCL</t>
  </si>
  <si>
    <t>IAD - TCL</t>
  </si>
  <si>
    <t>12264 - 15153</t>
  </si>
  <si>
    <t>Washington, DC - Tuscaloosa, AL</t>
  </si>
  <si>
    <t>VA - AL</t>
  </si>
  <si>
    <t>Virginia - Alabama</t>
  </si>
  <si>
    <t>SNK</t>
  </si>
  <si>
    <t>Spernak Airways Inc.</t>
  </si>
  <si>
    <t>TYE</t>
  </si>
  <si>
    <t>XWA</t>
  </si>
  <si>
    <t>TYE - XWA</t>
  </si>
  <si>
    <t>15406 - 15934</t>
  </si>
  <si>
    <t>Tyonek, AK - Granite Point, AK</t>
  </si>
  <si>
    <t>HBQ</t>
  </si>
  <si>
    <t>Harris Air Services</t>
  </si>
  <si>
    <t>PTD</t>
  </si>
  <si>
    <t>SIT</t>
  </si>
  <si>
    <t>PTD - SIT</t>
  </si>
  <si>
    <t>14270 - 14828</t>
  </si>
  <si>
    <t>Port Alexander, AK - Sitka, AK</t>
  </si>
  <si>
    <t>L3</t>
  </si>
  <si>
    <t>Lynx Aviation d/b/a Frontier Airlines</t>
  </si>
  <si>
    <t>DEN</t>
  </si>
  <si>
    <t>ABQ</t>
  </si>
  <si>
    <t>NM</t>
  </si>
  <si>
    <t>New Mexico</t>
  </si>
  <si>
    <t>DEN - ABQ</t>
  </si>
  <si>
    <t>11292 - 10140</t>
  </si>
  <si>
    <t>Denver, CO - Albuquerque, NM</t>
  </si>
  <si>
    <t>CO - NM</t>
  </si>
  <si>
    <t>Colorado - New Mexico</t>
  </si>
  <si>
    <t>AJQ</t>
  </si>
  <si>
    <t>Aerodynamics Inc.</t>
  </si>
  <si>
    <t>MBS</t>
  </si>
  <si>
    <t>PHL - MBS</t>
  </si>
  <si>
    <t>14100 - 13184</t>
  </si>
  <si>
    <t>Philadelphia, PA - Saginaw/Bay City/Midland, MI</t>
  </si>
  <si>
    <t>PA - MI</t>
  </si>
  <si>
    <t>Pennsylvania - Michigan</t>
  </si>
  <si>
    <t>0KQ</t>
  </si>
  <si>
    <t>Mokulele Flight Services, Inc.</t>
  </si>
  <si>
    <t>OGG - MKK</t>
  </si>
  <si>
    <t>13830 - 13347</t>
  </si>
  <si>
    <t>Kahului, HI - Hoolehua, HI</t>
  </si>
  <si>
    <t>OO</t>
  </si>
  <si>
    <t>SkyWest Airlines Inc.</t>
  </si>
  <si>
    <t>RAP</t>
  </si>
  <si>
    <t>RAP - SLC</t>
  </si>
  <si>
    <t>14457 - 14869</t>
  </si>
  <si>
    <t>Rapid City, SD - Salt Lake City, UT</t>
  </si>
  <si>
    <t>SD - UT</t>
  </si>
  <si>
    <t>South Dakota - Utah</t>
  </si>
  <si>
    <t>17</t>
  </si>
  <si>
    <t>Piedmont Airlines</t>
  </si>
  <si>
    <t>HHH</t>
  </si>
  <si>
    <t>HHH - PHL</t>
  </si>
  <si>
    <t>12124 - 14100</t>
  </si>
  <si>
    <t>Hilton Head, SC - Philadelphia, PA</t>
  </si>
  <si>
    <t>SC - PA</t>
  </si>
  <si>
    <t>South Carolina - Pennsylvania</t>
  </si>
  <si>
    <t>YX</t>
  </si>
  <si>
    <t>Republic Airlines</t>
  </si>
  <si>
    <t>MCI</t>
  </si>
  <si>
    <t>COS</t>
  </si>
  <si>
    <t>MCI - COS</t>
  </si>
  <si>
    <t>13198 - 11109</t>
  </si>
  <si>
    <t>Kansas City, MO - Colorado Springs, CO</t>
  </si>
  <si>
    <t>MO - CO</t>
  </si>
  <si>
    <t>Missouri - Colorado</t>
  </si>
  <si>
    <t>UH</t>
  </si>
  <si>
    <t>US Helicopter Corporation</t>
  </si>
  <si>
    <t>TSS</t>
  </si>
  <si>
    <t>EWR - TSS</t>
  </si>
  <si>
    <t>11618 - 15346</t>
  </si>
  <si>
    <t>Newark, NJ - New York, NY</t>
  </si>
  <si>
    <t>NJ - NY</t>
  </si>
  <si>
    <t>New Jersey - New York</t>
  </si>
  <si>
    <t>GCH</t>
  </si>
  <si>
    <t>Grand Canyon Helicopters</t>
  </si>
  <si>
    <t>JGC</t>
  </si>
  <si>
    <t>HAE</t>
  </si>
  <si>
    <t>JGC - HAE</t>
  </si>
  <si>
    <t>12483 - 12061</t>
  </si>
  <si>
    <t>Grand Canyon, AZ - Havasupai, AZ</t>
  </si>
  <si>
    <t>AZ - AZ</t>
  </si>
  <si>
    <t>Arizona - Arizona</t>
  </si>
  <si>
    <t>M6</t>
  </si>
  <si>
    <t>Amerijet International</t>
  </si>
  <si>
    <t>MQY</t>
  </si>
  <si>
    <t>ILN</t>
  </si>
  <si>
    <t>MQY - ILN</t>
  </si>
  <si>
    <t>13461 - 12324</t>
  </si>
  <si>
    <t>Smyrna, TN - Wilmington, OH</t>
  </si>
  <si>
    <t>TN - OH</t>
  </si>
  <si>
    <t>Tennessee - Ohio</t>
  </si>
  <si>
    <t>9K</t>
  </si>
  <si>
    <t>Cape Air</t>
  </si>
  <si>
    <t>VQS</t>
  </si>
  <si>
    <t>VQS - SJU</t>
  </si>
  <si>
    <t>15626 - 14843</t>
  </si>
  <si>
    <t>Vieques, PR - San Juan, PR</t>
  </si>
  <si>
    <t>PR - PR</t>
  </si>
  <si>
    <t>Puerto Rico - Puerto Rico</t>
  </si>
  <si>
    <t>VI</t>
  </si>
  <si>
    <t>Vieques Air Link Inc.</t>
  </si>
  <si>
    <t>STX</t>
  </si>
  <si>
    <t>U.S. Virgin Islands</t>
  </si>
  <si>
    <t>STX - VQS</t>
  </si>
  <si>
    <t>15027 - 15626</t>
  </si>
  <si>
    <t>Christiansted, VI - Vieques, PR</t>
  </si>
  <si>
    <t>VI - PR</t>
  </si>
  <si>
    <t>U.S. Virgin Islands - Puerto Rico</t>
  </si>
  <si>
    <t>CH</t>
  </si>
  <si>
    <t>Bemidji Airlines</t>
  </si>
  <si>
    <t>BJI</t>
  </si>
  <si>
    <t>AXN</t>
  </si>
  <si>
    <t>BJI - AXN</t>
  </si>
  <si>
    <t>10631 - 10449</t>
  </si>
  <si>
    <t>Bemidji, MN - Alexandria, MN</t>
  </si>
  <si>
    <t>MN - MN</t>
  </si>
  <si>
    <t>Minnesota - Minnesota</t>
  </si>
  <si>
    <t>ELL</t>
  </si>
  <si>
    <t>Ellis Air Taxi Inc.</t>
  </si>
  <si>
    <t>GKN</t>
  </si>
  <si>
    <t>GKN - ANC</t>
  </si>
  <si>
    <t>11924 - 10299</t>
  </si>
  <si>
    <t>Gulkana, AK - Anchorage, AK</t>
  </si>
  <si>
    <t>0MQ</t>
  </si>
  <si>
    <t>Multi-Aero, Inc. d/b/a Air Choice One</t>
  </si>
  <si>
    <t>DEC</t>
  </si>
  <si>
    <t>STL - DEC</t>
  </si>
  <si>
    <t>15016 - 11288</t>
  </si>
  <si>
    <t>St. Louis, MO - Decatur, IL</t>
  </si>
  <si>
    <t>MO - IL</t>
  </si>
  <si>
    <t>Missouri - Illinois</t>
  </si>
  <si>
    <t>AAT</t>
  </si>
  <si>
    <t>Air Sunshine Inc.</t>
  </si>
  <si>
    <t>WST</t>
  </si>
  <si>
    <t>West Isle Air</t>
  </si>
  <si>
    <t>FRD</t>
  </si>
  <si>
    <t>ESD</t>
  </si>
  <si>
    <t>FRD - ESD</t>
  </si>
  <si>
    <t>11762 - 11588</t>
  </si>
  <si>
    <t>Friday Harbor, WA - Eastsound, WA</t>
  </si>
  <si>
    <t>SEB</t>
  </si>
  <si>
    <t>Seaborne Aviation</t>
  </si>
  <si>
    <t>STX - STX</t>
  </si>
  <si>
    <t>15027 - 15027</t>
  </si>
  <si>
    <t>Christiansted, VI - Christiansted, VI</t>
  </si>
  <si>
    <t>VI - VI</t>
  </si>
  <si>
    <t>U.S. Virgin Islands - U.S. Virgin Islands</t>
  </si>
  <si>
    <t>LW</t>
  </si>
  <si>
    <t>Pacific Wings Airlines</t>
  </si>
  <si>
    <t>BNA</t>
  </si>
  <si>
    <t>ATL - BNA</t>
  </si>
  <si>
    <t>10397 - 10693</t>
  </si>
  <si>
    <t>Atlanta, GA - Nashville, TN</t>
  </si>
  <si>
    <t>GA - TN</t>
  </si>
  <si>
    <t>Georgia - Tennessee</t>
  </si>
  <si>
    <t>C5</t>
  </si>
  <si>
    <t>Commutair Aka Champlain Enterprises, Inc.</t>
  </si>
  <si>
    <t>SBN - CLE</t>
  </si>
  <si>
    <t>14696 - 11042</t>
  </si>
  <si>
    <t>South Bend, IN - Cleveland, OH</t>
  </si>
  <si>
    <t>IN - OH</t>
  </si>
  <si>
    <t>Indiana - Ohio</t>
  </si>
  <si>
    <t>EV</t>
  </si>
  <si>
    <t>Atlantic Southeast Airlines</t>
  </si>
  <si>
    <t>PDX</t>
  </si>
  <si>
    <t>PDX - ATL</t>
  </si>
  <si>
    <t>14057 - 10397</t>
  </si>
  <si>
    <t>Portland, OR - Atlanta, GA</t>
  </si>
  <si>
    <t>OR - GA</t>
  </si>
  <si>
    <t>Oregon - Georgia</t>
  </si>
  <si>
    <t>S5</t>
  </si>
  <si>
    <t>Shuttle America Corp.</t>
  </si>
  <si>
    <t>IAD - DFW</t>
  </si>
  <si>
    <t>12264 - 11298</t>
  </si>
  <si>
    <t>Washington, DC - Dallas/Fort Worth, TX</t>
  </si>
  <si>
    <t>VA - TX</t>
  </si>
  <si>
    <t>Virginia - Texas</t>
  </si>
  <si>
    <t>YX (1)</t>
  </si>
  <si>
    <t>Midwest Airline, Inc.</t>
  </si>
  <si>
    <t>RSW</t>
  </si>
  <si>
    <t>MKE</t>
  </si>
  <si>
    <t>WI</t>
  </si>
  <si>
    <t>Wisconsin</t>
  </si>
  <si>
    <t>RSW - MKE</t>
  </si>
  <si>
    <t>14635 - 13342</t>
  </si>
  <si>
    <t>Fort Myers, FL - Milwaukee, WI</t>
  </si>
  <si>
    <t>FL - WI</t>
  </si>
  <si>
    <t>Florida - Wisconsin</t>
  </si>
  <si>
    <t>ZW</t>
  </si>
  <si>
    <t>Air Wisconsin Airlines Corp</t>
  </si>
  <si>
    <t>MCI - PHL</t>
  </si>
  <si>
    <t>13198 - 14100</t>
  </si>
  <si>
    <t>Kansas City, MO - Philadelphia, PA</t>
  </si>
  <si>
    <t>MO - PA</t>
  </si>
  <si>
    <t>Missouri - Pennsylvania</t>
  </si>
  <si>
    <t>ABX</t>
  </si>
  <si>
    <t>ABX Air, Inc.</t>
  </si>
  <si>
    <t>GSO</t>
  </si>
  <si>
    <t>MIA - GSO</t>
  </si>
  <si>
    <t>13303 - 11995</t>
  </si>
  <si>
    <t>Miami, FL - Greensboro/High Point, NC</t>
  </si>
  <si>
    <t>F8</t>
  </si>
  <si>
    <t>Freedom Airlines d/b/a HP Expr</t>
  </si>
  <si>
    <t>CVG - XNA</t>
  </si>
  <si>
    <t>11193 - 15919</t>
  </si>
  <si>
    <t>Cincinnati, OH - Fayetteville, AR</t>
  </si>
  <si>
    <t>16</t>
  </si>
  <si>
    <t>PSA Airlines Inc.</t>
  </si>
  <si>
    <t>CLT - STL</t>
  </si>
  <si>
    <t>11057 - 15016</t>
  </si>
  <si>
    <t>Charlotte, NC - St. Louis, MO</t>
  </si>
  <si>
    <t>NC - MO</t>
  </si>
  <si>
    <t>North Carolina - Missouri</t>
  </si>
  <si>
    <t>PD</t>
  </si>
  <si>
    <t>IF</t>
  </si>
  <si>
    <t>Porter Airlines, Inc.</t>
  </si>
  <si>
    <t>YTZ</t>
  </si>
  <si>
    <t>ON</t>
  </si>
  <si>
    <t>Ontario</t>
  </si>
  <si>
    <t>Canada</t>
  </si>
  <si>
    <t>YTZ - EWR</t>
  </si>
  <si>
    <t>16215 - 11618</t>
  </si>
  <si>
    <t>Toronto, Canada - Newark, NJ</t>
  </si>
  <si>
    <t>ON - NJ</t>
  </si>
  <si>
    <t>Ontario - New Jersey</t>
  </si>
  <si>
    <t>PT</t>
  </si>
  <si>
    <t>IU</t>
  </si>
  <si>
    <t>Capital Cargo International</t>
  </si>
  <si>
    <t>YYC</t>
  </si>
  <si>
    <t>AB</t>
  </si>
  <si>
    <t>Alberta</t>
  </si>
  <si>
    <t>YYC - ILN</t>
  </si>
  <si>
    <t>16257 - 12324</t>
  </si>
  <si>
    <t>Calgary, Canada - Wilmington, OH</t>
  </si>
  <si>
    <t>AB - OH</t>
  </si>
  <si>
    <t>Alberta - Ohio</t>
  </si>
  <si>
    <t>07Q</t>
  </si>
  <si>
    <t>Flair Airlines Ltd.</t>
  </si>
  <si>
    <t>YHZ</t>
  </si>
  <si>
    <t>NS</t>
  </si>
  <si>
    <t>Nova Scotia</t>
  </si>
  <si>
    <t>RIC</t>
  </si>
  <si>
    <t>YHZ - RIC</t>
  </si>
  <si>
    <t>16085 - 14524</t>
  </si>
  <si>
    <t>Halifax, Canada - Richmond, VA</t>
  </si>
  <si>
    <t>NS - VA</t>
  </si>
  <si>
    <t>Nova Scotia - Virginia</t>
  </si>
  <si>
    <t>0LQ</t>
  </si>
  <si>
    <t>Metropix UK, LLP.</t>
  </si>
  <si>
    <t>YFB</t>
  </si>
  <si>
    <t>NU</t>
  </si>
  <si>
    <t>Nunavut Territory</t>
  </si>
  <si>
    <t>YFB - SAN</t>
  </si>
  <si>
    <t>16050 - 14679</t>
  </si>
  <si>
    <t>Iqaluit, Canada - San Diego, CA</t>
  </si>
  <si>
    <t>NU - CA</t>
  </si>
  <si>
    <t>Nunavut Territory - California</t>
  </si>
  <si>
    <t>5L</t>
  </si>
  <si>
    <t>Aerosur</t>
  </si>
  <si>
    <t>CMW</t>
  </si>
  <si>
    <t>Cuba</t>
  </si>
  <si>
    <t>CMW - MIA</t>
  </si>
  <si>
    <t>11075 - 13303</t>
  </si>
  <si>
    <t>Camaguey, Cuba - Miami, FL</t>
  </si>
  <si>
    <t xml:space="preserve"> - FL</t>
  </si>
  <si>
    <t xml:space="preserve"> - Florida</t>
  </si>
  <si>
    <t>7Q</t>
  </si>
  <si>
    <t>Pan American World Airways Dominicana</t>
  </si>
  <si>
    <t>SDG</t>
  </si>
  <si>
    <t>Iran</t>
  </si>
  <si>
    <t>BQN</t>
  </si>
  <si>
    <t>SDG - BQN</t>
  </si>
  <si>
    <t>16399 - 10732</t>
  </si>
  <si>
    <t>Sanandaj, Iran - Aguadilla, PR</t>
  </si>
  <si>
    <t xml:space="preserve"> - PR</t>
  </si>
  <si>
    <t xml:space="preserve"> - Puerto Rico</t>
  </si>
  <si>
    <t>CAZ</t>
  </si>
  <si>
    <t>CAT Aviation</t>
  </si>
  <si>
    <t>ZRH</t>
  </si>
  <si>
    <t>Switzerland</t>
  </si>
  <si>
    <t>ZRH - HPN</t>
  </si>
  <si>
    <t>16321 - 12197</t>
  </si>
  <si>
    <t>Zurich, Switzerland - White Plains, NY</t>
  </si>
  <si>
    <t xml:space="preserve"> - NY</t>
  </si>
  <si>
    <t xml:space="preserve"> - New York</t>
  </si>
  <si>
    <t>BZQ</t>
  </si>
  <si>
    <t>Abaco Air, Ltd.</t>
  </si>
  <si>
    <t>MHH</t>
  </si>
  <si>
    <t>The Bahamas</t>
  </si>
  <si>
    <t>MHH - MIA</t>
  </si>
  <si>
    <t>13289 - 13303</t>
  </si>
  <si>
    <t>Marsh Harbour, The Bahamas - Miami, FL</t>
  </si>
  <si>
    <t>12Q</t>
  </si>
  <si>
    <t>Unijet</t>
  </si>
  <si>
    <t>LBG</t>
  </si>
  <si>
    <t>France</t>
  </si>
  <si>
    <t>LBG - BOS</t>
  </si>
  <si>
    <t>12900 - 10721</t>
  </si>
  <si>
    <t>Paris, France - Boston, MA</t>
  </si>
  <si>
    <t xml:space="preserve"> - MA</t>
  </si>
  <si>
    <t xml:space="preserve"> - Massachusetts</t>
  </si>
  <si>
    <t>W3</t>
  </si>
  <si>
    <t>Arik Air International</t>
  </si>
  <si>
    <t>LOS</t>
  </si>
  <si>
    <t>Nigeria</t>
  </si>
  <si>
    <t>LOS - JFK</t>
  </si>
  <si>
    <t>13043 - 12478</t>
  </si>
  <si>
    <t>Lagos, Nigeria - New York, NY</t>
  </si>
  <si>
    <t>UA</t>
  </si>
  <si>
    <t>United Air Lines Inc.</t>
  </si>
  <si>
    <t>CPH</t>
  </si>
  <si>
    <t>Denmark</t>
  </si>
  <si>
    <t>CPH - ORD</t>
  </si>
  <si>
    <t>11118 - 13930</t>
  </si>
  <si>
    <t>Copenhagen, Denmark - Chicago, IL</t>
  </si>
  <si>
    <t xml:space="preserve"> - IL</t>
  </si>
  <si>
    <t xml:space="preserve"> - Illinois</t>
  </si>
  <si>
    <t>AA</t>
  </si>
  <si>
    <t>American Airlines Inc.</t>
  </si>
  <si>
    <t>LIR</t>
  </si>
  <si>
    <t>Costa Rica</t>
  </si>
  <si>
    <t>LIR - MIA</t>
  </si>
  <si>
    <t>12990 - 13303</t>
  </si>
  <si>
    <t>Liberia, Costa Rica - Miami, FL</t>
  </si>
  <si>
    <t>7I</t>
  </si>
  <si>
    <t>Insel Air International B V</t>
  </si>
  <si>
    <t>CUR</t>
  </si>
  <si>
    <t>Netherlands Antilles</t>
  </si>
  <si>
    <t>CUR - MIA</t>
  </si>
  <si>
    <t>11185 - 13303</t>
  </si>
  <si>
    <t>Willemstad, Netherlands Antilles - Miami, FL</t>
  </si>
  <si>
    <t>GJ</t>
  </si>
  <si>
    <t>Eurofly S.p.A</t>
  </si>
  <si>
    <t>FCO</t>
  </si>
  <si>
    <t>Italy</t>
  </si>
  <si>
    <t>FCO - JFK</t>
  </si>
  <si>
    <t>11651 - 12478</t>
  </si>
  <si>
    <t>Rome, Italy - New York, NY</t>
  </si>
  <si>
    <t>A0</t>
  </si>
  <si>
    <t>Elysair d/b/a L'Avion</t>
  </si>
  <si>
    <t>AMS</t>
  </si>
  <si>
    <t>NL</t>
  </si>
  <si>
    <t>Netherlands</t>
  </si>
  <si>
    <t>AMS - JFK</t>
  </si>
  <si>
    <t>10292 - 12478</t>
  </si>
  <si>
    <t>Amsterdam, Netherlands - New York, NY</t>
  </si>
  <si>
    <t>4C</t>
  </si>
  <si>
    <t>Aerovias de Intergracian Regional</t>
  </si>
  <si>
    <t>BOG</t>
  </si>
  <si>
    <t>Colombia</t>
  </si>
  <si>
    <t>BOG - FLL</t>
  </si>
  <si>
    <t>10711 - 11697</t>
  </si>
  <si>
    <t>Bogota, Colombia - Fort Lauderdale, FL</t>
  </si>
  <si>
    <t>SE</t>
  </si>
  <si>
    <t>XL Airways France</t>
  </si>
  <si>
    <t>CDG</t>
  </si>
  <si>
    <t>CDG - LAS</t>
  </si>
  <si>
    <t>10920 - 12889</t>
  </si>
  <si>
    <t>Paris, France - Las Vegas, NV</t>
  </si>
  <si>
    <t xml:space="preserve"> - NV</t>
  </si>
  <si>
    <t xml:space="preserve"> - Nevada</t>
  </si>
  <si>
    <t>S3</t>
  </si>
  <si>
    <t>Santa Barbara Airlines, C.A</t>
  </si>
  <si>
    <t>CCS</t>
  </si>
  <si>
    <t>Venezuela</t>
  </si>
  <si>
    <t>CCS - MIA</t>
  </si>
  <si>
    <t>10911 - 13303</t>
  </si>
  <si>
    <t>Caracas, Venezuela - Miami, FL</t>
  </si>
  <si>
    <t>LJ</t>
  </si>
  <si>
    <t>Jin Air Co Ltd.</t>
  </si>
  <si>
    <t>ICN</t>
  </si>
  <si>
    <t>South Korea</t>
  </si>
  <si>
    <t>ICN - GUM</t>
  </si>
  <si>
    <t>12277 - 12016</t>
  </si>
  <si>
    <t>Seoul, South Korea - Guam, TT</t>
  </si>
  <si>
    <t xml:space="preserve"> - TT</t>
  </si>
  <si>
    <t xml:space="preserve"> - U.S. Pacific Trust Territories and Possessions</t>
  </si>
  <si>
    <t>TUI Airlines Nederland B.V.</t>
  </si>
  <si>
    <t>AMS - MIA</t>
  </si>
  <si>
    <t>10292 - 13303</t>
  </si>
  <si>
    <t>Amsterdam, Netherlands - Miami, FL</t>
  </si>
  <si>
    <t>3U</t>
  </si>
  <si>
    <t>Sichuan Airlines Co Ltd.</t>
  </si>
  <si>
    <t>CAN</t>
  </si>
  <si>
    <t>China</t>
  </si>
  <si>
    <t>CAN - SPN</t>
  </si>
  <si>
    <t>10877 - 14955</t>
  </si>
  <si>
    <t>Guangzhou, China - Saipan, TT</t>
  </si>
  <si>
    <t>IG</t>
  </si>
  <si>
    <t>Meridiana S.p.A</t>
  </si>
  <si>
    <t>PMO</t>
  </si>
  <si>
    <t>PMO - JFK</t>
  </si>
  <si>
    <t>14168 - 12478</t>
  </si>
  <si>
    <t>Palermo, Italy - New York, NY</t>
  </si>
  <si>
    <t>05Q</t>
  </si>
  <si>
    <t>Comlux Aviation, AG</t>
  </si>
  <si>
    <t>PRG</t>
  </si>
  <si>
    <t>Czech Republic</t>
  </si>
  <si>
    <t>PRG - SAV</t>
  </si>
  <si>
    <t>14239 - 14685</t>
  </si>
  <si>
    <t>Prague, Czech Republic - Savannah, GA</t>
  </si>
  <si>
    <t xml:space="preserve"> - GA</t>
  </si>
  <si>
    <t xml:space="preserve"> - Georgia</t>
  </si>
  <si>
    <t>PP</t>
  </si>
  <si>
    <t>Jet Aviation Business Jets AG</t>
  </si>
  <si>
    <t>VKO</t>
  </si>
  <si>
    <t>Russia</t>
  </si>
  <si>
    <t>CPR</t>
  </si>
  <si>
    <t>VKO - CPR</t>
  </si>
  <si>
    <t>15604 - 11122</t>
  </si>
  <si>
    <t>Moscow, Russia - Casper, WY</t>
  </si>
  <si>
    <t xml:space="preserve"> - WY</t>
  </si>
  <si>
    <t xml:space="preserve"> - Wyoming</t>
  </si>
  <si>
    <t>Air Berlin PLC and CO</t>
  </si>
  <si>
    <t>DUS</t>
  </si>
  <si>
    <t>Germany</t>
  </si>
  <si>
    <t>DUS - JFK</t>
  </si>
  <si>
    <t>11444 - 12478</t>
  </si>
  <si>
    <t>Dusseldorf, Germany - New York, NY</t>
  </si>
  <si>
    <t>17Q</t>
  </si>
  <si>
    <t>Albinati Aeronautics SA</t>
  </si>
  <si>
    <t>VKO - MIA</t>
  </si>
  <si>
    <t>15604 - 13303</t>
  </si>
  <si>
    <t>Moscow, Russia - Miami, FL</t>
  </si>
  <si>
    <t>0UQ</t>
  </si>
  <si>
    <t>Comlux Malta, Ltd.</t>
  </si>
  <si>
    <t>GVA</t>
  </si>
  <si>
    <t>GVA - SAV</t>
  </si>
  <si>
    <t>12026 - 14685</t>
  </si>
  <si>
    <t>Geneva, Switzerland - Savannah, GA</t>
  </si>
  <si>
    <t>CRV</t>
  </si>
  <si>
    <t>Acropolis Aviation Ltd.</t>
  </si>
  <si>
    <t>HND</t>
  </si>
  <si>
    <t>Japan</t>
  </si>
  <si>
    <t>VNY</t>
  </si>
  <si>
    <t>HND - VNY</t>
  </si>
  <si>
    <t>12169 - 15618</t>
  </si>
  <si>
    <t>Tokyo, Japan - Van Nuys, CA</t>
  </si>
  <si>
    <t xml:space="preserve"> - CA</t>
  </si>
  <si>
    <t xml:space="preserve"> - California</t>
  </si>
  <si>
    <t>IGA</t>
  </si>
  <si>
    <t>Global Jet Austria, GmbH</t>
  </si>
  <si>
    <t>LBG - LAX</t>
  </si>
  <si>
    <t>12900 - 12892</t>
  </si>
  <si>
    <t>Paris, France - Los Angeles, CA</t>
  </si>
  <si>
    <t>CAQ</t>
  </si>
  <si>
    <t>Challenge Air Luftverkehrs GmbH</t>
  </si>
  <si>
    <t>NCE</t>
  </si>
  <si>
    <t>NCE - BGR</t>
  </si>
  <si>
    <t>13625 - 10581</t>
  </si>
  <si>
    <t>Nice, France - Bangor, ME</t>
  </si>
  <si>
    <t xml:space="preserve"> - ME</t>
  </si>
  <si>
    <t xml:space="preserve"> - Maine</t>
  </si>
  <si>
    <t>QS</t>
  </si>
  <si>
    <t>Travel Service, a.s.</t>
  </si>
  <si>
    <t>PRG - IAD</t>
  </si>
  <si>
    <t>14239 - 12264</t>
  </si>
  <si>
    <t>Prague, Czech Republic - Washington, DC</t>
  </si>
  <si>
    <t xml:space="preserve"> - VA</t>
  </si>
  <si>
    <t xml:space="preserve"> - Virginia</t>
  </si>
  <si>
    <t>TRA</t>
  </si>
  <si>
    <t>Aeromexico Travel</t>
  </si>
  <si>
    <t>CUN</t>
  </si>
  <si>
    <t>Mexico</t>
  </si>
  <si>
    <t>CUN - DEN</t>
  </si>
  <si>
    <t>11032 - 11292</t>
  </si>
  <si>
    <t>Cancun, Mexico - Denver, CO</t>
  </si>
  <si>
    <t xml:space="preserve"> - CO</t>
  </si>
  <si>
    <t xml:space="preserve"> - Colorado</t>
  </si>
  <si>
    <t>VB</t>
  </si>
  <si>
    <t>Aeroenlaces Nacionales, S.A. de C.V. d/b/a VivaAerobus</t>
  </si>
  <si>
    <t>MTY</t>
  </si>
  <si>
    <t>MTY - LAS</t>
  </si>
  <si>
    <t>13514 - 12889</t>
  </si>
  <si>
    <t>Monterrey, Mexico - Las Vegas, NV</t>
  </si>
  <si>
    <t>5G</t>
  </si>
  <si>
    <t>Skyservice Airlines, Inc.</t>
  </si>
  <si>
    <t>YYZ</t>
  </si>
  <si>
    <t>FLL - YYZ</t>
  </si>
  <si>
    <t>11697 - 16271</t>
  </si>
  <si>
    <t>Fort Lauderdale, FL - Toronto, Canada</t>
  </si>
  <si>
    <t>FL - ON</t>
  </si>
  <si>
    <t>Florida - Ontario</t>
  </si>
  <si>
    <t>0TQ</t>
  </si>
  <si>
    <t>Corporatejets, XXI</t>
  </si>
  <si>
    <t>YYT</t>
  </si>
  <si>
    <t>Newfoundland and Labrador</t>
  </si>
  <si>
    <t>STL - YYT</t>
  </si>
  <si>
    <t>15016 - 16268</t>
  </si>
  <si>
    <t>St. Louis, MO - St. John's, Canada</t>
  </si>
  <si>
    <t>MO - NL</t>
  </si>
  <si>
    <t>Missouri - Newfoundland and Labrador</t>
  </si>
  <si>
    <t>1IQ</t>
  </si>
  <si>
    <t>Jet link AG</t>
  </si>
  <si>
    <t>PDK</t>
  </si>
  <si>
    <t>PDK - ZRH</t>
  </si>
  <si>
    <t>14050 - 16321</t>
  </si>
  <si>
    <t>Atlanta, GA - Zurich, Switzerland</t>
  </si>
  <si>
    <t>GA -</t>
  </si>
  <si>
    <t>Georgia -</t>
  </si>
  <si>
    <t>0OQ</t>
  </si>
  <si>
    <t>Open Skies</t>
  </si>
  <si>
    <t>ORY</t>
  </si>
  <si>
    <t>JFK - ORY</t>
  </si>
  <si>
    <t>12478 - 13943</t>
  </si>
  <si>
    <t>New York, NY - Paris, France</t>
  </si>
  <si>
    <t>NY -</t>
  </si>
  <si>
    <t>New York -</t>
  </si>
  <si>
    <t>Y2</t>
  </si>
  <si>
    <t>Globespan Airways Limited d/b/a Flyglobespan</t>
  </si>
  <si>
    <t>SFB</t>
  </si>
  <si>
    <t>GLA</t>
  </si>
  <si>
    <t>United Kingdom</t>
  </si>
  <si>
    <t>SFB - GLA</t>
  </si>
  <si>
    <t>14761 - 11928</t>
  </si>
  <si>
    <t>Sanford, FL - Glasgow, United Kingdom</t>
  </si>
  <si>
    <t>FL -</t>
  </si>
  <si>
    <t>Florida -</t>
  </si>
  <si>
    <t>QR</t>
  </si>
  <si>
    <t>Qatar Airways (Q.C.S.C)</t>
  </si>
  <si>
    <t>DOH</t>
  </si>
  <si>
    <t>Qatar</t>
  </si>
  <si>
    <t>IAH - DOH</t>
  </si>
  <si>
    <t>12266 - 11369</t>
  </si>
  <si>
    <t>Houston, TX - Doha, Qatar</t>
  </si>
  <si>
    <t>TX -</t>
  </si>
  <si>
    <t>Texas -</t>
  </si>
  <si>
    <t>9W</t>
  </si>
  <si>
    <t>Jet Airways (India) Limited</t>
  </si>
  <si>
    <t>BRU</t>
  </si>
  <si>
    <t>Belgium</t>
  </si>
  <si>
    <t>JFK - BRU</t>
  </si>
  <si>
    <t>12478 - 10752</t>
  </si>
  <si>
    <t>New York, NY - Brussels, Belgium</t>
  </si>
  <si>
    <t>4M</t>
  </si>
  <si>
    <t>LAN Argentina</t>
  </si>
  <si>
    <t>EZE</t>
  </si>
  <si>
    <t>Argentina</t>
  </si>
  <si>
    <t>MIA - EZE</t>
  </si>
  <si>
    <t>13303 - 11625</t>
  </si>
  <si>
    <t>Miami, FL - Ezeiza, Argentina</t>
  </si>
  <si>
    <t>Virgin Blue International Airlines t/a V Australia</t>
  </si>
  <si>
    <t>BNE</t>
  </si>
  <si>
    <t>Australia</t>
  </si>
  <si>
    <t>LAX - BNE</t>
  </si>
  <si>
    <t>12892 - 10696</t>
  </si>
  <si>
    <t>Los Angeles, CA - Brisbane, Australia</t>
  </si>
  <si>
    <t>CA -</t>
  </si>
  <si>
    <t>California -</t>
  </si>
  <si>
    <t>HU</t>
  </si>
  <si>
    <t>Hainan Airlines Company Limited</t>
  </si>
  <si>
    <t>PEK</t>
  </si>
  <si>
    <t>SEA - PEK</t>
  </si>
  <si>
    <t>14747 - 14066</t>
  </si>
  <si>
    <t>Seattle, WA - Beijing, China</t>
  </si>
  <si>
    <t>WA -</t>
  </si>
  <si>
    <t>Washington -</t>
  </si>
  <si>
    <t>EY</t>
  </si>
  <si>
    <t>Etihad Airways</t>
  </si>
  <si>
    <t>AUH</t>
  </si>
  <si>
    <t>United Arab Emirates</t>
  </si>
  <si>
    <t>ORD - AUH</t>
  </si>
  <si>
    <t>13930 - 10415</t>
  </si>
  <si>
    <t>Chicago, IL - Abu Dhabi, United Arab Emirates</t>
  </si>
  <si>
    <t>IL -</t>
  </si>
  <si>
    <t>Illinois -</t>
  </si>
  <si>
    <t>SS</t>
  </si>
  <si>
    <t>Corsair International</t>
  </si>
  <si>
    <t>Corsair</t>
  </si>
  <si>
    <t>MIA - ORY</t>
  </si>
  <si>
    <t>13303 - 13943</t>
  </si>
  <si>
    <t>Miami, FL - Paris, France</t>
  </si>
  <si>
    <t>JQ</t>
  </si>
  <si>
    <t>Jetstar Airways Pty Limited</t>
  </si>
  <si>
    <t>SYD</t>
  </si>
  <si>
    <t>HNL - SYD</t>
  </si>
  <si>
    <t>12173 - 15092</t>
  </si>
  <si>
    <t>Honolulu, HI - Sydney, Australia</t>
  </si>
  <si>
    <t>HI -</t>
  </si>
  <si>
    <t>Hawaii -</t>
  </si>
  <si>
    <t>Tradewinds Airlines</t>
  </si>
  <si>
    <t>AGT</t>
  </si>
  <si>
    <t>Paraguay</t>
  </si>
  <si>
    <t>MIA - AGT</t>
  </si>
  <si>
    <t>13303 - 10209</t>
  </si>
  <si>
    <t>Miami, FL - Ciudad del Este, Paraguay</t>
  </si>
  <si>
    <t>5X</t>
  </si>
  <si>
    <t>United Parcel Service</t>
  </si>
  <si>
    <t>GEG</t>
  </si>
  <si>
    <t>YVR</t>
  </si>
  <si>
    <t>BC</t>
  </si>
  <si>
    <t>British Columbia</t>
  </si>
  <si>
    <t>GEG - YVR</t>
  </si>
  <si>
    <t>11884 - 16229</t>
  </si>
  <si>
    <t>Spokane, WA - Vancouver, Canada</t>
  </si>
  <si>
    <t>WA - BC</t>
  </si>
  <si>
    <t>Washington - British Columbia</t>
  </si>
  <si>
    <t>KLQ</t>
  </si>
  <si>
    <t>Kalitta Charters II</t>
  </si>
  <si>
    <t>YHM</t>
  </si>
  <si>
    <t>YIP - YHM</t>
  </si>
  <si>
    <t>16091 - 16078</t>
  </si>
  <si>
    <t>Detroit, MI - Hamilton, Canada</t>
  </si>
  <si>
    <t>MI - ON</t>
  </si>
  <si>
    <t>Michigan - Ontario</t>
  </si>
  <si>
    <t>KAQ</t>
  </si>
  <si>
    <t>Kalitta Air LLC</t>
  </si>
  <si>
    <t>YQX</t>
  </si>
  <si>
    <t>IAH - YQX</t>
  </si>
  <si>
    <t>12266 - 16178</t>
  </si>
  <si>
    <t>Houston, TX - Gander, Canada</t>
  </si>
  <si>
    <t>TX - NL</t>
  </si>
  <si>
    <t>Texas - Newfoundland and Labrador</t>
  </si>
  <si>
    <t>WE</t>
  </si>
  <si>
    <t>Centurion Cargo Inc.</t>
  </si>
  <si>
    <t>VCP</t>
  </si>
  <si>
    <t>Brazil</t>
  </si>
  <si>
    <t>MIA - VCP</t>
  </si>
  <si>
    <t>13303 - 15567</t>
  </si>
  <si>
    <t>Miami, FL - Sao Paulo, Brazil</t>
  </si>
  <si>
    <t>L7</t>
  </si>
  <si>
    <t>Lan Colombia</t>
  </si>
  <si>
    <t>CWB</t>
  </si>
  <si>
    <t>MIA - CWB</t>
  </si>
  <si>
    <t>13303 - 11204</t>
  </si>
  <si>
    <t>Miami, FL - Curitiba, Brazil</t>
  </si>
  <si>
    <t>IJ</t>
  </si>
  <si>
    <t>Great Wall Airlines Company Limited</t>
  </si>
  <si>
    <t>PVG</t>
  </si>
  <si>
    <t>ORD - PVG</t>
  </si>
  <si>
    <t>13930 - 14309</t>
  </si>
  <si>
    <t>Chicago, IL - Shanghai, China</t>
  </si>
  <si>
    <t>6R</t>
  </si>
  <si>
    <t>Aerounion Aerotransporte de Carga Union SA de CV</t>
  </si>
  <si>
    <t>MEX</t>
  </si>
  <si>
    <t>ORD - MEX</t>
  </si>
  <si>
    <t>13930 - 13252</t>
  </si>
  <si>
    <t>Chicago, IL - Mexico City, Mexico</t>
  </si>
  <si>
    <t>3S</t>
  </si>
  <si>
    <t>AeroLogic GmbH</t>
  </si>
  <si>
    <t>FRA</t>
  </si>
  <si>
    <t>ORD - FRA</t>
  </si>
  <si>
    <t>13930 - 11760</t>
  </si>
  <si>
    <t>Chicago, IL - Frankfurt, Germany</t>
  </si>
  <si>
    <t>Q4</t>
  </si>
  <si>
    <t>Master Top Linhas Aereas, Ltda.</t>
  </si>
  <si>
    <t>CFB</t>
  </si>
  <si>
    <t>MIA - CFB</t>
  </si>
  <si>
    <t>13303 - 10952</t>
  </si>
  <si>
    <t>Miami, FL - Cabo Frio, Brazil</t>
  </si>
  <si>
    <t>PRQ</t>
  </si>
  <si>
    <t>Florida West Airlines Inc.</t>
  </si>
  <si>
    <t>GYE</t>
  </si>
  <si>
    <t>Ecuador</t>
  </si>
  <si>
    <t>MIA - GYE</t>
  </si>
  <si>
    <t>13303 - 12051</t>
  </si>
  <si>
    <t>Miami, FL - Guayaquil, Ecuador</t>
  </si>
  <si>
    <t>PFQ</t>
  </si>
  <si>
    <t>Asia Pacific</t>
  </si>
  <si>
    <t>ROR</t>
  </si>
  <si>
    <t>Palau</t>
  </si>
  <si>
    <t>GUM - ROR</t>
  </si>
  <si>
    <t>12016 - 14583</t>
  </si>
  <si>
    <t>Guam, TT - Koror, Palau</t>
  </si>
  <si>
    <t>TT -</t>
  </si>
  <si>
    <t>U.S. Pacific Trust Territories and Possessions -</t>
  </si>
  <si>
    <t>EM</t>
  </si>
  <si>
    <t>Empire Airlines Inc.</t>
  </si>
  <si>
    <t>YVR - SEA</t>
  </si>
  <si>
    <t>16229 - 14747</t>
  </si>
  <si>
    <t>Vancouver, Canada - Seattle, WA</t>
  </si>
  <si>
    <t>BC - WA</t>
  </si>
  <si>
    <t>British Columbia - Washington</t>
  </si>
  <si>
    <t>Y8</t>
  </si>
  <si>
    <t>Yangtze River Express Airlines Company</t>
  </si>
  <si>
    <t>PVG - LAX</t>
  </si>
  <si>
    <t>14309 - 12892</t>
  </si>
  <si>
    <t>Shanghai, China - Los Angeles, CA</t>
  </si>
  <si>
    <t>NEW</t>
  </si>
  <si>
    <t>New England Airlines Inc.</t>
  </si>
  <si>
    <t>BID</t>
  </si>
  <si>
    <t>WST - BID</t>
  </si>
  <si>
    <t>15855 - 10613</t>
  </si>
  <si>
    <t>Westerly, RI - Block Island, RI</t>
  </si>
  <si>
    <t>RI - RI</t>
  </si>
  <si>
    <t>Rhode Island - Rhode Island</t>
  </si>
  <si>
    <t>Freedom Air</t>
  </si>
  <si>
    <t>ROP</t>
  </si>
  <si>
    <t>ROP - GUM</t>
  </si>
  <si>
    <t>14582 - 12016</t>
  </si>
  <si>
    <t>Rota, TT - Guam, TT</t>
  </si>
  <si>
    <t>Q5</t>
  </si>
  <si>
    <t>40-Mile Air</t>
  </si>
  <si>
    <t>TKJ</t>
  </si>
  <si>
    <t>HKB</t>
  </si>
  <si>
    <t>TKJ - HKB</t>
  </si>
  <si>
    <t>15236 - 12141</t>
  </si>
  <si>
    <t>Tok, AK - Healy, AK</t>
  </si>
  <si>
    <t>1FQ</t>
  </si>
  <si>
    <t>Alsek Air</t>
  </si>
  <si>
    <t>CYT</t>
  </si>
  <si>
    <t>YAK</t>
  </si>
  <si>
    <t>CYT - YAK</t>
  </si>
  <si>
    <t>11234 - 15991</t>
  </si>
  <si>
    <t>Cape Yakataga, AK - Yakutat, AK</t>
  </si>
  <si>
    <t>WRD</t>
  </si>
  <si>
    <t>Ward Air</t>
  </si>
  <si>
    <t>CYM</t>
  </si>
  <si>
    <t>JNU - CYM</t>
  </si>
  <si>
    <t>12523 - 11230</t>
  </si>
  <si>
    <t>Juneau, AK - Chatham, AK</t>
  </si>
  <si>
    <t>load factor</t>
  </si>
  <si>
    <t>no informstion</t>
  </si>
  <si>
    <t>no information</t>
  </si>
  <si>
    <t>DATA FIELD</t>
  </si>
  <si>
    <t>YEAR</t>
  </si>
  <si>
    <t>MONTH  N0.</t>
  </si>
  <si>
    <t>MONTH NAME</t>
  </si>
  <si>
    <t>QUARTER</t>
  </si>
  <si>
    <t>YEAR MONTH</t>
  </si>
  <si>
    <t>WEEKDAY NO.</t>
  </si>
  <si>
    <t>WEEKDAY NAME</t>
  </si>
  <si>
    <t>FINANCIAL MONTH</t>
  </si>
  <si>
    <t>FINANCIAL QUARTER</t>
  </si>
  <si>
    <t>WEEKDAY &amp; WEEKEND</t>
  </si>
  <si>
    <t>Sum of load factor</t>
  </si>
  <si>
    <t>Row Labels</t>
  </si>
  <si>
    <t>Grand Total</t>
  </si>
  <si>
    <t>Datedif</t>
  </si>
  <si>
    <t>Month Name</t>
  </si>
  <si>
    <t>Quater</t>
  </si>
  <si>
    <t>Day of Week</t>
  </si>
  <si>
    <t>Day Name</t>
  </si>
  <si>
    <t>FIncial quater</t>
  </si>
  <si>
    <t>finacial month</t>
  </si>
  <si>
    <t>Red Dog</t>
  </si>
  <si>
    <t>Kotzebue</t>
  </si>
  <si>
    <t>December</t>
  </si>
  <si>
    <t>QRT-3</t>
  </si>
  <si>
    <t>Saturday</t>
  </si>
  <si>
    <t>FM-3</t>
  </si>
  <si>
    <t>Juneau</t>
  </si>
  <si>
    <t>Hoonah</t>
  </si>
  <si>
    <t>September</t>
  </si>
  <si>
    <t>QRT-2</t>
  </si>
  <si>
    <t>Thursday</t>
  </si>
  <si>
    <t>FM-2</t>
  </si>
  <si>
    <t>Iliamna</t>
  </si>
  <si>
    <t>Dillingham</t>
  </si>
  <si>
    <t>August</t>
  </si>
  <si>
    <t>Nome</t>
  </si>
  <si>
    <t>Elim</t>
  </si>
  <si>
    <t>Sunday</t>
  </si>
  <si>
    <t>Beaver</t>
  </si>
  <si>
    <t>Fairbanks</t>
  </si>
  <si>
    <t>May</t>
  </si>
  <si>
    <t>QRT-1</t>
  </si>
  <si>
    <t>FM-1</t>
  </si>
  <si>
    <t>Quinhagak</t>
  </si>
  <si>
    <t>McGrath</t>
  </si>
  <si>
    <t>July</t>
  </si>
  <si>
    <t>Tuesday</t>
  </si>
  <si>
    <t>Homer</t>
  </si>
  <si>
    <t>Larsen Bay</t>
  </si>
  <si>
    <t>Kodiak</t>
  </si>
  <si>
    <t>King Salmon</t>
  </si>
  <si>
    <t>June</t>
  </si>
  <si>
    <t>Metlakatla</t>
  </si>
  <si>
    <t>Ketchikan</t>
  </si>
  <si>
    <t>Thorne Bay</t>
  </si>
  <si>
    <t>Craig</t>
  </si>
  <si>
    <t>Hydaburg</t>
  </si>
  <si>
    <t>Nightmute</t>
  </si>
  <si>
    <t>Bethel</t>
  </si>
  <si>
    <t>Alakanuk</t>
  </si>
  <si>
    <t>Unalakleet</t>
  </si>
  <si>
    <t>Friday</t>
  </si>
  <si>
    <t>Nanwalek</t>
  </si>
  <si>
    <t>Port Graham</t>
  </si>
  <si>
    <t>Anchorage</t>
  </si>
  <si>
    <t>Hughes</t>
  </si>
  <si>
    <t>February</t>
  </si>
  <si>
    <t>QRT-4</t>
  </si>
  <si>
    <t>Wednesday</t>
  </si>
  <si>
    <t>FM-4</t>
  </si>
  <si>
    <t>Kalskag</t>
  </si>
  <si>
    <t>Aniak</t>
  </si>
  <si>
    <t>November</t>
  </si>
  <si>
    <t>Monday</t>
  </si>
  <si>
    <t>Kenmore</t>
  </si>
  <si>
    <t>Roche Harbor</t>
  </si>
  <si>
    <t>Newark</t>
  </si>
  <si>
    <t>Scranton/Wilkes-Barre</t>
  </si>
  <si>
    <t>Paducah</t>
  </si>
  <si>
    <t>Fort Smith</t>
  </si>
  <si>
    <t>March</t>
  </si>
  <si>
    <t>Hoolehua</t>
  </si>
  <si>
    <t>Kapalua</t>
  </si>
  <si>
    <t>Akron</t>
  </si>
  <si>
    <t>Cleveland</t>
  </si>
  <si>
    <t>January</t>
  </si>
  <si>
    <t>Boulder City</t>
  </si>
  <si>
    <t>Kingman</t>
  </si>
  <si>
    <t>Riverton/Lander</t>
  </si>
  <si>
    <t>Laramie</t>
  </si>
  <si>
    <t>Detroit</t>
  </si>
  <si>
    <t>St. Louis</t>
  </si>
  <si>
    <t>Rome</t>
  </si>
  <si>
    <t>Baltimore</t>
  </si>
  <si>
    <t>Mobile</t>
  </si>
  <si>
    <t>Oakland</t>
  </si>
  <si>
    <t>Manchester</t>
  </si>
  <si>
    <t>Tucson</t>
  </si>
  <si>
    <t>Bedford</t>
  </si>
  <si>
    <t>Stillwater</t>
  </si>
  <si>
    <t>Minneapolis</t>
  </si>
  <si>
    <t>Cincinnati</t>
  </si>
  <si>
    <t>Cheyenne</t>
  </si>
  <si>
    <t>Fort Lauderdale</t>
  </si>
  <si>
    <t>Providence</t>
  </si>
  <si>
    <t>Boston</t>
  </si>
  <si>
    <t>Kahului</t>
  </si>
  <si>
    <t>Honolulu</t>
  </si>
  <si>
    <t>Saipan</t>
  </si>
  <si>
    <t>Guam</t>
  </si>
  <si>
    <t>October</t>
  </si>
  <si>
    <t>Teterboro</t>
  </si>
  <si>
    <t>Oklahoma City</t>
  </si>
  <si>
    <t>Knoxville</t>
  </si>
  <si>
    <t>Fort Dix</t>
  </si>
  <si>
    <t>Fairfield</t>
  </si>
  <si>
    <t>Hilo</t>
  </si>
  <si>
    <t>Kona</t>
  </si>
  <si>
    <t>April</t>
  </si>
  <si>
    <t>Bangor</t>
  </si>
  <si>
    <t>East Farmingdale</t>
  </si>
  <si>
    <t>Trenton</t>
  </si>
  <si>
    <t>San Francisco</t>
  </si>
  <si>
    <t>Tampa</t>
  </si>
  <si>
    <t>Los Angeles</t>
  </si>
  <si>
    <t>South Bend</t>
  </si>
  <si>
    <t>Reno</t>
  </si>
  <si>
    <t>Bowling Green</t>
  </si>
  <si>
    <t>Lafayette</t>
  </si>
  <si>
    <t>Philadelphia</t>
  </si>
  <si>
    <t>Saginaw/Bay City/Midland</t>
  </si>
  <si>
    <t>Rapid City</t>
  </si>
  <si>
    <t>Salt Lake City</t>
  </si>
  <si>
    <t>Vieques</t>
  </si>
  <si>
    <t>San Juan</t>
  </si>
  <si>
    <t>Christiansted</t>
  </si>
  <si>
    <t>Bemidji</t>
  </si>
  <si>
    <t>Alexandria</t>
  </si>
  <si>
    <t>Gulkana</t>
  </si>
  <si>
    <t>Friday Harbor</t>
  </si>
  <si>
    <t>Eastsound</t>
  </si>
  <si>
    <t>Atlanta</t>
  </si>
  <si>
    <t>Nashville</t>
  </si>
  <si>
    <t>Dallas/Fort Worth</t>
  </si>
  <si>
    <t>Fort Myers</t>
  </si>
  <si>
    <t>Milwaukee</t>
  </si>
  <si>
    <t>Kansas City</t>
  </si>
  <si>
    <t>Miami</t>
  </si>
  <si>
    <t>Greensboro/High Point</t>
  </si>
  <si>
    <t>Fayetteville</t>
  </si>
  <si>
    <t>Charlotte</t>
  </si>
  <si>
    <t>Toronto</t>
  </si>
  <si>
    <t>Calgary</t>
  </si>
  <si>
    <t>Wilmington</t>
  </si>
  <si>
    <t>Camaguey</t>
  </si>
  <si>
    <t>Sanandaj</t>
  </si>
  <si>
    <t>Aguadilla</t>
  </si>
  <si>
    <t>Zurich</t>
  </si>
  <si>
    <t>White Plains</t>
  </si>
  <si>
    <t>Copenhagen</t>
  </si>
  <si>
    <t>Chicago</t>
  </si>
  <si>
    <t>Liberia</t>
  </si>
  <si>
    <t>Willemstad</t>
  </si>
  <si>
    <t>Prague</t>
  </si>
  <si>
    <t>Savannah</t>
  </si>
  <si>
    <t>Moscow</t>
  </si>
  <si>
    <t>Casper</t>
  </si>
  <si>
    <t>Dusseldorf</t>
  </si>
  <si>
    <t>Cancun</t>
  </si>
  <si>
    <t>Denver</t>
  </si>
  <si>
    <t>Monterrey</t>
  </si>
  <si>
    <t>Las Vegas</t>
  </si>
  <si>
    <t>Selawik</t>
  </si>
  <si>
    <t>Haines</t>
  </si>
  <si>
    <t>Anaktuvuk Pass</t>
  </si>
  <si>
    <t>Pelican</t>
  </si>
  <si>
    <t>Chevak</t>
  </si>
  <si>
    <t>Shemya</t>
  </si>
  <si>
    <t>Sandpoint</t>
  </si>
  <si>
    <t>Barrow</t>
  </si>
  <si>
    <t>Kulik Lake</t>
  </si>
  <si>
    <t>Sacramento</t>
  </si>
  <si>
    <t>Houston</t>
  </si>
  <si>
    <t>Tallahassee</t>
  </si>
  <si>
    <t>Asheville</t>
  </si>
  <si>
    <t>Killeen</t>
  </si>
  <si>
    <t>Syracuse</t>
  </si>
  <si>
    <t>Greer</t>
  </si>
  <si>
    <t>Westhampton</t>
  </si>
  <si>
    <t>Midway Island</t>
  </si>
  <si>
    <t>Rockford</t>
  </si>
  <si>
    <t>Victorville</t>
  </si>
  <si>
    <t>Pagosa Springs</t>
  </si>
  <si>
    <t>Sioux Falls</t>
  </si>
  <si>
    <t>Indianapolis</t>
  </si>
  <si>
    <t>Seattle</t>
  </si>
  <si>
    <t>Lakeland</t>
  </si>
  <si>
    <t>Myrtle Beach</t>
  </si>
  <si>
    <t>Memphis</t>
  </si>
  <si>
    <t>Napa</t>
  </si>
  <si>
    <t>West Palm Beach/Palm Beach</t>
  </si>
  <si>
    <t>Stuart</t>
  </si>
  <si>
    <t>Louisville</t>
  </si>
  <si>
    <t>Santa Barbara</t>
  </si>
  <si>
    <t>Buffalo</t>
  </si>
  <si>
    <t>Orlando</t>
  </si>
  <si>
    <t>Baton Rouge</t>
  </si>
  <si>
    <t>Athens</t>
  </si>
  <si>
    <t>Eugene</t>
  </si>
  <si>
    <t>Gaithersburg</t>
  </si>
  <si>
    <t>Nantucket</t>
  </si>
  <si>
    <t>Palm Springs</t>
  </si>
  <si>
    <t>Rochester</t>
  </si>
  <si>
    <t>Aspen</t>
  </si>
  <si>
    <t>Jackson</t>
  </si>
  <si>
    <t>Great Falls</t>
  </si>
  <si>
    <t>Monterey</t>
  </si>
  <si>
    <t>Great Barrington</t>
  </si>
  <si>
    <t>San Diego</t>
  </si>
  <si>
    <t>Austin</t>
  </si>
  <si>
    <t>Hartford</t>
  </si>
  <si>
    <t>Little Rock</t>
  </si>
  <si>
    <t>Punta Gorda</t>
  </si>
  <si>
    <t>Kalamazoo</t>
  </si>
  <si>
    <t>Burlington</t>
  </si>
  <si>
    <t>Tuscaloosa</t>
  </si>
  <si>
    <t>Tyonek</t>
  </si>
  <si>
    <t>Granite Point</t>
  </si>
  <si>
    <t>Port Alexander</t>
  </si>
  <si>
    <t>Sitka</t>
  </si>
  <si>
    <t>Albuquerque</t>
  </si>
  <si>
    <t>Hilton Head</t>
  </si>
  <si>
    <t>Colorado Springs</t>
  </si>
  <si>
    <t>Grand Canyon</t>
  </si>
  <si>
    <t>Havasupai</t>
  </si>
  <si>
    <t>Smyrna</t>
  </si>
  <si>
    <t>Decatur</t>
  </si>
  <si>
    <t>Portland</t>
  </si>
  <si>
    <t>Halifax</t>
  </si>
  <si>
    <t>Richmond</t>
  </si>
  <si>
    <t>Iqaluit</t>
  </si>
  <si>
    <t>Marsh Harbour</t>
  </si>
  <si>
    <t>Paris</t>
  </si>
  <si>
    <t>Lagos</t>
  </si>
  <si>
    <t>Amsterdam</t>
  </si>
  <si>
    <t>Bogota</t>
  </si>
  <si>
    <t>Caracas</t>
  </si>
  <si>
    <t>Seoul</t>
  </si>
  <si>
    <t>Guangzhou</t>
  </si>
  <si>
    <t>Palermo</t>
  </si>
  <si>
    <t>Geneva</t>
  </si>
  <si>
    <t>Tokyo</t>
  </si>
  <si>
    <t>Van Nuys</t>
  </si>
  <si>
    <t>Nice</t>
  </si>
  <si>
    <t>St. John's</t>
  </si>
  <si>
    <t>Sanford</t>
  </si>
  <si>
    <t>Glasgow</t>
  </si>
  <si>
    <t>Doha</t>
  </si>
  <si>
    <t>Brussels</t>
  </si>
  <si>
    <t>Ezeiza</t>
  </si>
  <si>
    <t>Brisbane</t>
  </si>
  <si>
    <t>Beijing</t>
  </si>
  <si>
    <t>Abu Dhabi</t>
  </si>
  <si>
    <t>Sydney</t>
  </si>
  <si>
    <t>Ciudad del Este</t>
  </si>
  <si>
    <t>Spokane</t>
  </si>
  <si>
    <t>Vancouver</t>
  </si>
  <si>
    <t>Hamilton</t>
  </si>
  <si>
    <t>Gander</t>
  </si>
  <si>
    <t>Sao Paulo</t>
  </si>
  <si>
    <t>Curitiba</t>
  </si>
  <si>
    <t>Shanghai</t>
  </si>
  <si>
    <t>Mexico City</t>
  </si>
  <si>
    <t>Frankfurt</t>
  </si>
  <si>
    <t>Cabo Frio</t>
  </si>
  <si>
    <t>Guayaquil</t>
  </si>
  <si>
    <t>Koror</t>
  </si>
  <si>
    <t>Westerly</t>
  </si>
  <si>
    <t>Block Island</t>
  </si>
  <si>
    <t>Rota</t>
  </si>
  <si>
    <t>Tok</t>
  </si>
  <si>
    <t>Healy</t>
  </si>
  <si>
    <t>Cape Yakataga</t>
  </si>
  <si>
    <t>Yakutat</t>
  </si>
  <si>
    <t>Chatham</t>
  </si>
  <si>
    <t>Weekday &amp; Weekend</t>
  </si>
  <si>
    <t>Weekday</t>
  </si>
  <si>
    <t>Weekend</t>
  </si>
  <si>
    <t>2008</t>
  </si>
  <si>
    <t>2009</t>
  </si>
  <si>
    <t>2010</t>
  </si>
  <si>
    <t>2011</t>
  </si>
  <si>
    <t>2012</t>
  </si>
  <si>
    <t>2013</t>
  </si>
  <si>
    <t>Jan</t>
  </si>
  <si>
    <t>Feb</t>
  </si>
  <si>
    <t>Mar</t>
  </si>
  <si>
    <t>Apr</t>
  </si>
  <si>
    <t>Jun</t>
  </si>
  <si>
    <t>Jul</t>
  </si>
  <si>
    <t>Aug</t>
  </si>
  <si>
    <t>Sep</t>
  </si>
  <si>
    <t>Oct</t>
  </si>
  <si>
    <t>Nov</t>
  </si>
  <si>
    <t>Dec</t>
  </si>
  <si>
    <t>Distance Interval</t>
  </si>
  <si>
    <t>Less Than 500 Miles</t>
  </si>
  <si>
    <t>500-999 Miles</t>
  </si>
  <si>
    <t>1000-1499 Miles</t>
  </si>
  <si>
    <t>1500-1999 Miles</t>
  </si>
  <si>
    <t>2000-2499 Miles</t>
  </si>
  <si>
    <t>2500-2999 Miles</t>
  </si>
  <si>
    <t>3000-3499 Miles</t>
  </si>
  <si>
    <t>3500-3999 Miles</t>
  </si>
  <si>
    <t>4000-4499 Miles</t>
  </si>
  <si>
    <t>4500-4999 Miles</t>
  </si>
  <si>
    <t>5000-5499 Miles</t>
  </si>
  <si>
    <t>5500-5999 Miles</t>
  </si>
  <si>
    <t>6000-6499 Miles</t>
  </si>
  <si>
    <t>6500-6999 Miles</t>
  </si>
  <si>
    <t>7000-7499 Miles</t>
  </si>
  <si>
    <t>7500-7999 Miles</t>
  </si>
  <si>
    <t>8000-8499 Miles</t>
  </si>
  <si>
    <t>8500-8999 Miles</t>
  </si>
  <si>
    <t>9000-9499 Miles</t>
  </si>
  <si>
    <t>9500-9999 Miles</t>
  </si>
  <si>
    <t>10000-10499 Miles</t>
  </si>
  <si>
    <t>10500-10999 Miles</t>
  </si>
  <si>
    <t>11000-11499 Miles</t>
  </si>
  <si>
    <t>11500-11999 Miles</t>
  </si>
  <si>
    <t>12000 Miles and Greater</t>
  </si>
  <si>
    <t>Number of flights</t>
  </si>
  <si>
    <t>No of flights</t>
  </si>
  <si>
    <t>Transported Passengers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</si>
</sst>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2"/>
      <color theme="1"/>
      <name val="Calibri"/>
      <scheme val="minor"/>
    </font>
  </fonts>
  <fills count="4">
    <fill>
      <patternFill patternType="none"/>
    </fill>
    <fill>
      <patternFill patternType="gray125"/>
    </fill>
    <fill>
      <patternFill patternType="solid">
        <fgColor theme="5" tint="0.79998168889431442"/>
        <bgColor indexed="64"/>
      </patternFill>
    </fill>
    <fill>
      <patternFill patternType="solid">
        <fgColor theme="4" tint="0.59999389629810485"/>
        <bgColor indexed="64"/>
      </patternFill>
    </fill>
  </fills>
  <borders count="1">
    <border>
      <left/>
      <right/>
      <top/>
      <bottom/>
      <diagonal/>
    </border>
  </borders>
  <cellStyleXfs count="1">
    <xf numFmtId="0" fontId="0" fillId="0" borderId="0"/>
  </cellStyleXfs>
  <cellXfs count="10">
    <xf numFmtId="0" fontId="0" fillId="0" borderId="0" xfId="0"/>
    <xf numFmtId="14" fontId="0" fillId="0" borderId="0" xfId="0" applyNumberFormat="1"/>
    <xf numFmtId="14" fontId="1" fillId="2" borderId="0" xfId="0" applyNumberFormat="1" applyFont="1" applyFill="1"/>
    <xf numFmtId="0" fontId="1" fillId="2" borderId="0" xfId="0" applyFont="1" applyFill="1"/>
    <xf numFmtId="0" fontId="0" fillId="0" borderId="0" xfId="0" pivotButton="1"/>
    <xf numFmtId="0" fontId="0" fillId="0" borderId="0" xfId="0" applyAlignment="1">
      <alignment horizontal="left"/>
    </xf>
    <xf numFmtId="10" fontId="0" fillId="0" borderId="0" xfId="0" applyNumberFormat="1"/>
    <xf numFmtId="22" fontId="0" fillId="0" borderId="0" xfId="0" applyNumberFormat="1"/>
    <xf numFmtId="0" fontId="0" fillId="0" borderId="0" xfId="0" applyNumberFormat="1"/>
    <xf numFmtId="0" fontId="0" fillId="3" borderId="0" xfId="0" applyFill="1"/>
  </cellXfs>
  <cellStyles count="1">
    <cellStyle name="Normal" xfId="0" builtinId="0"/>
  </cellStyles>
  <dxfs count="5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5.xml"/><Relationship Id="rId21" Type="http://schemas.openxmlformats.org/officeDocument/2006/relationships/pivotCacheDefinition" Target="pivotCache/pivotCacheDefinition9.xml"/><Relationship Id="rId34" Type="http://schemas.microsoft.com/office/2007/relationships/slicerCache" Target="slicerCaches/slicerCache13.xml"/><Relationship Id="rId42" Type="http://schemas.openxmlformats.org/officeDocument/2006/relationships/sharedStrings" Target="sharedStrings.xml"/><Relationship Id="rId47" Type="http://schemas.openxmlformats.org/officeDocument/2006/relationships/customXml" Target="../customXml/item1.xml"/><Relationship Id="rId50" Type="http://schemas.openxmlformats.org/officeDocument/2006/relationships/customXml" Target="../customXml/item4.xml"/><Relationship Id="rId55" Type="http://schemas.openxmlformats.org/officeDocument/2006/relationships/customXml" Target="../customXml/item9.xml"/><Relationship Id="rId63" Type="http://schemas.openxmlformats.org/officeDocument/2006/relationships/customXml" Target="../customXml/item17.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9" Type="http://schemas.microsoft.com/office/2007/relationships/slicerCache" Target="slicerCaches/slicerCache8.xml"/><Relationship Id="rId11" Type="http://schemas.openxmlformats.org/officeDocument/2006/relationships/worksheet" Target="worksheets/sheet11.xml"/><Relationship Id="rId24" Type="http://schemas.microsoft.com/office/2007/relationships/slicerCache" Target="slicerCaches/slicerCache3.xml"/><Relationship Id="rId32" Type="http://schemas.microsoft.com/office/2007/relationships/slicerCache" Target="slicerCaches/slicerCache11.xml"/><Relationship Id="rId37" Type="http://schemas.microsoft.com/office/2007/relationships/slicerCache" Target="slicerCaches/slicerCache16.xml"/><Relationship Id="rId40" Type="http://schemas.openxmlformats.org/officeDocument/2006/relationships/connections" Target="connections.xml"/><Relationship Id="rId45" Type="http://schemas.microsoft.com/office/2017/10/relationships/person" Target="persons/person.xml"/><Relationship Id="rId53" Type="http://schemas.openxmlformats.org/officeDocument/2006/relationships/customXml" Target="../customXml/item7.xml"/><Relationship Id="rId58" Type="http://schemas.openxmlformats.org/officeDocument/2006/relationships/customXml" Target="../customXml/item12.xml"/><Relationship Id="rId66" Type="http://schemas.openxmlformats.org/officeDocument/2006/relationships/customXml" Target="../customXml/item20.xml"/><Relationship Id="rId5" Type="http://schemas.openxmlformats.org/officeDocument/2006/relationships/worksheet" Target="worksheets/sheet5.xml"/><Relationship Id="rId61" Type="http://schemas.openxmlformats.org/officeDocument/2006/relationships/customXml" Target="../customXml/item15.xml"/><Relationship Id="rId19" Type="http://schemas.openxmlformats.org/officeDocument/2006/relationships/pivotCacheDefinition" Target="pivotCache/pivotCacheDefinition7.xml"/><Relationship Id="rId14" Type="http://schemas.openxmlformats.org/officeDocument/2006/relationships/pivotCacheDefinition" Target="pivotCache/pivotCacheDefinition2.xml"/><Relationship Id="rId22" Type="http://schemas.microsoft.com/office/2007/relationships/slicerCache" Target="slicerCaches/slicerCache1.xml"/><Relationship Id="rId27" Type="http://schemas.microsoft.com/office/2007/relationships/slicerCache" Target="slicerCaches/slicerCache6.xml"/><Relationship Id="rId30" Type="http://schemas.microsoft.com/office/2007/relationships/slicerCache" Target="slicerCaches/slicerCache9.xml"/><Relationship Id="rId35" Type="http://schemas.microsoft.com/office/2007/relationships/slicerCache" Target="slicerCaches/slicerCache14.xml"/><Relationship Id="rId43" Type="http://schemas.openxmlformats.org/officeDocument/2006/relationships/sheetMetadata" Target="metadata.xml"/><Relationship Id="rId48" Type="http://schemas.openxmlformats.org/officeDocument/2006/relationships/customXml" Target="../customXml/item2.xml"/><Relationship Id="rId56" Type="http://schemas.openxmlformats.org/officeDocument/2006/relationships/customXml" Target="../customXml/item10.xml"/><Relationship Id="rId64" Type="http://schemas.openxmlformats.org/officeDocument/2006/relationships/customXml" Target="../customXml/item18.xml"/><Relationship Id="rId8" Type="http://schemas.openxmlformats.org/officeDocument/2006/relationships/worksheet" Target="worksheets/sheet8.xml"/><Relationship Id="rId51" Type="http://schemas.openxmlformats.org/officeDocument/2006/relationships/customXml" Target="../customXml/item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microsoft.com/office/2007/relationships/slicerCache" Target="slicerCaches/slicerCache4.xml"/><Relationship Id="rId33" Type="http://schemas.microsoft.com/office/2007/relationships/slicerCache" Target="slicerCaches/slicerCache12.xml"/><Relationship Id="rId38" Type="http://schemas.microsoft.com/office/2007/relationships/slicerCache" Target="slicerCaches/slicerCache17.xml"/><Relationship Id="rId46" Type="http://schemas.openxmlformats.org/officeDocument/2006/relationships/calcChain" Target="calcChain.xml"/><Relationship Id="rId59" Type="http://schemas.openxmlformats.org/officeDocument/2006/relationships/customXml" Target="../customXml/item13.xml"/><Relationship Id="rId67" Type="http://schemas.openxmlformats.org/officeDocument/2006/relationships/customXml" Target="../customXml/item21.xml"/><Relationship Id="rId20" Type="http://schemas.openxmlformats.org/officeDocument/2006/relationships/pivotCacheDefinition" Target="pivotCache/pivotCacheDefinition8.xml"/><Relationship Id="rId41" Type="http://schemas.openxmlformats.org/officeDocument/2006/relationships/styles" Target="styles.xml"/><Relationship Id="rId54" Type="http://schemas.openxmlformats.org/officeDocument/2006/relationships/customXml" Target="../customXml/item8.xml"/><Relationship Id="rId62"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3.xml"/><Relationship Id="rId23" Type="http://schemas.microsoft.com/office/2007/relationships/slicerCache" Target="slicerCaches/slicerCache2.xml"/><Relationship Id="rId28" Type="http://schemas.microsoft.com/office/2007/relationships/slicerCache" Target="slicerCaches/slicerCache7.xml"/><Relationship Id="rId36" Type="http://schemas.microsoft.com/office/2007/relationships/slicerCache" Target="slicerCaches/slicerCache15.xml"/><Relationship Id="rId49" Type="http://schemas.openxmlformats.org/officeDocument/2006/relationships/customXml" Target="../customXml/item3.xml"/><Relationship Id="rId57" Type="http://schemas.openxmlformats.org/officeDocument/2006/relationships/customXml" Target="../customXml/item11.xml"/><Relationship Id="rId10" Type="http://schemas.openxmlformats.org/officeDocument/2006/relationships/worksheet" Target="worksheets/sheet10.xml"/><Relationship Id="rId31" Type="http://schemas.microsoft.com/office/2007/relationships/slicerCache" Target="slicerCaches/slicerCache10.xml"/><Relationship Id="rId44" Type="http://schemas.openxmlformats.org/officeDocument/2006/relationships/powerPivotData" Target="model/item.data"/><Relationship Id="rId52" Type="http://schemas.openxmlformats.org/officeDocument/2006/relationships/customXml" Target="../customXml/item6.xml"/><Relationship Id="rId60" Type="http://schemas.openxmlformats.org/officeDocument/2006/relationships/customXml" Target="../customXml/item14.xml"/><Relationship Id="rId65" Type="http://schemas.openxmlformats.org/officeDocument/2006/relationships/customXml" Target="../customXml/item19.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3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project.xlsx]kp.2!PivotTable16</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Year</a:t>
            </a:r>
            <a:r>
              <a:rPr lang="en-US" baseline="0"/>
              <a:t> wise load factor</a:t>
            </a:r>
          </a:p>
          <a:p>
            <a:pPr>
              <a:defRPr/>
            </a:pP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0"/>
              <c:y val="6.960520559930016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dLbl>
          <c:idx val="0"/>
          <c:layout>
            <c:manualLayout>
              <c:x val="0"/>
              <c:y val="6.231700204141157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kp.2!$C$2</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Pt>
            <c:idx val="5"/>
            <c:invertIfNegative val="0"/>
            <c:bubble3D val="0"/>
          </c:dPt>
          <c:dLbls>
            <c:dLbl>
              <c:idx val="5"/>
              <c:layout>
                <c:manualLayout>
                  <c:x val="0"/>
                  <c:y val="6.2317002041411572E-2"/>
                </c:manualLayout>
              </c:layout>
              <c:dLblPos val="outEnd"/>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kp.2!$B$3:$B$9</c:f>
              <c:strCache>
                <c:ptCount val="6"/>
                <c:pt idx="0">
                  <c:v>2008</c:v>
                </c:pt>
                <c:pt idx="1">
                  <c:v>2009</c:v>
                </c:pt>
                <c:pt idx="2">
                  <c:v>2010</c:v>
                </c:pt>
                <c:pt idx="3">
                  <c:v>2011</c:v>
                </c:pt>
                <c:pt idx="4">
                  <c:v>2012</c:v>
                </c:pt>
                <c:pt idx="5">
                  <c:v>2013</c:v>
                </c:pt>
              </c:strCache>
            </c:strRef>
          </c:cat>
          <c:val>
            <c:numRef>
              <c:f>kp.2!$C$3:$C$9</c:f>
              <c:numCache>
                <c:formatCode>0.00%</c:formatCode>
                <c:ptCount val="6"/>
                <c:pt idx="0">
                  <c:v>0.43249050928195293</c:v>
                </c:pt>
                <c:pt idx="1">
                  <c:v>0.10360190766751023</c:v>
                </c:pt>
                <c:pt idx="2">
                  <c:v>0.10682908950352517</c:v>
                </c:pt>
                <c:pt idx="3">
                  <c:v>0.20655940848003748</c:v>
                </c:pt>
                <c:pt idx="4">
                  <c:v>9.1945173657993012E-2</c:v>
                </c:pt>
                <c:pt idx="5">
                  <c:v>5.8573911408981001E-2</c:v>
                </c:pt>
              </c:numCache>
            </c:numRef>
          </c:val>
          <c:extLst>
            <c:ext xmlns:c16="http://schemas.microsoft.com/office/drawing/2014/chart" uri="{C3380CC4-5D6E-409C-BE32-E72D297353CC}">
              <c16:uniqueId val="{00000002-7104-4C8D-9942-57B7EC195B24}"/>
            </c:ext>
          </c:extLst>
        </c:ser>
        <c:dLbls>
          <c:dLblPos val="inEnd"/>
          <c:showLegendKey val="0"/>
          <c:showVal val="1"/>
          <c:showCatName val="0"/>
          <c:showSerName val="0"/>
          <c:showPercent val="0"/>
          <c:showBubbleSize val="0"/>
        </c:dLbls>
        <c:gapWidth val="65"/>
        <c:axId val="216133615"/>
        <c:axId val="216120175"/>
      </c:barChart>
      <c:catAx>
        <c:axId val="21613361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16120175"/>
        <c:crosses val="autoZero"/>
        <c:auto val="1"/>
        <c:lblAlgn val="ctr"/>
        <c:lblOffset val="100"/>
        <c:noMultiLvlLbl val="0"/>
      </c:catAx>
      <c:valAx>
        <c:axId val="216120175"/>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crossAx val="216133615"/>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project.xlsx]kp.2!PivotTable17</c:name>
    <c:fmtId val="0"/>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Quarter</a:t>
            </a:r>
            <a:r>
              <a:rPr lang="en-US" baseline="0"/>
              <a:t> wise load factor</a:t>
            </a:r>
            <a:endParaRPr lang="en-US"/>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kp.2!$C$24</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kp.2!$B$25:$B$29</c:f>
              <c:strCache>
                <c:ptCount val="4"/>
                <c:pt idx="0">
                  <c:v>QRT-1</c:v>
                </c:pt>
                <c:pt idx="1">
                  <c:v>QRT-2</c:v>
                </c:pt>
                <c:pt idx="2">
                  <c:v>QRT-3</c:v>
                </c:pt>
                <c:pt idx="3">
                  <c:v>QRT-4</c:v>
                </c:pt>
              </c:strCache>
            </c:strRef>
          </c:cat>
          <c:val>
            <c:numRef>
              <c:f>kp.2!$C$25:$C$29</c:f>
              <c:numCache>
                <c:formatCode>0.00%</c:formatCode>
                <c:ptCount val="4"/>
                <c:pt idx="0">
                  <c:v>0.23336498996608018</c:v>
                </c:pt>
                <c:pt idx="1">
                  <c:v>0.27912510727643131</c:v>
                </c:pt>
                <c:pt idx="2">
                  <c:v>0.25233832069662249</c:v>
                </c:pt>
                <c:pt idx="3">
                  <c:v>0.23517158206086605</c:v>
                </c:pt>
              </c:numCache>
            </c:numRef>
          </c:val>
          <c:extLst>
            <c:ext xmlns:c16="http://schemas.microsoft.com/office/drawing/2014/chart" uri="{C3380CC4-5D6E-409C-BE32-E72D297353CC}">
              <c16:uniqueId val="{00000001-E295-4DC1-A1A1-C18299B7C344}"/>
            </c:ext>
          </c:extLst>
        </c:ser>
        <c:dLbls>
          <c:dLblPos val="inEnd"/>
          <c:showLegendKey val="0"/>
          <c:showVal val="1"/>
          <c:showCatName val="0"/>
          <c:showSerName val="0"/>
          <c:showPercent val="0"/>
          <c:showBubbleSize val="0"/>
        </c:dLbls>
        <c:gapWidth val="41"/>
        <c:axId val="216131695"/>
        <c:axId val="216132655"/>
      </c:barChart>
      <c:catAx>
        <c:axId val="2161316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216132655"/>
        <c:crosses val="autoZero"/>
        <c:auto val="1"/>
        <c:lblAlgn val="ctr"/>
        <c:lblOffset val="100"/>
        <c:noMultiLvlLbl val="0"/>
      </c:catAx>
      <c:valAx>
        <c:axId val="216132655"/>
        <c:scaling>
          <c:orientation val="minMax"/>
        </c:scaling>
        <c:delete val="1"/>
        <c:axPos val="l"/>
        <c:numFmt formatCode="0.00%" sourceLinked="1"/>
        <c:majorTickMark val="none"/>
        <c:minorTickMark val="none"/>
        <c:tickLblPos val="nextTo"/>
        <c:crossAx val="216131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project.xlsx]kp.2!PivotTable18</c:name>
    <c:fmtId val="0"/>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month wise load factor</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kp.2!$C$40</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kp.2!$B$41:$B$53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kp.2!$C$41:$C$53</c:f>
              <c:numCache>
                <c:formatCode>0.00%</c:formatCode>
                <c:ptCount val="12"/>
                <c:pt idx="0">
                  <c:v>3.8841977666623125E-2</c:v>
                </c:pt>
                <c:pt idx="1">
                  <c:v>0.11962412373071461</c:v>
                </c:pt>
                <c:pt idx="2">
                  <c:v>7.6705480663528294E-2</c:v>
                </c:pt>
                <c:pt idx="3">
                  <c:v>3.9704121495543129E-2</c:v>
                </c:pt>
                <c:pt idx="4">
                  <c:v>0.12021299664778262</c:v>
                </c:pt>
                <c:pt idx="5">
                  <c:v>7.3447871822754349E-2</c:v>
                </c:pt>
                <c:pt idx="6">
                  <c:v>5.9773816355515721E-2</c:v>
                </c:pt>
                <c:pt idx="7">
                  <c:v>9.1447754226392466E-2</c:v>
                </c:pt>
                <c:pt idx="8">
                  <c:v>0.12790353669452306</c:v>
                </c:pt>
                <c:pt idx="9">
                  <c:v>9.8394441841237912E-2</c:v>
                </c:pt>
                <c:pt idx="10">
                  <c:v>7.308852073788949E-2</c:v>
                </c:pt>
                <c:pt idx="11">
                  <c:v>8.0855358117495071E-2</c:v>
                </c:pt>
              </c:numCache>
            </c:numRef>
          </c:val>
          <c:extLst>
            <c:ext xmlns:c16="http://schemas.microsoft.com/office/drawing/2014/chart" uri="{C3380CC4-5D6E-409C-BE32-E72D297353CC}">
              <c16:uniqueId val="{00000001-CE7B-47AF-97B0-921DD8B0C102}"/>
            </c:ext>
          </c:extLst>
        </c:ser>
        <c:dLbls>
          <c:dLblPos val="outEnd"/>
          <c:showLegendKey val="0"/>
          <c:showVal val="1"/>
          <c:showCatName val="0"/>
          <c:showSerName val="0"/>
          <c:showPercent val="0"/>
          <c:showBubbleSize val="0"/>
        </c:dLbls>
        <c:gapWidth val="164"/>
        <c:overlap val="-22"/>
        <c:axId val="216112495"/>
        <c:axId val="216136015"/>
      </c:barChart>
      <c:catAx>
        <c:axId val="216112495"/>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6136015"/>
        <c:crosses val="autoZero"/>
        <c:auto val="1"/>
        <c:lblAlgn val="ctr"/>
        <c:lblOffset val="100"/>
        <c:noMultiLvlLbl val="0"/>
      </c:catAx>
      <c:valAx>
        <c:axId val="216136015"/>
        <c:scaling>
          <c:orientation val="minMax"/>
        </c:scaling>
        <c:delete val="1"/>
        <c:axPos val="l"/>
        <c:numFmt formatCode="0.00%" sourceLinked="1"/>
        <c:majorTickMark val="none"/>
        <c:minorTickMark val="none"/>
        <c:tickLblPos val="nextTo"/>
        <c:crossAx val="216112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project.xlsx]kp.3!PivotTable19</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carrier name wise load factor</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5.8058070866141731E-2"/>
              <c:y val="4.92873286672499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kp.3!$C$6</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Lbls>
            <c:dLbl>
              <c:idx val="9"/>
              <c:layout>
                <c:manualLayout>
                  <c:x val="5.8058070866141731E-2"/>
                  <c:y val="4.9287328667249927E-2"/>
                </c:manualLayout>
              </c:layout>
              <c:dLblPos val="bestFi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kp.3!$B$7:$B$17</c:f>
              <c:strCache>
                <c:ptCount val="10"/>
                <c:pt idx="0">
                  <c:v>Air Berlin PLC and CO</c:v>
                </c:pt>
                <c:pt idx="1">
                  <c:v>Charter Air Transport, Inc.</c:v>
                </c:pt>
                <c:pt idx="2">
                  <c:v>Frontier Airlines Inc.</c:v>
                </c:pt>
                <c:pt idx="3">
                  <c:v>Globespan Airways Limited d/b/a Flyglobespan</c:v>
                </c:pt>
                <c:pt idx="4">
                  <c:v>JetBlue Airways</c:v>
                </c:pt>
                <c:pt idx="5">
                  <c:v>Jin Air Co Ltd.</c:v>
                </c:pt>
                <c:pt idx="6">
                  <c:v>Meridiana S.p.A</c:v>
                </c:pt>
                <c:pt idx="7">
                  <c:v>Midwest Airline, Inc.</c:v>
                </c:pt>
                <c:pt idx="8">
                  <c:v>Republic Airlines</c:v>
                </c:pt>
                <c:pt idx="9">
                  <c:v>Virgin America</c:v>
                </c:pt>
              </c:strCache>
            </c:strRef>
          </c:cat>
          <c:val>
            <c:numRef>
              <c:f>kp.3!$C$7:$C$17</c:f>
              <c:numCache>
                <c:formatCode>0.00%</c:formatCode>
                <c:ptCount val="10"/>
                <c:pt idx="0">
                  <c:v>9.9642978635182428E-2</c:v>
                </c:pt>
                <c:pt idx="1">
                  <c:v>0.10251335250533172</c:v>
                </c:pt>
                <c:pt idx="2">
                  <c:v>0.10100580320378275</c:v>
                </c:pt>
                <c:pt idx="3">
                  <c:v>0.10186240281786632</c:v>
                </c:pt>
                <c:pt idx="4">
                  <c:v>0.10251335250533172</c:v>
                </c:pt>
                <c:pt idx="5">
                  <c:v>9.309523080484193E-2</c:v>
                </c:pt>
                <c:pt idx="6">
                  <c:v>0.10057456569672019</c:v>
                </c:pt>
                <c:pt idx="7">
                  <c:v>0.10044237568704222</c:v>
                </c:pt>
                <c:pt idx="8">
                  <c:v>9.8357405782142554E-2</c:v>
                </c:pt>
                <c:pt idx="9">
                  <c:v>9.9992532361758008E-2</c:v>
                </c:pt>
              </c:numCache>
            </c:numRef>
          </c:val>
          <c:extLst>
            <c:ext xmlns:c16="http://schemas.microsoft.com/office/drawing/2014/chart" uri="{C3380CC4-5D6E-409C-BE32-E72D297353CC}">
              <c16:uniqueId val="{00000015-7E6A-4AB7-997B-E59948DC0E5C}"/>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project.xlsx]kp.4!PivotTable20</c:name>
    <c:fmtId val="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TOP</a:t>
            </a:r>
            <a:r>
              <a:rPr lang="en-US" baseline="0"/>
              <a:t> 10 Carriers</a:t>
            </a:r>
            <a:endParaRPr lang="en-US"/>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kp.4!$C$3</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Ref>
              <c:f>kp.4!$B$4:$B$14</c:f>
              <c:strCache>
                <c:ptCount val="10"/>
                <c:pt idx="0">
                  <c:v>Aerovias de Intergracian Regional</c:v>
                </c:pt>
                <c:pt idx="1">
                  <c:v>Etihad Airways</c:v>
                </c:pt>
                <c:pt idx="2">
                  <c:v>Globespan Airways Limited d/b/a Flyglobespan</c:v>
                </c:pt>
                <c:pt idx="3">
                  <c:v>Jet Airways (India) Limited</c:v>
                </c:pt>
                <c:pt idx="4">
                  <c:v>Jetstar Airways Pty Limited</c:v>
                </c:pt>
                <c:pt idx="5">
                  <c:v>Jin Air Co Ltd.</c:v>
                </c:pt>
                <c:pt idx="6">
                  <c:v>LAN Argentina</c:v>
                </c:pt>
                <c:pt idx="7">
                  <c:v>Porter Airlines, Inc.</c:v>
                </c:pt>
                <c:pt idx="8">
                  <c:v>Qatar Airways (Q.C.S.C)</c:v>
                </c:pt>
                <c:pt idx="9">
                  <c:v>Santa Barbara Airlines, C.A</c:v>
                </c:pt>
              </c:strCache>
            </c:strRef>
          </c:cat>
          <c:val>
            <c:numRef>
              <c:f>kp.4!$C$4:$C$14</c:f>
              <c:numCache>
                <c:formatCode>0.00%</c:formatCode>
                <c:ptCount val="10"/>
                <c:pt idx="0">
                  <c:v>8.1702035513209176E-2</c:v>
                </c:pt>
                <c:pt idx="1">
                  <c:v>7.4945864010394103E-2</c:v>
                </c:pt>
                <c:pt idx="2">
                  <c:v>9.8267648332611521E-2</c:v>
                </c:pt>
                <c:pt idx="3">
                  <c:v>9.5669120831528801E-2</c:v>
                </c:pt>
                <c:pt idx="4">
                  <c:v>0.11730186227804244</c:v>
                </c:pt>
                <c:pt idx="5">
                  <c:v>0.10766565612819402</c:v>
                </c:pt>
                <c:pt idx="6">
                  <c:v>9.8375920311823295E-2</c:v>
                </c:pt>
                <c:pt idx="7">
                  <c:v>0.10517540060632308</c:v>
                </c:pt>
                <c:pt idx="8">
                  <c:v>8.0640970116933733E-2</c:v>
                </c:pt>
                <c:pt idx="9">
                  <c:v>0.14025552187093981</c:v>
                </c:pt>
              </c:numCache>
            </c:numRef>
          </c:val>
          <c:extLst>
            <c:ext xmlns:c16="http://schemas.microsoft.com/office/drawing/2014/chart" uri="{C3380CC4-5D6E-409C-BE32-E72D297353CC}">
              <c16:uniqueId val="{00000001-C54D-419C-9F69-5E8C2177A154}"/>
            </c:ext>
          </c:extLst>
        </c:ser>
        <c:dLbls>
          <c:showLegendKey val="0"/>
          <c:showVal val="0"/>
          <c:showCatName val="0"/>
          <c:showSerName val="0"/>
          <c:showPercent val="0"/>
          <c:showBubbleSize val="0"/>
        </c:dLbls>
        <c:gapWidth val="100"/>
        <c:axId val="321868848"/>
        <c:axId val="321842928"/>
      </c:barChart>
      <c:catAx>
        <c:axId val="321868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21842928"/>
        <c:crosses val="autoZero"/>
        <c:auto val="1"/>
        <c:lblAlgn val="ctr"/>
        <c:lblOffset val="100"/>
        <c:noMultiLvlLbl val="0"/>
      </c:catAx>
      <c:valAx>
        <c:axId val="32184292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21868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project.xlsx]kp.5!PivotTable21</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Routes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6.1111111111111137E-2"/>
              <c:y val="5.5555555555555552E-2"/>
            </c:manualLayout>
          </c:layout>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4.444444444444446E-2"/>
              <c:y val="-0.10185185185185189"/>
            </c:manualLayout>
          </c:layout>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6.6666666666666721E-2"/>
              <c:y val="-8.7962962962963007E-2"/>
            </c:manualLayout>
          </c:layout>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7.7777777777777682E-2"/>
              <c:y val="-4.6296296296297144E-3"/>
            </c:manualLayout>
          </c:layout>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6.1111111111111165E-2"/>
              <c:y val="6.9444444444444448E-2"/>
            </c:manualLayout>
          </c:layout>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kp.5!$C$6</c:f>
              <c:strCache>
                <c:ptCount val="1"/>
                <c:pt idx="0">
                  <c:v>Total</c:v>
                </c:pt>
              </c:strCache>
            </c:strRef>
          </c:tx>
          <c:spPr>
            <a:solidFill>
              <a:schemeClr val="accent1"/>
            </a:solidFill>
            <a:ln>
              <a:noFill/>
            </a:ln>
            <a:effectLst>
              <a:outerShdw blurRad="254000" sx="102000" sy="102000" algn="ctr" rotWithShape="0">
                <a:prstClr val="black">
                  <a:alpha val="20000"/>
                </a:prstClr>
              </a:outerShdw>
            </a:effectLst>
          </c:spPr>
          <c:invertIfNegative val="0"/>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kp.5!$B$7:$B$17</c:f>
              <c:strCache>
                <c:ptCount val="10"/>
                <c:pt idx="0">
                  <c:v>Caracas, Venezuela - Miami, FL</c:v>
                </c:pt>
                <c:pt idx="1">
                  <c:v>Friday Harbor, WA - Eastsound, WA</c:v>
                </c:pt>
                <c:pt idx="2">
                  <c:v>Kahului, HI - Hoolehua, HI</c:v>
                </c:pt>
                <c:pt idx="3">
                  <c:v>Rota, TT - Guam, TT</c:v>
                </c:pt>
                <c:pt idx="4">
                  <c:v>South Bend, IN - Cleveland, OH</c:v>
                </c:pt>
                <c:pt idx="5">
                  <c:v>St. Louis, MO - Decatur, IL</c:v>
                </c:pt>
                <c:pt idx="6">
                  <c:v>Toronto, Canada - Newark, NJ</c:v>
                </c:pt>
                <c:pt idx="7">
                  <c:v>Vieques, PR - San Juan, PR</c:v>
                </c:pt>
                <c:pt idx="8">
                  <c:v>Washington, DC - Dallas/Fort Worth, TX</c:v>
                </c:pt>
                <c:pt idx="9">
                  <c:v>Westerly, RI - Block Island, RI</c:v>
                </c:pt>
              </c:strCache>
            </c:strRef>
          </c:cat>
          <c:val>
            <c:numRef>
              <c:f>kp.5!$C$7:$C$17</c:f>
              <c:numCache>
                <c:formatCode>General</c:formatCode>
                <c:ptCount val="10"/>
                <c:pt idx="0">
                  <c:v>59</c:v>
                </c:pt>
                <c:pt idx="1">
                  <c:v>140</c:v>
                </c:pt>
                <c:pt idx="2">
                  <c:v>107</c:v>
                </c:pt>
                <c:pt idx="3">
                  <c:v>55</c:v>
                </c:pt>
                <c:pt idx="4">
                  <c:v>75</c:v>
                </c:pt>
                <c:pt idx="5">
                  <c:v>78</c:v>
                </c:pt>
                <c:pt idx="6">
                  <c:v>179</c:v>
                </c:pt>
                <c:pt idx="7">
                  <c:v>298</c:v>
                </c:pt>
                <c:pt idx="8">
                  <c:v>60</c:v>
                </c:pt>
                <c:pt idx="9">
                  <c:v>220</c:v>
                </c:pt>
              </c:numCache>
            </c:numRef>
          </c:val>
          <c:extLst>
            <c:ext xmlns:c16="http://schemas.microsoft.com/office/drawing/2014/chart" uri="{C3380CC4-5D6E-409C-BE32-E72D297353CC}">
              <c16:uniqueId val="{00000001-32C2-4C47-9E7D-C3D6DA6CF56F}"/>
            </c:ext>
          </c:extLst>
        </c:ser>
        <c:dLbls>
          <c:showLegendKey val="0"/>
          <c:showVal val="0"/>
          <c:showCatName val="0"/>
          <c:showSerName val="0"/>
          <c:showPercent val="0"/>
          <c:showBubbleSize val="0"/>
        </c:dLbls>
        <c:gapWidth val="100"/>
        <c:axId val="2110784368"/>
        <c:axId val="2110784848"/>
      </c:barChart>
      <c:catAx>
        <c:axId val="2110784368"/>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110784848"/>
        <c:crosses val="autoZero"/>
        <c:auto val="1"/>
        <c:lblAlgn val="ctr"/>
        <c:lblOffset val="100"/>
        <c:noMultiLvlLbl val="0"/>
      </c:catAx>
      <c:valAx>
        <c:axId val="2110784848"/>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crossAx val="211078436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project.xlsx]kp.6!PivotTable22</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weekday &amp; weekend on load factor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kp.6!$C$5</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kp.6!$B$6:$B$8</c:f>
              <c:strCache>
                <c:ptCount val="2"/>
                <c:pt idx="0">
                  <c:v>Weekday</c:v>
                </c:pt>
                <c:pt idx="1">
                  <c:v>Weekend</c:v>
                </c:pt>
              </c:strCache>
            </c:strRef>
          </c:cat>
          <c:val>
            <c:numRef>
              <c:f>kp.6!$C$6:$C$8</c:f>
              <c:numCache>
                <c:formatCode>0.00%</c:formatCode>
                <c:ptCount val="2"/>
                <c:pt idx="0">
                  <c:v>0.73043861382489494</c:v>
                </c:pt>
                <c:pt idx="1">
                  <c:v>0.26956138617510522</c:v>
                </c:pt>
              </c:numCache>
            </c:numRef>
          </c:val>
          <c:extLst>
            <c:ext xmlns:c16="http://schemas.microsoft.com/office/drawing/2014/chart" uri="{C3380CC4-5D6E-409C-BE32-E72D297353CC}">
              <c16:uniqueId val="{00000005-0FDB-4EA0-AAC6-C72F5CCD0B2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project.xlsx]KP.7!PivotTable29</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Number of Flights</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KP.7!$B$3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KP.7!$A$4:$A$14</c:f>
              <c:strCache>
                <c:ptCount val="10"/>
                <c:pt idx="0">
                  <c:v>1</c:v>
                </c:pt>
                <c:pt idx="1">
                  <c:v>2</c:v>
                </c:pt>
                <c:pt idx="2">
                  <c:v>3</c:v>
                </c:pt>
                <c:pt idx="3">
                  <c:v>4</c:v>
                </c:pt>
                <c:pt idx="4">
                  <c:v>5</c:v>
                </c:pt>
                <c:pt idx="5">
                  <c:v>8</c:v>
                </c:pt>
                <c:pt idx="6">
                  <c:v>9</c:v>
                </c:pt>
                <c:pt idx="7">
                  <c:v>11</c:v>
                </c:pt>
                <c:pt idx="8">
                  <c:v>15</c:v>
                </c:pt>
                <c:pt idx="9">
                  <c:v>17</c:v>
                </c:pt>
              </c:strCache>
            </c:strRef>
          </c:cat>
          <c:val>
            <c:numRef>
              <c:f>KP.7!$B$4:$B$14</c:f>
              <c:numCache>
                <c:formatCode>General</c:formatCode>
                <c:ptCount val="10"/>
                <c:pt idx="0">
                  <c:v>1331</c:v>
                </c:pt>
                <c:pt idx="1">
                  <c:v>87</c:v>
                </c:pt>
                <c:pt idx="2">
                  <c:v>259</c:v>
                </c:pt>
                <c:pt idx="3">
                  <c:v>57</c:v>
                </c:pt>
                <c:pt idx="4">
                  <c:v>48</c:v>
                </c:pt>
                <c:pt idx="5">
                  <c:v>89</c:v>
                </c:pt>
                <c:pt idx="6">
                  <c:v>76</c:v>
                </c:pt>
                <c:pt idx="7">
                  <c:v>55</c:v>
                </c:pt>
                <c:pt idx="8">
                  <c:v>36</c:v>
                </c:pt>
                <c:pt idx="9">
                  <c:v>30</c:v>
                </c:pt>
              </c:numCache>
            </c:numRef>
          </c:val>
          <c:extLst>
            <c:ext xmlns:c16="http://schemas.microsoft.com/office/drawing/2014/chart" uri="{C3380CC4-5D6E-409C-BE32-E72D297353CC}">
              <c16:uniqueId val="{00000001-F913-402A-A847-E8577A839294}"/>
            </c:ext>
          </c:extLst>
        </c:ser>
        <c:dLbls>
          <c:dLblPos val="inEnd"/>
          <c:showLegendKey val="0"/>
          <c:showVal val="1"/>
          <c:showCatName val="0"/>
          <c:showSerName val="0"/>
          <c:showPercent val="0"/>
          <c:showBubbleSize val="0"/>
        </c:dLbls>
        <c:gapWidth val="115"/>
        <c:overlap val="100"/>
        <c:axId val="886096783"/>
        <c:axId val="886099183"/>
      </c:barChart>
      <c:catAx>
        <c:axId val="88609678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86099183"/>
        <c:crosses val="autoZero"/>
        <c:auto val="1"/>
        <c:lblAlgn val="ctr"/>
        <c:lblOffset val="100"/>
        <c:noMultiLvlLbl val="0"/>
      </c:catAx>
      <c:valAx>
        <c:axId val="88609918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860967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project.xlsx]kp.2!PivotTable16</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Year</a:t>
            </a:r>
            <a:r>
              <a:rPr lang="en-US" baseline="0"/>
              <a:t> wise load factor</a:t>
            </a:r>
          </a:p>
          <a:p>
            <a:pPr>
              <a:defRPr/>
            </a:pP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0"/>
              <c:y val="6.960520559930016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dLbl>
          <c:idx val="0"/>
          <c:layout>
            <c:manualLayout>
              <c:x val="0"/>
              <c:y val="6.231700204141157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dLbl>
          <c:idx val="0"/>
          <c:layout>
            <c:manualLayout>
              <c:x val="0"/>
              <c:y val="6.231700204141157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dLbl>
          <c:idx val="0"/>
          <c:layout>
            <c:manualLayout>
              <c:x val="0"/>
              <c:y val="6.231700204141157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kp.2!$C$2</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dLbl>
              <c:idx val="5"/>
              <c:layout>
                <c:manualLayout>
                  <c:x val="0"/>
                  <c:y val="6.2317002041411572E-2"/>
                </c:manualLayout>
              </c:layout>
              <c:dLblPos val="outEnd"/>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kp.2!$B$3:$B$9</c:f>
              <c:strCache>
                <c:ptCount val="6"/>
                <c:pt idx="0">
                  <c:v>2008</c:v>
                </c:pt>
                <c:pt idx="1">
                  <c:v>2009</c:v>
                </c:pt>
                <c:pt idx="2">
                  <c:v>2010</c:v>
                </c:pt>
                <c:pt idx="3">
                  <c:v>2011</c:v>
                </c:pt>
                <c:pt idx="4">
                  <c:v>2012</c:v>
                </c:pt>
                <c:pt idx="5">
                  <c:v>2013</c:v>
                </c:pt>
              </c:strCache>
            </c:strRef>
          </c:cat>
          <c:val>
            <c:numRef>
              <c:f>kp.2!$C$3:$C$9</c:f>
              <c:numCache>
                <c:formatCode>0.00%</c:formatCode>
                <c:ptCount val="6"/>
                <c:pt idx="0">
                  <c:v>0.43249050928195293</c:v>
                </c:pt>
                <c:pt idx="1">
                  <c:v>0.10360190766751023</c:v>
                </c:pt>
                <c:pt idx="2">
                  <c:v>0.10682908950352517</c:v>
                </c:pt>
                <c:pt idx="3">
                  <c:v>0.20655940848003748</c:v>
                </c:pt>
                <c:pt idx="4">
                  <c:v>9.1945173657993012E-2</c:v>
                </c:pt>
                <c:pt idx="5">
                  <c:v>5.8573911408981001E-2</c:v>
                </c:pt>
              </c:numCache>
            </c:numRef>
          </c:val>
          <c:extLst>
            <c:ext xmlns:c16="http://schemas.microsoft.com/office/drawing/2014/chart" uri="{C3380CC4-5D6E-409C-BE32-E72D297353CC}">
              <c16:uniqueId val="{00000004-715F-4236-AF4B-7E4B0BE020EF}"/>
            </c:ext>
          </c:extLst>
        </c:ser>
        <c:dLbls>
          <c:dLblPos val="inEnd"/>
          <c:showLegendKey val="0"/>
          <c:showVal val="1"/>
          <c:showCatName val="0"/>
          <c:showSerName val="0"/>
          <c:showPercent val="0"/>
          <c:showBubbleSize val="0"/>
        </c:dLbls>
        <c:gapWidth val="65"/>
        <c:axId val="216133615"/>
        <c:axId val="216120175"/>
      </c:barChart>
      <c:catAx>
        <c:axId val="21613361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16120175"/>
        <c:crosses val="autoZero"/>
        <c:auto val="1"/>
        <c:lblAlgn val="ctr"/>
        <c:lblOffset val="100"/>
        <c:noMultiLvlLbl val="0"/>
      </c:catAx>
      <c:valAx>
        <c:axId val="216120175"/>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crossAx val="216133615"/>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project.xlsx]kp.2!PivotTable17</c:name>
    <c:fmtId val="5"/>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Quarter</a:t>
            </a:r>
            <a:r>
              <a:rPr lang="en-US" baseline="0"/>
              <a:t> wise load factor</a:t>
            </a:r>
            <a:endParaRPr lang="en-US"/>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kp.2!$C$24</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kp.2!$B$25:$B$29</c:f>
              <c:strCache>
                <c:ptCount val="4"/>
                <c:pt idx="0">
                  <c:v>QRT-1</c:v>
                </c:pt>
                <c:pt idx="1">
                  <c:v>QRT-2</c:v>
                </c:pt>
                <c:pt idx="2">
                  <c:v>QRT-3</c:v>
                </c:pt>
                <c:pt idx="3">
                  <c:v>QRT-4</c:v>
                </c:pt>
              </c:strCache>
            </c:strRef>
          </c:cat>
          <c:val>
            <c:numRef>
              <c:f>kp.2!$C$25:$C$29</c:f>
              <c:numCache>
                <c:formatCode>0.00%</c:formatCode>
                <c:ptCount val="4"/>
                <c:pt idx="0">
                  <c:v>0.23336498996608018</c:v>
                </c:pt>
                <c:pt idx="1">
                  <c:v>0.27912510727643131</c:v>
                </c:pt>
                <c:pt idx="2">
                  <c:v>0.25233832069662249</c:v>
                </c:pt>
                <c:pt idx="3">
                  <c:v>0.23517158206086605</c:v>
                </c:pt>
              </c:numCache>
            </c:numRef>
          </c:val>
          <c:extLst>
            <c:ext xmlns:c16="http://schemas.microsoft.com/office/drawing/2014/chart" uri="{C3380CC4-5D6E-409C-BE32-E72D297353CC}">
              <c16:uniqueId val="{00000003-9D07-40D9-9165-0A0045107139}"/>
            </c:ext>
          </c:extLst>
        </c:ser>
        <c:dLbls>
          <c:dLblPos val="inEnd"/>
          <c:showLegendKey val="0"/>
          <c:showVal val="1"/>
          <c:showCatName val="0"/>
          <c:showSerName val="0"/>
          <c:showPercent val="0"/>
          <c:showBubbleSize val="0"/>
        </c:dLbls>
        <c:gapWidth val="41"/>
        <c:axId val="216131695"/>
        <c:axId val="216132655"/>
      </c:barChart>
      <c:catAx>
        <c:axId val="2161316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216132655"/>
        <c:crosses val="autoZero"/>
        <c:auto val="1"/>
        <c:lblAlgn val="ctr"/>
        <c:lblOffset val="100"/>
        <c:noMultiLvlLbl val="0"/>
      </c:catAx>
      <c:valAx>
        <c:axId val="216132655"/>
        <c:scaling>
          <c:orientation val="minMax"/>
        </c:scaling>
        <c:delete val="1"/>
        <c:axPos val="l"/>
        <c:numFmt formatCode="0.00%" sourceLinked="1"/>
        <c:majorTickMark val="none"/>
        <c:minorTickMark val="none"/>
        <c:tickLblPos val="nextTo"/>
        <c:crossAx val="216131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project.xlsx]kp.2!PivotTable18</c:name>
    <c:fmtId val="7"/>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month wise load factor</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kp.2!$C$40</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kp.2!$B$41:$B$53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kp.2!$C$41:$C$53</c:f>
              <c:numCache>
                <c:formatCode>0.00%</c:formatCode>
                <c:ptCount val="12"/>
                <c:pt idx="0">
                  <c:v>3.8841977666623125E-2</c:v>
                </c:pt>
                <c:pt idx="1">
                  <c:v>0.11962412373071461</c:v>
                </c:pt>
                <c:pt idx="2">
                  <c:v>7.6705480663528294E-2</c:v>
                </c:pt>
                <c:pt idx="3">
                  <c:v>3.9704121495543129E-2</c:v>
                </c:pt>
                <c:pt idx="4">
                  <c:v>0.12021299664778262</c:v>
                </c:pt>
                <c:pt idx="5">
                  <c:v>7.3447871822754349E-2</c:v>
                </c:pt>
                <c:pt idx="6">
                  <c:v>5.9773816355515721E-2</c:v>
                </c:pt>
                <c:pt idx="7">
                  <c:v>9.1447754226392466E-2</c:v>
                </c:pt>
                <c:pt idx="8">
                  <c:v>0.12790353669452306</c:v>
                </c:pt>
                <c:pt idx="9">
                  <c:v>9.8394441841237912E-2</c:v>
                </c:pt>
                <c:pt idx="10">
                  <c:v>7.308852073788949E-2</c:v>
                </c:pt>
                <c:pt idx="11">
                  <c:v>8.0855358117495071E-2</c:v>
                </c:pt>
              </c:numCache>
            </c:numRef>
          </c:val>
          <c:extLst>
            <c:ext xmlns:c16="http://schemas.microsoft.com/office/drawing/2014/chart" uri="{C3380CC4-5D6E-409C-BE32-E72D297353CC}">
              <c16:uniqueId val="{00000003-5EF5-4693-B911-7F474070FF6A}"/>
            </c:ext>
          </c:extLst>
        </c:ser>
        <c:dLbls>
          <c:dLblPos val="outEnd"/>
          <c:showLegendKey val="0"/>
          <c:showVal val="1"/>
          <c:showCatName val="0"/>
          <c:showSerName val="0"/>
          <c:showPercent val="0"/>
          <c:showBubbleSize val="0"/>
        </c:dLbls>
        <c:gapWidth val="164"/>
        <c:overlap val="-22"/>
        <c:axId val="216112495"/>
        <c:axId val="216136015"/>
      </c:barChart>
      <c:catAx>
        <c:axId val="216112495"/>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6136015"/>
        <c:crosses val="autoZero"/>
        <c:auto val="1"/>
        <c:lblAlgn val="ctr"/>
        <c:lblOffset val="100"/>
        <c:noMultiLvlLbl val="0"/>
      </c:catAx>
      <c:valAx>
        <c:axId val="216136015"/>
        <c:scaling>
          <c:orientation val="minMax"/>
        </c:scaling>
        <c:delete val="1"/>
        <c:axPos val="l"/>
        <c:numFmt formatCode="0.00%" sourceLinked="1"/>
        <c:majorTickMark val="none"/>
        <c:minorTickMark val="none"/>
        <c:tickLblPos val="nextTo"/>
        <c:crossAx val="216112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project.xlsx]kp.3!PivotTable19</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carrier name wise load factor</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5.8058070866141731E-2"/>
              <c:y val="4.92873286672499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5.8058070866141731E-2"/>
              <c:y val="4.92873286672499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5.8058070866141731E-2"/>
              <c:y val="4.92873286672499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kp.3!$C$6</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Lbls>
            <c:dLbl>
              <c:idx val="9"/>
              <c:layout>
                <c:manualLayout>
                  <c:x val="5.8058070866141731E-2"/>
                  <c:y val="4.9287328667249927E-2"/>
                </c:manualLayout>
              </c:layout>
              <c:dLblPos val="bestFi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kp.3!$B$7:$B$17</c:f>
              <c:strCache>
                <c:ptCount val="10"/>
                <c:pt idx="0">
                  <c:v>Air Berlin PLC and CO</c:v>
                </c:pt>
                <c:pt idx="1">
                  <c:v>Charter Air Transport, Inc.</c:v>
                </c:pt>
                <c:pt idx="2">
                  <c:v>Frontier Airlines Inc.</c:v>
                </c:pt>
                <c:pt idx="3">
                  <c:v>Globespan Airways Limited d/b/a Flyglobespan</c:v>
                </c:pt>
                <c:pt idx="4">
                  <c:v>JetBlue Airways</c:v>
                </c:pt>
                <c:pt idx="5">
                  <c:v>Jin Air Co Ltd.</c:v>
                </c:pt>
                <c:pt idx="6">
                  <c:v>Meridiana S.p.A</c:v>
                </c:pt>
                <c:pt idx="7">
                  <c:v>Midwest Airline, Inc.</c:v>
                </c:pt>
                <c:pt idx="8">
                  <c:v>Republic Airlines</c:v>
                </c:pt>
                <c:pt idx="9">
                  <c:v>Virgin America</c:v>
                </c:pt>
              </c:strCache>
            </c:strRef>
          </c:cat>
          <c:val>
            <c:numRef>
              <c:f>kp.3!$C$7:$C$17</c:f>
              <c:numCache>
                <c:formatCode>0.00%</c:formatCode>
                <c:ptCount val="10"/>
                <c:pt idx="0">
                  <c:v>9.9642978635182428E-2</c:v>
                </c:pt>
                <c:pt idx="1">
                  <c:v>0.10251335250533172</c:v>
                </c:pt>
                <c:pt idx="2">
                  <c:v>0.10100580320378275</c:v>
                </c:pt>
                <c:pt idx="3">
                  <c:v>0.10186240281786632</c:v>
                </c:pt>
                <c:pt idx="4">
                  <c:v>0.10251335250533172</c:v>
                </c:pt>
                <c:pt idx="5">
                  <c:v>9.309523080484193E-2</c:v>
                </c:pt>
                <c:pt idx="6">
                  <c:v>0.10057456569672019</c:v>
                </c:pt>
                <c:pt idx="7">
                  <c:v>0.10044237568704222</c:v>
                </c:pt>
                <c:pt idx="8">
                  <c:v>9.8357405782142554E-2</c:v>
                </c:pt>
                <c:pt idx="9">
                  <c:v>9.9992532361758008E-2</c:v>
                </c:pt>
              </c:numCache>
            </c:numRef>
          </c:val>
          <c:extLst>
            <c:ext xmlns:c16="http://schemas.microsoft.com/office/drawing/2014/chart" uri="{C3380CC4-5D6E-409C-BE32-E72D297353CC}">
              <c16:uniqueId val="{00000017-DA39-4467-B933-B62657C78B1C}"/>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project.xlsx]kp.4!PivotTable20</c:name>
    <c:fmtId val="8"/>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TOP</a:t>
            </a:r>
            <a:r>
              <a:rPr lang="en-US" baseline="0"/>
              <a:t> 10 Carriers</a:t>
            </a:r>
            <a:endParaRPr lang="en-US"/>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kp.4!$C$3</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Ref>
              <c:f>kp.4!$B$4:$B$14</c:f>
              <c:strCache>
                <c:ptCount val="10"/>
                <c:pt idx="0">
                  <c:v>Aerovias de Intergracian Regional</c:v>
                </c:pt>
                <c:pt idx="1">
                  <c:v>Etihad Airways</c:v>
                </c:pt>
                <c:pt idx="2">
                  <c:v>Globespan Airways Limited d/b/a Flyglobespan</c:v>
                </c:pt>
                <c:pt idx="3">
                  <c:v>Jet Airways (India) Limited</c:v>
                </c:pt>
                <c:pt idx="4">
                  <c:v>Jetstar Airways Pty Limited</c:v>
                </c:pt>
                <c:pt idx="5">
                  <c:v>Jin Air Co Ltd.</c:v>
                </c:pt>
                <c:pt idx="6">
                  <c:v>LAN Argentina</c:v>
                </c:pt>
                <c:pt idx="7">
                  <c:v>Porter Airlines, Inc.</c:v>
                </c:pt>
                <c:pt idx="8">
                  <c:v>Qatar Airways (Q.C.S.C)</c:v>
                </c:pt>
                <c:pt idx="9">
                  <c:v>Santa Barbara Airlines, C.A</c:v>
                </c:pt>
              </c:strCache>
            </c:strRef>
          </c:cat>
          <c:val>
            <c:numRef>
              <c:f>kp.4!$C$4:$C$14</c:f>
              <c:numCache>
                <c:formatCode>0.00%</c:formatCode>
                <c:ptCount val="10"/>
                <c:pt idx="0">
                  <c:v>8.1702035513209176E-2</c:v>
                </c:pt>
                <c:pt idx="1">
                  <c:v>7.4945864010394103E-2</c:v>
                </c:pt>
                <c:pt idx="2">
                  <c:v>9.8267648332611521E-2</c:v>
                </c:pt>
                <c:pt idx="3">
                  <c:v>9.5669120831528801E-2</c:v>
                </c:pt>
                <c:pt idx="4">
                  <c:v>0.11730186227804244</c:v>
                </c:pt>
                <c:pt idx="5">
                  <c:v>0.10766565612819402</c:v>
                </c:pt>
                <c:pt idx="6">
                  <c:v>9.8375920311823295E-2</c:v>
                </c:pt>
                <c:pt idx="7">
                  <c:v>0.10517540060632308</c:v>
                </c:pt>
                <c:pt idx="8">
                  <c:v>8.0640970116933733E-2</c:v>
                </c:pt>
                <c:pt idx="9">
                  <c:v>0.14025552187093981</c:v>
                </c:pt>
              </c:numCache>
            </c:numRef>
          </c:val>
          <c:extLst>
            <c:ext xmlns:c16="http://schemas.microsoft.com/office/drawing/2014/chart" uri="{C3380CC4-5D6E-409C-BE32-E72D297353CC}">
              <c16:uniqueId val="{00000003-D7AB-4A84-97BD-C4C030063B20}"/>
            </c:ext>
          </c:extLst>
        </c:ser>
        <c:dLbls>
          <c:showLegendKey val="0"/>
          <c:showVal val="0"/>
          <c:showCatName val="0"/>
          <c:showSerName val="0"/>
          <c:showPercent val="0"/>
          <c:showBubbleSize val="0"/>
        </c:dLbls>
        <c:gapWidth val="100"/>
        <c:axId val="321868848"/>
        <c:axId val="321842928"/>
      </c:barChart>
      <c:catAx>
        <c:axId val="321868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21842928"/>
        <c:crosses val="autoZero"/>
        <c:auto val="1"/>
        <c:lblAlgn val="ctr"/>
        <c:lblOffset val="100"/>
        <c:noMultiLvlLbl val="0"/>
      </c:catAx>
      <c:valAx>
        <c:axId val="32184292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21868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project.xlsx]kp.5!PivotTable21</c:name>
    <c:fmtId val="1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Routes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6.1111111111111137E-2"/>
              <c:y val="5.5555555555555552E-2"/>
            </c:manualLayout>
          </c:layout>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4.444444444444446E-2"/>
              <c:y val="-0.10185185185185189"/>
            </c:manualLayout>
          </c:layout>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6.6666666666666721E-2"/>
              <c:y val="-8.7962962962963007E-2"/>
            </c:manualLayout>
          </c:layout>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7.7777777777777682E-2"/>
              <c:y val="-4.6296296296297144E-3"/>
            </c:manualLayout>
          </c:layout>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6.1111111111111165E-2"/>
              <c:y val="6.9444444444444448E-2"/>
            </c:manualLayout>
          </c:layout>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kp.5!$C$6</c:f>
              <c:strCache>
                <c:ptCount val="1"/>
                <c:pt idx="0">
                  <c:v>Total</c:v>
                </c:pt>
              </c:strCache>
            </c:strRef>
          </c:tx>
          <c:spPr>
            <a:solidFill>
              <a:schemeClr val="accent1"/>
            </a:solidFill>
            <a:ln>
              <a:noFill/>
            </a:ln>
            <a:effectLst>
              <a:outerShdw blurRad="254000" sx="102000" sy="102000" algn="ctr" rotWithShape="0">
                <a:prstClr val="black">
                  <a:alpha val="20000"/>
                </a:prstClr>
              </a:outerShdw>
            </a:effectLst>
          </c:spPr>
          <c:invertIfNegative val="0"/>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kp.5!$B$7:$B$17</c:f>
              <c:strCache>
                <c:ptCount val="10"/>
                <c:pt idx="0">
                  <c:v>Caracas, Venezuela - Miami, FL</c:v>
                </c:pt>
                <c:pt idx="1">
                  <c:v>Friday Harbor, WA - Eastsound, WA</c:v>
                </c:pt>
                <c:pt idx="2">
                  <c:v>Kahului, HI - Hoolehua, HI</c:v>
                </c:pt>
                <c:pt idx="3">
                  <c:v>Rota, TT - Guam, TT</c:v>
                </c:pt>
                <c:pt idx="4">
                  <c:v>South Bend, IN - Cleveland, OH</c:v>
                </c:pt>
                <c:pt idx="5">
                  <c:v>St. Louis, MO - Decatur, IL</c:v>
                </c:pt>
                <c:pt idx="6">
                  <c:v>Toronto, Canada - Newark, NJ</c:v>
                </c:pt>
                <c:pt idx="7">
                  <c:v>Vieques, PR - San Juan, PR</c:v>
                </c:pt>
                <c:pt idx="8">
                  <c:v>Washington, DC - Dallas/Fort Worth, TX</c:v>
                </c:pt>
                <c:pt idx="9">
                  <c:v>Westerly, RI - Block Island, RI</c:v>
                </c:pt>
              </c:strCache>
            </c:strRef>
          </c:cat>
          <c:val>
            <c:numRef>
              <c:f>kp.5!$C$7:$C$17</c:f>
              <c:numCache>
                <c:formatCode>General</c:formatCode>
                <c:ptCount val="10"/>
                <c:pt idx="0">
                  <c:v>59</c:v>
                </c:pt>
                <c:pt idx="1">
                  <c:v>140</c:v>
                </c:pt>
                <c:pt idx="2">
                  <c:v>107</c:v>
                </c:pt>
                <c:pt idx="3">
                  <c:v>55</c:v>
                </c:pt>
                <c:pt idx="4">
                  <c:v>75</c:v>
                </c:pt>
                <c:pt idx="5">
                  <c:v>78</c:v>
                </c:pt>
                <c:pt idx="6">
                  <c:v>179</c:v>
                </c:pt>
                <c:pt idx="7">
                  <c:v>298</c:v>
                </c:pt>
                <c:pt idx="8">
                  <c:v>60</c:v>
                </c:pt>
                <c:pt idx="9">
                  <c:v>220</c:v>
                </c:pt>
              </c:numCache>
            </c:numRef>
          </c:val>
          <c:extLst>
            <c:ext xmlns:c16="http://schemas.microsoft.com/office/drawing/2014/chart" uri="{C3380CC4-5D6E-409C-BE32-E72D297353CC}">
              <c16:uniqueId val="{00000003-F199-4C22-9E64-EF246B54C8E0}"/>
            </c:ext>
          </c:extLst>
        </c:ser>
        <c:dLbls>
          <c:showLegendKey val="0"/>
          <c:showVal val="0"/>
          <c:showCatName val="0"/>
          <c:showSerName val="0"/>
          <c:showPercent val="0"/>
          <c:showBubbleSize val="0"/>
        </c:dLbls>
        <c:gapWidth val="100"/>
        <c:axId val="2110784368"/>
        <c:axId val="2110784848"/>
      </c:barChart>
      <c:catAx>
        <c:axId val="2110784368"/>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110784848"/>
        <c:crosses val="autoZero"/>
        <c:auto val="1"/>
        <c:lblAlgn val="ctr"/>
        <c:lblOffset val="100"/>
        <c:noMultiLvlLbl val="0"/>
      </c:catAx>
      <c:valAx>
        <c:axId val="2110784848"/>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crossAx val="211078436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project.xlsx]kp.6!PivotTable22</c:name>
    <c:fmtId val="9"/>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weekday &amp; weekend on load factor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kp.6!$C$5</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kp.6!$B$6:$B$8</c:f>
              <c:strCache>
                <c:ptCount val="2"/>
                <c:pt idx="0">
                  <c:v>Weekday</c:v>
                </c:pt>
                <c:pt idx="1">
                  <c:v>Weekend</c:v>
                </c:pt>
              </c:strCache>
            </c:strRef>
          </c:cat>
          <c:val>
            <c:numRef>
              <c:f>kp.6!$C$6:$C$8</c:f>
              <c:numCache>
                <c:formatCode>0.00%</c:formatCode>
                <c:ptCount val="2"/>
                <c:pt idx="0">
                  <c:v>0.73043861382489494</c:v>
                </c:pt>
                <c:pt idx="1">
                  <c:v>0.26956138617510522</c:v>
                </c:pt>
              </c:numCache>
            </c:numRef>
          </c:val>
          <c:extLst>
            <c:ext xmlns:c16="http://schemas.microsoft.com/office/drawing/2014/chart" uri="{C3380CC4-5D6E-409C-BE32-E72D297353CC}">
              <c16:uniqueId val="{00000006-01AE-4DEF-8E04-3D63A767C9F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project.xlsx]KP.7!PivotTable29</c:name>
    <c:fmtId val="2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Number of Flights</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KP.7!$B$3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KP.7!$A$4:$A$14</c:f>
              <c:strCache>
                <c:ptCount val="10"/>
                <c:pt idx="0">
                  <c:v>1</c:v>
                </c:pt>
                <c:pt idx="1">
                  <c:v>2</c:v>
                </c:pt>
                <c:pt idx="2">
                  <c:v>3</c:v>
                </c:pt>
                <c:pt idx="3">
                  <c:v>4</c:v>
                </c:pt>
                <c:pt idx="4">
                  <c:v>5</c:v>
                </c:pt>
                <c:pt idx="5">
                  <c:v>8</c:v>
                </c:pt>
                <c:pt idx="6">
                  <c:v>9</c:v>
                </c:pt>
                <c:pt idx="7">
                  <c:v>11</c:v>
                </c:pt>
                <c:pt idx="8">
                  <c:v>15</c:v>
                </c:pt>
                <c:pt idx="9">
                  <c:v>17</c:v>
                </c:pt>
              </c:strCache>
            </c:strRef>
          </c:cat>
          <c:val>
            <c:numRef>
              <c:f>KP.7!$B$4:$B$14</c:f>
              <c:numCache>
                <c:formatCode>General</c:formatCode>
                <c:ptCount val="10"/>
                <c:pt idx="0">
                  <c:v>1331</c:v>
                </c:pt>
                <c:pt idx="1">
                  <c:v>87</c:v>
                </c:pt>
                <c:pt idx="2">
                  <c:v>259</c:v>
                </c:pt>
                <c:pt idx="3">
                  <c:v>57</c:v>
                </c:pt>
                <c:pt idx="4">
                  <c:v>48</c:v>
                </c:pt>
                <c:pt idx="5">
                  <c:v>89</c:v>
                </c:pt>
                <c:pt idx="6">
                  <c:v>76</c:v>
                </c:pt>
                <c:pt idx="7">
                  <c:v>55</c:v>
                </c:pt>
                <c:pt idx="8">
                  <c:v>36</c:v>
                </c:pt>
                <c:pt idx="9">
                  <c:v>30</c:v>
                </c:pt>
              </c:numCache>
            </c:numRef>
          </c:val>
          <c:extLst>
            <c:ext xmlns:c16="http://schemas.microsoft.com/office/drawing/2014/chart" uri="{C3380CC4-5D6E-409C-BE32-E72D297353CC}">
              <c16:uniqueId val="{00000003-DDBD-4D8F-A7D3-915673F40784}"/>
            </c:ext>
          </c:extLst>
        </c:ser>
        <c:dLbls>
          <c:dLblPos val="inEnd"/>
          <c:showLegendKey val="0"/>
          <c:showVal val="1"/>
          <c:showCatName val="0"/>
          <c:showSerName val="0"/>
          <c:showPercent val="0"/>
          <c:showBubbleSize val="0"/>
        </c:dLbls>
        <c:gapWidth val="115"/>
        <c:overlap val="100"/>
        <c:axId val="886096783"/>
        <c:axId val="886099183"/>
      </c:barChart>
      <c:catAx>
        <c:axId val="88609678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86099183"/>
        <c:crosses val="autoZero"/>
        <c:auto val="1"/>
        <c:lblAlgn val="ctr"/>
        <c:lblOffset val="100"/>
        <c:noMultiLvlLbl val="0"/>
      </c:catAx>
      <c:valAx>
        <c:axId val="88609918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860967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0.xml"/><Relationship Id="rId13" Type="http://schemas.openxmlformats.org/officeDocument/2006/relationships/chart" Target="../charts/chart15.xml"/><Relationship Id="rId18" Type="http://schemas.openxmlformats.org/officeDocument/2006/relationships/image" Target="../media/image10.svg"/><Relationship Id="rId3" Type="http://schemas.openxmlformats.org/officeDocument/2006/relationships/image" Target="../media/image3.png"/><Relationship Id="rId7" Type="http://schemas.openxmlformats.org/officeDocument/2006/relationships/chart" Target="../charts/chart9.xml"/><Relationship Id="rId12" Type="http://schemas.openxmlformats.org/officeDocument/2006/relationships/chart" Target="../charts/chart14.xml"/><Relationship Id="rId17" Type="http://schemas.openxmlformats.org/officeDocument/2006/relationships/image" Target="../media/image9.png"/><Relationship Id="rId2" Type="http://schemas.openxmlformats.org/officeDocument/2006/relationships/image" Target="../media/image2.svg"/><Relationship Id="rId16" Type="http://schemas.openxmlformats.org/officeDocument/2006/relationships/image" Target="../media/image8.svg"/><Relationship Id="rId20" Type="http://schemas.openxmlformats.org/officeDocument/2006/relationships/image" Target="../media/image1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13.xml"/><Relationship Id="rId5" Type="http://schemas.openxmlformats.org/officeDocument/2006/relationships/image" Target="../media/image5.png"/><Relationship Id="rId15" Type="http://schemas.openxmlformats.org/officeDocument/2006/relationships/image" Target="../media/image7.png"/><Relationship Id="rId10" Type="http://schemas.openxmlformats.org/officeDocument/2006/relationships/chart" Target="../charts/chart12.xml"/><Relationship Id="rId19" Type="http://schemas.openxmlformats.org/officeDocument/2006/relationships/image" Target="../media/image11.png"/><Relationship Id="rId4" Type="http://schemas.openxmlformats.org/officeDocument/2006/relationships/image" Target="../media/image4.svg"/><Relationship Id="rId9" Type="http://schemas.openxmlformats.org/officeDocument/2006/relationships/chart" Target="../charts/chart11.xml"/><Relationship Id="rId14"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4</xdr:col>
      <xdr:colOff>487680</xdr:colOff>
      <xdr:row>0</xdr:row>
      <xdr:rowOff>87630</xdr:rowOff>
    </xdr:from>
    <xdr:to>
      <xdr:col>12</xdr:col>
      <xdr:colOff>182880</xdr:colOff>
      <xdr:row>15</xdr:row>
      <xdr:rowOff>87630</xdr:rowOff>
    </xdr:to>
    <xdr:graphicFrame macro="">
      <xdr:nvGraphicFramePr>
        <xdr:cNvPr id="2" name="Chart 1">
          <a:extLst>
            <a:ext uri="{FF2B5EF4-FFF2-40B4-BE49-F238E27FC236}">
              <a16:creationId xmlns:a16="http://schemas.microsoft.com/office/drawing/2014/main" id="{B706A7EC-46E9-05B8-59FA-957E613FAB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22860</xdr:colOff>
      <xdr:row>17</xdr:row>
      <xdr:rowOff>160020</xdr:rowOff>
    </xdr:from>
    <xdr:to>
      <xdr:col>12</xdr:col>
      <xdr:colOff>327660</xdr:colOff>
      <xdr:row>32</xdr:row>
      <xdr:rowOff>160020</xdr:rowOff>
    </xdr:to>
    <xdr:graphicFrame macro="">
      <xdr:nvGraphicFramePr>
        <xdr:cNvPr id="3" name="Chart 2">
          <a:extLst>
            <a:ext uri="{FF2B5EF4-FFF2-40B4-BE49-F238E27FC236}">
              <a16:creationId xmlns:a16="http://schemas.microsoft.com/office/drawing/2014/main" id="{DBA8FED9-5337-BA68-4A49-2B59C3F2D4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15240</xdr:colOff>
      <xdr:row>37</xdr:row>
      <xdr:rowOff>175260</xdr:rowOff>
    </xdr:from>
    <xdr:to>
      <xdr:col>11</xdr:col>
      <xdr:colOff>320040</xdr:colOff>
      <xdr:row>52</xdr:row>
      <xdr:rowOff>175260</xdr:rowOff>
    </xdr:to>
    <xdr:graphicFrame macro="">
      <xdr:nvGraphicFramePr>
        <xdr:cNvPr id="4" name="Chart 3">
          <a:extLst>
            <a:ext uri="{FF2B5EF4-FFF2-40B4-BE49-F238E27FC236}">
              <a16:creationId xmlns:a16="http://schemas.microsoft.com/office/drawing/2014/main" id="{A56D24C1-389E-FF8D-1C11-9F0D26E9A2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13</xdr:col>
      <xdr:colOff>280670</xdr:colOff>
      <xdr:row>3</xdr:row>
      <xdr:rowOff>60537</xdr:rowOff>
    </xdr:from>
    <xdr:to>
      <xdr:col>16</xdr:col>
      <xdr:colOff>267970</xdr:colOff>
      <xdr:row>17</xdr:row>
      <xdr:rowOff>8679</xdr:rowOff>
    </xdr:to>
    <mc:AlternateContent xmlns:mc="http://schemas.openxmlformats.org/markup-compatibility/2006">
      <mc:Choice xmlns:a14="http://schemas.microsoft.com/office/drawing/2010/main" Requires="a14">
        <xdr:graphicFrame macro="">
          <xdr:nvGraphicFramePr>
            <xdr:cNvPr id="14" name="Year 1">
              <a:extLst>
                <a:ext uri="{FF2B5EF4-FFF2-40B4-BE49-F238E27FC236}">
                  <a16:creationId xmlns:a16="http://schemas.microsoft.com/office/drawing/2014/main" id="{3808C4E8-CE9C-03E1-58DD-158ECE207B6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9594003" y="600287"/>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47836</xdr:colOff>
      <xdr:row>21</xdr:row>
      <xdr:rowOff>166371</xdr:rowOff>
    </xdr:from>
    <xdr:to>
      <xdr:col>17</xdr:col>
      <xdr:colOff>35136</xdr:colOff>
      <xdr:row>35</xdr:row>
      <xdr:rowOff>114513</xdr:rowOff>
    </xdr:to>
    <mc:AlternateContent xmlns:mc="http://schemas.openxmlformats.org/markup-compatibility/2006">
      <mc:Choice xmlns:a14="http://schemas.microsoft.com/office/drawing/2010/main" Requires="a14">
        <xdr:graphicFrame macro="">
          <xdr:nvGraphicFramePr>
            <xdr:cNvPr id="15" name="Quater 1">
              <a:extLst>
                <a:ext uri="{FF2B5EF4-FFF2-40B4-BE49-F238E27FC236}">
                  <a16:creationId xmlns:a16="http://schemas.microsoft.com/office/drawing/2014/main" id="{FE33E4F7-E9A6-54D5-DD73-561B8E6AA60B}"/>
                </a:ext>
              </a:extLst>
            </xdr:cNvPr>
            <xdr:cNvGraphicFramePr/>
          </xdr:nvGraphicFramePr>
          <xdr:xfrm>
            <a:off x="0" y="0"/>
            <a:ext cx="0" cy="0"/>
          </xdr:xfrm>
          <a:graphic>
            <a:graphicData uri="http://schemas.microsoft.com/office/drawing/2010/slicer">
              <sle:slicer xmlns:sle="http://schemas.microsoft.com/office/drawing/2010/slicer" name="Quater 1"/>
            </a:graphicData>
          </a:graphic>
        </xdr:graphicFrame>
      </mc:Choice>
      <mc:Fallback>
        <xdr:sp macro="" textlink="">
          <xdr:nvSpPr>
            <xdr:cNvPr id="0" name=""/>
            <xdr:cNvSpPr>
              <a:spLocks noTextEdit="1"/>
            </xdr:cNvSpPr>
          </xdr:nvSpPr>
          <xdr:spPr>
            <a:xfrm>
              <a:off x="9975003" y="3944621"/>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217171</xdr:colOff>
      <xdr:row>41</xdr:row>
      <xdr:rowOff>84667</xdr:rowOff>
    </xdr:from>
    <xdr:to>
      <xdr:col>16</xdr:col>
      <xdr:colOff>204471</xdr:colOff>
      <xdr:row>55</xdr:row>
      <xdr:rowOff>32808</xdr:rowOff>
    </xdr:to>
    <mc:AlternateContent xmlns:mc="http://schemas.openxmlformats.org/markup-compatibility/2006">
      <mc:Choice xmlns:a14="http://schemas.microsoft.com/office/drawing/2010/main" Requires="a14">
        <xdr:graphicFrame macro="">
          <xdr:nvGraphicFramePr>
            <xdr:cNvPr id="16" name="Datedif (Month)">
              <a:extLst>
                <a:ext uri="{FF2B5EF4-FFF2-40B4-BE49-F238E27FC236}">
                  <a16:creationId xmlns:a16="http://schemas.microsoft.com/office/drawing/2014/main" id="{FCBC268B-3B75-B95A-B54D-18D34092784B}"/>
                </a:ext>
              </a:extLst>
            </xdr:cNvPr>
            <xdr:cNvGraphicFramePr/>
          </xdr:nvGraphicFramePr>
          <xdr:xfrm>
            <a:off x="0" y="0"/>
            <a:ext cx="0" cy="0"/>
          </xdr:xfrm>
          <a:graphic>
            <a:graphicData uri="http://schemas.microsoft.com/office/drawing/2010/slicer">
              <sle:slicer xmlns:sle="http://schemas.microsoft.com/office/drawing/2010/slicer" name="Datedif (Month)"/>
            </a:graphicData>
          </a:graphic>
        </xdr:graphicFrame>
      </mc:Choice>
      <mc:Fallback>
        <xdr:sp macro="" textlink="">
          <xdr:nvSpPr>
            <xdr:cNvPr id="0" name=""/>
            <xdr:cNvSpPr>
              <a:spLocks noTextEdit="1"/>
            </xdr:cNvSpPr>
          </xdr:nvSpPr>
          <xdr:spPr>
            <a:xfrm>
              <a:off x="9530504" y="746125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182880</xdr:colOff>
      <xdr:row>4</xdr:row>
      <xdr:rowOff>30480</xdr:rowOff>
    </xdr:from>
    <xdr:to>
      <xdr:col>11</xdr:col>
      <xdr:colOff>487680</xdr:colOff>
      <xdr:row>19</xdr:row>
      <xdr:rowOff>30480</xdr:rowOff>
    </xdr:to>
    <xdr:graphicFrame macro="">
      <xdr:nvGraphicFramePr>
        <xdr:cNvPr id="2" name="Chart 1">
          <a:extLst>
            <a:ext uri="{FF2B5EF4-FFF2-40B4-BE49-F238E27FC236}">
              <a16:creationId xmlns:a16="http://schemas.microsoft.com/office/drawing/2014/main" id="{2375E2B2-57EA-03EC-8D84-C4280A4B49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350520</xdr:colOff>
      <xdr:row>5</xdr:row>
      <xdr:rowOff>80010</xdr:rowOff>
    </xdr:from>
    <xdr:to>
      <xdr:col>11</xdr:col>
      <xdr:colOff>45720</xdr:colOff>
      <xdr:row>20</xdr:row>
      <xdr:rowOff>80010</xdr:rowOff>
    </xdr:to>
    <xdr:graphicFrame macro="">
      <xdr:nvGraphicFramePr>
        <xdr:cNvPr id="2" name="Chart 1">
          <a:extLst>
            <a:ext uri="{FF2B5EF4-FFF2-40B4-BE49-F238E27FC236}">
              <a16:creationId xmlns:a16="http://schemas.microsoft.com/office/drawing/2014/main" id="{86139774-A84C-FED6-A270-3A13CBE52A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30480</xdr:colOff>
      <xdr:row>3</xdr:row>
      <xdr:rowOff>19050</xdr:rowOff>
    </xdr:from>
    <xdr:to>
      <xdr:col>11</xdr:col>
      <xdr:colOff>335280</xdr:colOff>
      <xdr:row>18</xdr:row>
      <xdr:rowOff>19050</xdr:rowOff>
    </xdr:to>
    <xdr:graphicFrame macro="">
      <xdr:nvGraphicFramePr>
        <xdr:cNvPr id="2" name="Chart 1">
          <a:extLst>
            <a:ext uri="{FF2B5EF4-FFF2-40B4-BE49-F238E27FC236}">
              <a16:creationId xmlns:a16="http://schemas.microsoft.com/office/drawing/2014/main" id="{A6EB3E61-780B-1A9E-D836-F8229FB3F8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91440</xdr:colOff>
      <xdr:row>5</xdr:row>
      <xdr:rowOff>76200</xdr:rowOff>
    </xdr:from>
    <xdr:to>
      <xdr:col>14</xdr:col>
      <xdr:colOff>396240</xdr:colOff>
      <xdr:row>20</xdr:row>
      <xdr:rowOff>76200</xdr:rowOff>
    </xdr:to>
    <xdr:graphicFrame macro="">
      <xdr:nvGraphicFramePr>
        <xdr:cNvPr id="2" name="Chart 1">
          <a:extLst>
            <a:ext uri="{FF2B5EF4-FFF2-40B4-BE49-F238E27FC236}">
              <a16:creationId xmlns:a16="http://schemas.microsoft.com/office/drawing/2014/main" id="{22FB8D71-8976-0A26-1419-3676C7B626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129540</xdr:colOff>
      <xdr:row>3</xdr:row>
      <xdr:rowOff>106681</xdr:rowOff>
    </xdr:from>
    <xdr:to>
      <xdr:col>19</xdr:col>
      <xdr:colOff>129540</xdr:colOff>
      <xdr:row>10</xdr:row>
      <xdr:rowOff>152401</xdr:rowOff>
    </xdr:to>
    <mc:AlternateContent xmlns:mc="http://schemas.openxmlformats.org/markup-compatibility/2006">
      <mc:Choice xmlns:a14="http://schemas.microsoft.com/office/drawing/2010/main" Requires="a14">
        <xdr:graphicFrame macro="">
          <xdr:nvGraphicFramePr>
            <xdr:cNvPr id="6" name="Weekday &amp; Weekend">
              <a:extLst>
                <a:ext uri="{FF2B5EF4-FFF2-40B4-BE49-F238E27FC236}">
                  <a16:creationId xmlns:a16="http://schemas.microsoft.com/office/drawing/2014/main" id="{7F5C1F1C-8ACD-E921-924B-4E0673024721}"/>
                </a:ext>
              </a:extLst>
            </xdr:cNvPr>
            <xdr:cNvGraphicFramePr/>
          </xdr:nvGraphicFramePr>
          <xdr:xfrm>
            <a:off x="0" y="0"/>
            <a:ext cx="0" cy="0"/>
          </xdr:xfrm>
          <a:graphic>
            <a:graphicData uri="http://schemas.microsoft.com/office/drawing/2010/slicer">
              <sle:slicer xmlns:sle="http://schemas.microsoft.com/office/drawing/2010/slicer" name="Weekday &amp; Weekend"/>
            </a:graphicData>
          </a:graphic>
        </xdr:graphicFrame>
      </mc:Choice>
      <mc:Fallback>
        <xdr:sp macro="" textlink="">
          <xdr:nvSpPr>
            <xdr:cNvPr id="0" name=""/>
            <xdr:cNvSpPr>
              <a:spLocks noTextEdit="1"/>
            </xdr:cNvSpPr>
          </xdr:nvSpPr>
          <xdr:spPr>
            <a:xfrm>
              <a:off x="10668000" y="655321"/>
              <a:ext cx="1828800" cy="13258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487680</xdr:colOff>
      <xdr:row>3</xdr:row>
      <xdr:rowOff>148590</xdr:rowOff>
    </xdr:from>
    <xdr:to>
      <xdr:col>11</xdr:col>
      <xdr:colOff>182880</xdr:colOff>
      <xdr:row>18</xdr:row>
      <xdr:rowOff>148590</xdr:rowOff>
    </xdr:to>
    <xdr:graphicFrame macro="">
      <xdr:nvGraphicFramePr>
        <xdr:cNvPr id="2" name="Chart 1">
          <a:extLst>
            <a:ext uri="{FF2B5EF4-FFF2-40B4-BE49-F238E27FC236}">
              <a16:creationId xmlns:a16="http://schemas.microsoft.com/office/drawing/2014/main" id="{4DEE0DFA-F47A-865F-E03E-96086EC958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510540</xdr:colOff>
      <xdr:row>3</xdr:row>
      <xdr:rowOff>175260</xdr:rowOff>
    </xdr:from>
    <xdr:to>
      <xdr:col>14</xdr:col>
      <xdr:colOff>510540</xdr:colOff>
      <xdr:row>17</xdr:row>
      <xdr:rowOff>81915</xdr:rowOff>
    </xdr:to>
    <mc:AlternateContent xmlns:mc="http://schemas.openxmlformats.org/markup-compatibility/2006">
      <mc:Choice xmlns:a14="http://schemas.microsoft.com/office/drawing/2010/main" Requires="a14">
        <xdr:graphicFrame macro="">
          <xdr:nvGraphicFramePr>
            <xdr:cNvPr id="5" name="Origin City 1">
              <a:extLst>
                <a:ext uri="{FF2B5EF4-FFF2-40B4-BE49-F238E27FC236}">
                  <a16:creationId xmlns:a16="http://schemas.microsoft.com/office/drawing/2014/main" id="{429F45F4-62F1-E42B-356E-410DF829EF76}"/>
                </a:ext>
              </a:extLst>
            </xdr:cNvPr>
            <xdr:cNvGraphicFramePr/>
          </xdr:nvGraphicFramePr>
          <xdr:xfrm>
            <a:off x="0" y="0"/>
            <a:ext cx="0" cy="0"/>
          </xdr:xfrm>
          <a:graphic>
            <a:graphicData uri="http://schemas.microsoft.com/office/drawing/2010/slicer">
              <sle:slicer xmlns:sle="http://schemas.microsoft.com/office/drawing/2010/slicer" name="Origin City 1"/>
            </a:graphicData>
          </a:graphic>
        </xdr:graphicFrame>
      </mc:Choice>
      <mc:Fallback>
        <xdr:sp macro="" textlink="">
          <xdr:nvSpPr>
            <xdr:cNvPr id="0" name=""/>
            <xdr:cNvSpPr>
              <a:spLocks noTextEdit="1"/>
            </xdr:cNvSpPr>
          </xdr:nvSpPr>
          <xdr:spPr>
            <a:xfrm>
              <a:off x="7940040" y="7239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22860</xdr:colOff>
      <xdr:row>4</xdr:row>
      <xdr:rowOff>160020</xdr:rowOff>
    </xdr:from>
    <xdr:to>
      <xdr:col>18</xdr:col>
      <xdr:colOff>22860</xdr:colOff>
      <xdr:row>18</xdr:row>
      <xdr:rowOff>66675</xdr:rowOff>
    </xdr:to>
    <mc:AlternateContent xmlns:mc="http://schemas.openxmlformats.org/markup-compatibility/2006">
      <mc:Choice xmlns:a14="http://schemas.microsoft.com/office/drawing/2010/main" Requires="a14">
        <xdr:graphicFrame macro="">
          <xdr:nvGraphicFramePr>
            <xdr:cNvPr id="6" name="Origin State">
              <a:extLst>
                <a:ext uri="{FF2B5EF4-FFF2-40B4-BE49-F238E27FC236}">
                  <a16:creationId xmlns:a16="http://schemas.microsoft.com/office/drawing/2014/main" id="{25A5D5E7-1C5D-B619-4C63-54D348AD6B6D}"/>
                </a:ext>
              </a:extLst>
            </xdr:cNvPr>
            <xdr:cNvGraphicFramePr/>
          </xdr:nvGraphicFramePr>
          <xdr:xfrm>
            <a:off x="0" y="0"/>
            <a:ext cx="0" cy="0"/>
          </xdr:xfrm>
          <a:graphic>
            <a:graphicData uri="http://schemas.microsoft.com/office/drawing/2010/slicer">
              <sle:slicer xmlns:sle="http://schemas.microsoft.com/office/drawing/2010/slicer" name="Origin State"/>
            </a:graphicData>
          </a:graphic>
        </xdr:graphicFrame>
      </mc:Choice>
      <mc:Fallback>
        <xdr:sp macro="" textlink="">
          <xdr:nvSpPr>
            <xdr:cNvPr id="0" name=""/>
            <xdr:cNvSpPr>
              <a:spLocks noTextEdit="1"/>
            </xdr:cNvSpPr>
          </xdr:nvSpPr>
          <xdr:spPr>
            <a:xfrm>
              <a:off x="9890760" y="8915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457200</xdr:colOff>
      <xdr:row>19</xdr:row>
      <xdr:rowOff>0</xdr:rowOff>
    </xdr:from>
    <xdr:to>
      <xdr:col>15</xdr:col>
      <xdr:colOff>457200</xdr:colOff>
      <xdr:row>32</xdr:row>
      <xdr:rowOff>89535</xdr:rowOff>
    </xdr:to>
    <mc:AlternateContent xmlns:mc="http://schemas.openxmlformats.org/markup-compatibility/2006">
      <mc:Choice xmlns:a14="http://schemas.microsoft.com/office/drawing/2010/main" Requires="a14">
        <xdr:graphicFrame macro="">
          <xdr:nvGraphicFramePr>
            <xdr:cNvPr id="7" name="Origin Country">
              <a:extLst>
                <a:ext uri="{FF2B5EF4-FFF2-40B4-BE49-F238E27FC236}">
                  <a16:creationId xmlns:a16="http://schemas.microsoft.com/office/drawing/2014/main" id="{04DB241E-864F-0924-671C-3C175235908C}"/>
                </a:ext>
              </a:extLst>
            </xdr:cNvPr>
            <xdr:cNvGraphicFramePr/>
          </xdr:nvGraphicFramePr>
          <xdr:xfrm>
            <a:off x="0" y="0"/>
            <a:ext cx="0" cy="0"/>
          </xdr:xfrm>
          <a:graphic>
            <a:graphicData uri="http://schemas.microsoft.com/office/drawing/2010/slicer">
              <sle:slicer xmlns:sle="http://schemas.microsoft.com/office/drawing/2010/slicer" name="Origin Country"/>
            </a:graphicData>
          </a:graphic>
        </xdr:graphicFrame>
      </mc:Choice>
      <mc:Fallback>
        <xdr:sp macro="" textlink="">
          <xdr:nvSpPr>
            <xdr:cNvPr id="0" name=""/>
            <xdr:cNvSpPr>
              <a:spLocks noTextEdit="1"/>
            </xdr:cNvSpPr>
          </xdr:nvSpPr>
          <xdr:spPr>
            <a:xfrm>
              <a:off x="8496300" y="34747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525780</xdr:colOff>
      <xdr:row>20</xdr:row>
      <xdr:rowOff>30480</xdr:rowOff>
    </xdr:from>
    <xdr:to>
      <xdr:col>11</xdr:col>
      <xdr:colOff>525780</xdr:colOff>
      <xdr:row>33</xdr:row>
      <xdr:rowOff>120015</xdr:rowOff>
    </xdr:to>
    <mc:AlternateContent xmlns:mc="http://schemas.openxmlformats.org/markup-compatibility/2006">
      <mc:Choice xmlns:a14="http://schemas.microsoft.com/office/drawing/2010/main" Requires="a14">
        <xdr:graphicFrame macro="">
          <xdr:nvGraphicFramePr>
            <xdr:cNvPr id="8" name="Destination City">
              <a:extLst>
                <a:ext uri="{FF2B5EF4-FFF2-40B4-BE49-F238E27FC236}">
                  <a16:creationId xmlns:a16="http://schemas.microsoft.com/office/drawing/2014/main" id="{0D851D5C-CB15-A79C-35B8-0CDACBDFEEE0}"/>
                </a:ext>
              </a:extLst>
            </xdr:cNvPr>
            <xdr:cNvGraphicFramePr/>
          </xdr:nvGraphicFramePr>
          <xdr:xfrm>
            <a:off x="0" y="0"/>
            <a:ext cx="0" cy="0"/>
          </xdr:xfrm>
          <a:graphic>
            <a:graphicData uri="http://schemas.microsoft.com/office/drawing/2010/slicer">
              <sle:slicer xmlns:sle="http://schemas.microsoft.com/office/drawing/2010/slicer" name="Destination City"/>
            </a:graphicData>
          </a:graphic>
        </xdr:graphicFrame>
      </mc:Choice>
      <mc:Fallback>
        <xdr:sp macro="" textlink="">
          <xdr:nvSpPr>
            <xdr:cNvPr id="0" name=""/>
            <xdr:cNvSpPr>
              <a:spLocks noTextEdit="1"/>
            </xdr:cNvSpPr>
          </xdr:nvSpPr>
          <xdr:spPr>
            <a:xfrm>
              <a:off x="6126480" y="36880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129540</xdr:colOff>
      <xdr:row>9</xdr:row>
      <xdr:rowOff>38100</xdr:rowOff>
    </xdr:from>
    <xdr:to>
      <xdr:col>21</xdr:col>
      <xdr:colOff>129540</xdr:colOff>
      <xdr:row>22</xdr:row>
      <xdr:rowOff>127635</xdr:rowOff>
    </xdr:to>
    <mc:AlternateContent xmlns:mc="http://schemas.openxmlformats.org/markup-compatibility/2006">
      <mc:Choice xmlns:a14="http://schemas.microsoft.com/office/drawing/2010/main" Requires="a14">
        <xdr:graphicFrame macro="">
          <xdr:nvGraphicFramePr>
            <xdr:cNvPr id="9" name="Destination Country">
              <a:extLst>
                <a:ext uri="{FF2B5EF4-FFF2-40B4-BE49-F238E27FC236}">
                  <a16:creationId xmlns:a16="http://schemas.microsoft.com/office/drawing/2014/main" id="{5183A367-3C8C-E47D-719E-111F9CCA66BD}"/>
                </a:ext>
              </a:extLst>
            </xdr:cNvPr>
            <xdr:cNvGraphicFramePr/>
          </xdr:nvGraphicFramePr>
          <xdr:xfrm>
            <a:off x="0" y="0"/>
            <a:ext cx="0" cy="0"/>
          </xdr:xfrm>
          <a:graphic>
            <a:graphicData uri="http://schemas.microsoft.com/office/drawing/2010/slicer">
              <sle:slicer xmlns:sle="http://schemas.microsoft.com/office/drawing/2010/slicer" name="Destination Country"/>
            </a:graphicData>
          </a:graphic>
        </xdr:graphicFrame>
      </mc:Choice>
      <mc:Fallback>
        <xdr:sp macro="" textlink="">
          <xdr:nvSpPr>
            <xdr:cNvPr id="0" name=""/>
            <xdr:cNvSpPr>
              <a:spLocks noTextEdit="1"/>
            </xdr:cNvSpPr>
          </xdr:nvSpPr>
          <xdr:spPr>
            <a:xfrm>
              <a:off x="11826240" y="16840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403860</xdr:colOff>
      <xdr:row>0</xdr:row>
      <xdr:rowOff>15240</xdr:rowOff>
    </xdr:from>
    <xdr:to>
      <xdr:col>22</xdr:col>
      <xdr:colOff>114300</xdr:colOff>
      <xdr:row>4</xdr:row>
      <xdr:rowOff>129540</xdr:rowOff>
    </xdr:to>
    <xdr:sp macro="" textlink="">
      <xdr:nvSpPr>
        <xdr:cNvPr id="2" name="Rectangle: Rounded Corners 1">
          <a:extLst>
            <a:ext uri="{FF2B5EF4-FFF2-40B4-BE49-F238E27FC236}">
              <a16:creationId xmlns:a16="http://schemas.microsoft.com/office/drawing/2014/main" id="{73EA959E-C161-6C65-14AF-21C3CE824B9D}"/>
            </a:ext>
          </a:extLst>
        </xdr:cNvPr>
        <xdr:cNvSpPr/>
      </xdr:nvSpPr>
      <xdr:spPr>
        <a:xfrm>
          <a:off x="2232660" y="15240"/>
          <a:ext cx="11292840" cy="8458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228600</xdr:colOff>
      <xdr:row>0</xdr:row>
      <xdr:rowOff>99060</xdr:rowOff>
    </xdr:from>
    <xdr:to>
      <xdr:col>19</xdr:col>
      <xdr:colOff>160020</xdr:colOff>
      <xdr:row>3</xdr:row>
      <xdr:rowOff>160020</xdr:rowOff>
    </xdr:to>
    <xdr:sp macro="" textlink="">
      <xdr:nvSpPr>
        <xdr:cNvPr id="3" name="TextBox 2">
          <a:extLst>
            <a:ext uri="{FF2B5EF4-FFF2-40B4-BE49-F238E27FC236}">
              <a16:creationId xmlns:a16="http://schemas.microsoft.com/office/drawing/2014/main" id="{B3D8BF9E-0F7C-DF6A-DA13-D972BF42509E}"/>
            </a:ext>
          </a:extLst>
        </xdr:cNvPr>
        <xdr:cNvSpPr txBox="1"/>
      </xdr:nvSpPr>
      <xdr:spPr>
        <a:xfrm>
          <a:off x="3886200" y="99060"/>
          <a:ext cx="7856220" cy="609600"/>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a:t>p810 HIGH</a:t>
          </a:r>
          <a:r>
            <a:rPr lang="en-IN" sz="3200" baseline="0"/>
            <a:t> CLOUD AIRLINES DASHBOARD</a:t>
          </a:r>
          <a:endParaRPr lang="en-IN" sz="3200"/>
        </a:p>
      </xdr:txBody>
    </xdr:sp>
    <xdr:clientData/>
  </xdr:twoCellAnchor>
  <xdr:twoCellAnchor>
    <xdr:from>
      <xdr:col>0</xdr:col>
      <xdr:colOff>182880</xdr:colOff>
      <xdr:row>0</xdr:row>
      <xdr:rowOff>15240</xdr:rowOff>
    </xdr:from>
    <xdr:to>
      <xdr:col>3</xdr:col>
      <xdr:colOff>99060</xdr:colOff>
      <xdr:row>4</xdr:row>
      <xdr:rowOff>114300</xdr:rowOff>
    </xdr:to>
    <xdr:sp macro="" textlink="">
      <xdr:nvSpPr>
        <xdr:cNvPr id="4" name="Rectangle 3">
          <a:extLst>
            <a:ext uri="{FF2B5EF4-FFF2-40B4-BE49-F238E27FC236}">
              <a16:creationId xmlns:a16="http://schemas.microsoft.com/office/drawing/2014/main" id="{F26B5A6B-CD27-1DB4-F429-E0C6C17A04EA}"/>
            </a:ext>
          </a:extLst>
        </xdr:cNvPr>
        <xdr:cNvSpPr/>
      </xdr:nvSpPr>
      <xdr:spPr>
        <a:xfrm>
          <a:off x="182880" y="15240"/>
          <a:ext cx="1744980" cy="83058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22</xdr:col>
      <xdr:colOff>363940</xdr:colOff>
      <xdr:row>0</xdr:row>
      <xdr:rowOff>0</xdr:rowOff>
    </xdr:from>
    <xdr:to>
      <xdr:col>25</xdr:col>
      <xdr:colOff>443553</xdr:colOff>
      <xdr:row>4</xdr:row>
      <xdr:rowOff>102358</xdr:rowOff>
    </xdr:to>
    <xdr:sp macro="" textlink="">
      <xdr:nvSpPr>
        <xdr:cNvPr id="7" name="Rectangle 6">
          <a:extLst>
            <a:ext uri="{FF2B5EF4-FFF2-40B4-BE49-F238E27FC236}">
              <a16:creationId xmlns:a16="http://schemas.microsoft.com/office/drawing/2014/main" id="{50DCA3E7-BA25-638F-E2CB-07F842F69217}"/>
            </a:ext>
          </a:extLst>
        </xdr:cNvPr>
        <xdr:cNvSpPr/>
      </xdr:nvSpPr>
      <xdr:spPr>
        <a:xfrm>
          <a:off x="13875224" y="0"/>
          <a:ext cx="1922060" cy="830239"/>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167640</xdr:colOff>
      <xdr:row>0</xdr:row>
      <xdr:rowOff>38100</xdr:rowOff>
    </xdr:from>
    <xdr:to>
      <xdr:col>3</xdr:col>
      <xdr:colOff>83820</xdr:colOff>
      <xdr:row>5</xdr:row>
      <xdr:rowOff>11373</xdr:rowOff>
    </xdr:to>
    <xdr:pic>
      <xdr:nvPicPr>
        <xdr:cNvPr id="9" name="Graphic 8" descr="Airplane with solid fill">
          <a:extLst>
            <a:ext uri="{FF2B5EF4-FFF2-40B4-BE49-F238E27FC236}">
              <a16:creationId xmlns:a16="http://schemas.microsoft.com/office/drawing/2014/main" id="{5D08A12E-DBF8-DD6B-FA78-C8F624379EE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67640" y="38100"/>
          <a:ext cx="1758628" cy="883124"/>
        </a:xfrm>
        <a:prstGeom prst="rect">
          <a:avLst/>
        </a:prstGeom>
      </xdr:spPr>
    </xdr:pic>
    <xdr:clientData/>
  </xdr:twoCellAnchor>
  <xdr:twoCellAnchor editAs="oneCell">
    <xdr:from>
      <xdr:col>22</xdr:col>
      <xdr:colOff>434340</xdr:colOff>
      <xdr:row>0</xdr:row>
      <xdr:rowOff>22860</xdr:rowOff>
    </xdr:from>
    <xdr:to>
      <xdr:col>25</xdr:col>
      <xdr:colOff>327660</xdr:colOff>
      <xdr:row>4</xdr:row>
      <xdr:rowOff>60960</xdr:rowOff>
    </xdr:to>
    <xdr:pic>
      <xdr:nvPicPr>
        <xdr:cNvPr id="15" name="Graphic 14" descr="Rocket with solid fill">
          <a:extLst>
            <a:ext uri="{FF2B5EF4-FFF2-40B4-BE49-F238E27FC236}">
              <a16:creationId xmlns:a16="http://schemas.microsoft.com/office/drawing/2014/main" id="{9EFBDAD8-A1CB-83C2-76B6-109884E8E081}"/>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3845540" y="22860"/>
          <a:ext cx="1722120" cy="769620"/>
        </a:xfrm>
        <a:prstGeom prst="rect">
          <a:avLst/>
        </a:prstGeom>
      </xdr:spPr>
    </xdr:pic>
    <xdr:clientData/>
  </xdr:twoCellAnchor>
  <xdr:twoCellAnchor editAs="oneCell">
    <xdr:from>
      <xdr:col>19</xdr:col>
      <xdr:colOff>577140</xdr:colOff>
      <xdr:row>0</xdr:row>
      <xdr:rowOff>114300</xdr:rowOff>
    </xdr:from>
    <xdr:to>
      <xdr:col>21</xdr:col>
      <xdr:colOff>272340</xdr:colOff>
      <xdr:row>4</xdr:row>
      <xdr:rowOff>38100</xdr:rowOff>
    </xdr:to>
    <xdr:pic>
      <xdr:nvPicPr>
        <xdr:cNvPr id="17" name="Graphic 16" descr="Upward trend with solid fill">
          <a:extLst>
            <a:ext uri="{FF2B5EF4-FFF2-40B4-BE49-F238E27FC236}">
              <a16:creationId xmlns:a16="http://schemas.microsoft.com/office/drawing/2014/main" id="{EC066527-971A-C465-E243-4C4D2ABC7D6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2159540" y="114300"/>
          <a:ext cx="914400" cy="655320"/>
        </a:xfrm>
        <a:prstGeom prst="rect">
          <a:avLst/>
        </a:prstGeom>
      </xdr:spPr>
    </xdr:pic>
    <xdr:clientData/>
  </xdr:twoCellAnchor>
  <xdr:twoCellAnchor>
    <xdr:from>
      <xdr:col>0</xdr:col>
      <xdr:colOff>45494</xdr:colOff>
      <xdr:row>5</xdr:row>
      <xdr:rowOff>45491</xdr:rowOff>
    </xdr:from>
    <xdr:to>
      <xdr:col>3</xdr:col>
      <xdr:colOff>386686</xdr:colOff>
      <xdr:row>76</xdr:row>
      <xdr:rowOff>11372</xdr:rowOff>
    </xdr:to>
    <xdr:sp macro="" textlink="">
      <xdr:nvSpPr>
        <xdr:cNvPr id="18" name="Rectangle 17">
          <a:extLst>
            <a:ext uri="{FF2B5EF4-FFF2-40B4-BE49-F238E27FC236}">
              <a16:creationId xmlns:a16="http://schemas.microsoft.com/office/drawing/2014/main" id="{3DCA69BE-4626-72E3-398D-767A4F4A25DD}"/>
            </a:ext>
          </a:extLst>
        </xdr:cNvPr>
        <xdr:cNvSpPr/>
      </xdr:nvSpPr>
      <xdr:spPr>
        <a:xfrm>
          <a:off x="45494" y="955342"/>
          <a:ext cx="2183640" cy="1288576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483614</xdr:colOff>
      <xdr:row>13</xdr:row>
      <xdr:rowOff>43817</xdr:rowOff>
    </xdr:from>
    <xdr:to>
      <xdr:col>11</xdr:col>
      <xdr:colOff>176287</xdr:colOff>
      <xdr:row>30</xdr:row>
      <xdr:rowOff>171450</xdr:rowOff>
    </xdr:to>
    <xdr:graphicFrame macro="">
      <xdr:nvGraphicFramePr>
        <xdr:cNvPr id="24" name="Chart 23">
          <a:extLst>
            <a:ext uri="{FF2B5EF4-FFF2-40B4-BE49-F238E27FC236}">
              <a16:creationId xmlns:a16="http://schemas.microsoft.com/office/drawing/2014/main" id="{FCF7C959-2C4E-4990-90C6-8F53F36A3A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383326</xdr:colOff>
      <xdr:row>13</xdr:row>
      <xdr:rowOff>62459</xdr:rowOff>
    </xdr:from>
    <xdr:to>
      <xdr:col>19</xdr:col>
      <xdr:colOff>294409</xdr:colOff>
      <xdr:row>30</xdr:row>
      <xdr:rowOff>171450</xdr:rowOff>
    </xdr:to>
    <xdr:graphicFrame macro="">
      <xdr:nvGraphicFramePr>
        <xdr:cNvPr id="25" name="Chart 24">
          <a:extLst>
            <a:ext uri="{FF2B5EF4-FFF2-40B4-BE49-F238E27FC236}">
              <a16:creationId xmlns:a16="http://schemas.microsoft.com/office/drawing/2014/main" id="{E676BC5A-66C0-485D-8D57-163F608E64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437349</xdr:colOff>
      <xdr:row>14</xdr:row>
      <xdr:rowOff>9526</xdr:rowOff>
    </xdr:from>
    <xdr:to>
      <xdr:col>27</xdr:col>
      <xdr:colOff>145175</xdr:colOff>
      <xdr:row>30</xdr:row>
      <xdr:rowOff>104776</xdr:rowOff>
    </xdr:to>
    <xdr:graphicFrame macro="">
      <xdr:nvGraphicFramePr>
        <xdr:cNvPr id="26" name="Chart 25">
          <a:extLst>
            <a:ext uri="{FF2B5EF4-FFF2-40B4-BE49-F238E27FC236}">
              <a16:creationId xmlns:a16="http://schemas.microsoft.com/office/drawing/2014/main" id="{236FAA32-CB05-4D9D-AB51-29BDA61B8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510977</xdr:colOff>
      <xdr:row>32</xdr:row>
      <xdr:rowOff>12305</xdr:rowOff>
    </xdr:from>
    <xdr:to>
      <xdr:col>11</xdr:col>
      <xdr:colOff>249394</xdr:colOff>
      <xdr:row>51</xdr:row>
      <xdr:rowOff>133350</xdr:rowOff>
    </xdr:to>
    <xdr:graphicFrame macro="">
      <xdr:nvGraphicFramePr>
        <xdr:cNvPr id="27" name="Chart 26">
          <a:extLst>
            <a:ext uri="{FF2B5EF4-FFF2-40B4-BE49-F238E27FC236}">
              <a16:creationId xmlns:a16="http://schemas.microsoft.com/office/drawing/2014/main" id="{11594136-E153-4A3D-9BA6-18C671EA48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505508</xdr:colOff>
      <xdr:row>31</xdr:row>
      <xdr:rowOff>149009</xdr:rowOff>
    </xdr:from>
    <xdr:to>
      <xdr:col>20</xdr:col>
      <xdr:colOff>258305</xdr:colOff>
      <xdr:row>51</xdr:row>
      <xdr:rowOff>63285</xdr:rowOff>
    </xdr:to>
    <xdr:graphicFrame macro="">
      <xdr:nvGraphicFramePr>
        <xdr:cNvPr id="28" name="Chart 27">
          <a:extLst>
            <a:ext uri="{FF2B5EF4-FFF2-40B4-BE49-F238E27FC236}">
              <a16:creationId xmlns:a16="http://schemas.microsoft.com/office/drawing/2014/main" id="{30884582-2689-4509-AA6F-B096C1C52C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xdr:col>
      <xdr:colOff>477864</xdr:colOff>
      <xdr:row>31</xdr:row>
      <xdr:rowOff>161925</xdr:rowOff>
    </xdr:from>
    <xdr:to>
      <xdr:col>28</xdr:col>
      <xdr:colOff>581186</xdr:colOff>
      <xdr:row>51</xdr:row>
      <xdr:rowOff>47624</xdr:rowOff>
    </xdr:to>
    <xdr:graphicFrame macro="">
      <xdr:nvGraphicFramePr>
        <xdr:cNvPr id="29" name="Chart 28">
          <a:extLst>
            <a:ext uri="{FF2B5EF4-FFF2-40B4-BE49-F238E27FC236}">
              <a16:creationId xmlns:a16="http://schemas.microsoft.com/office/drawing/2014/main" id="{685BD14C-5EB6-4E0E-949F-F3F92AEA8C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97537</xdr:colOff>
      <xdr:row>52</xdr:row>
      <xdr:rowOff>179824</xdr:rowOff>
    </xdr:from>
    <xdr:to>
      <xdr:col>11</xdr:col>
      <xdr:colOff>365943</xdr:colOff>
      <xdr:row>72</xdr:row>
      <xdr:rowOff>95249</xdr:rowOff>
    </xdr:to>
    <xdr:graphicFrame macro="">
      <xdr:nvGraphicFramePr>
        <xdr:cNvPr id="30" name="Chart 29">
          <a:extLst>
            <a:ext uri="{FF2B5EF4-FFF2-40B4-BE49-F238E27FC236}">
              <a16:creationId xmlns:a16="http://schemas.microsoft.com/office/drawing/2014/main" id="{C211E79E-C546-4E84-ACF4-46297E8570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12</xdr:col>
      <xdr:colOff>0</xdr:colOff>
      <xdr:row>52</xdr:row>
      <xdr:rowOff>133350</xdr:rowOff>
    </xdr:from>
    <xdr:to>
      <xdr:col>20</xdr:col>
      <xdr:colOff>245390</xdr:colOff>
      <xdr:row>71</xdr:row>
      <xdr:rowOff>123825</xdr:rowOff>
    </xdr:to>
    <xdr:graphicFrame macro="">
      <xdr:nvGraphicFramePr>
        <xdr:cNvPr id="31" name="Chart 30">
          <a:extLst>
            <a:ext uri="{FF2B5EF4-FFF2-40B4-BE49-F238E27FC236}">
              <a16:creationId xmlns:a16="http://schemas.microsoft.com/office/drawing/2014/main" id="{77E08790-F696-49FF-B647-5572EA9048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4</xdr:col>
      <xdr:colOff>173183</xdr:colOff>
      <xdr:row>0</xdr:row>
      <xdr:rowOff>34636</xdr:rowOff>
    </xdr:from>
    <xdr:to>
      <xdr:col>5</xdr:col>
      <xdr:colOff>481446</xdr:colOff>
      <xdr:row>4</xdr:row>
      <xdr:rowOff>187036</xdr:rowOff>
    </xdr:to>
    <xdr:pic>
      <xdr:nvPicPr>
        <xdr:cNvPr id="33" name="Graphic 32" descr="Bar graph with upward trend with solid fill">
          <a:extLst>
            <a:ext uri="{FF2B5EF4-FFF2-40B4-BE49-F238E27FC236}">
              <a16:creationId xmlns:a16="http://schemas.microsoft.com/office/drawing/2014/main" id="{97494FDB-63DC-1B36-E64F-9627856D192F}"/>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597728" y="34636"/>
          <a:ext cx="914400" cy="914400"/>
        </a:xfrm>
        <a:prstGeom prst="rect">
          <a:avLst/>
        </a:prstGeom>
      </xdr:spPr>
    </xdr:pic>
    <xdr:clientData/>
  </xdr:twoCellAnchor>
  <xdr:twoCellAnchor>
    <xdr:from>
      <xdr:col>3</xdr:col>
      <xdr:colOff>449422</xdr:colOff>
      <xdr:row>5</xdr:row>
      <xdr:rowOff>74100</xdr:rowOff>
    </xdr:from>
    <xdr:to>
      <xdr:col>8</xdr:col>
      <xdr:colOff>576611</xdr:colOff>
      <xdr:row>12</xdr:row>
      <xdr:rowOff>108736</xdr:rowOff>
    </xdr:to>
    <xdr:sp macro="" textlink="">
      <xdr:nvSpPr>
        <xdr:cNvPr id="34" name="Rectangle 33">
          <a:extLst>
            <a:ext uri="{FF2B5EF4-FFF2-40B4-BE49-F238E27FC236}">
              <a16:creationId xmlns:a16="http://schemas.microsoft.com/office/drawing/2014/main" id="{1DD9E4EC-FEAC-EEBB-7A9B-45FAEDD597DC}"/>
            </a:ext>
          </a:extLst>
        </xdr:cNvPr>
        <xdr:cNvSpPr/>
      </xdr:nvSpPr>
      <xdr:spPr>
        <a:xfrm>
          <a:off x="2285717" y="1010985"/>
          <a:ext cx="3187681" cy="1346276"/>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124918</xdr:colOff>
      <xdr:row>5</xdr:row>
      <xdr:rowOff>64448</xdr:rowOff>
    </xdr:from>
    <xdr:to>
      <xdr:col>14</xdr:col>
      <xdr:colOff>434942</xdr:colOff>
      <xdr:row>12</xdr:row>
      <xdr:rowOff>99084</xdr:rowOff>
    </xdr:to>
    <xdr:sp macro="" textlink="">
      <xdr:nvSpPr>
        <xdr:cNvPr id="35" name="Rectangle 34">
          <a:extLst>
            <a:ext uri="{FF2B5EF4-FFF2-40B4-BE49-F238E27FC236}">
              <a16:creationId xmlns:a16="http://schemas.microsoft.com/office/drawing/2014/main" id="{EFB5664B-AE6D-4ABD-8ED1-F4CA7AB537FD}"/>
            </a:ext>
          </a:extLst>
        </xdr:cNvPr>
        <xdr:cNvSpPr/>
      </xdr:nvSpPr>
      <xdr:spPr>
        <a:xfrm>
          <a:off x="5633803" y="1001333"/>
          <a:ext cx="3370516" cy="1346276"/>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27</xdr:col>
      <xdr:colOff>265882</xdr:colOff>
      <xdr:row>12</xdr:row>
      <xdr:rowOff>3905</xdr:rowOff>
    </xdr:from>
    <xdr:to>
      <xdr:col>30</xdr:col>
      <xdr:colOff>276273</xdr:colOff>
      <xdr:row>25</xdr:row>
      <xdr:rowOff>6749</xdr:rowOff>
    </xdr:to>
    <mc:AlternateContent xmlns:mc="http://schemas.openxmlformats.org/markup-compatibility/2006">
      <mc:Choice xmlns:a14="http://schemas.microsoft.com/office/drawing/2010/main" Requires="a14">
        <xdr:graphicFrame macro="">
          <xdr:nvGraphicFramePr>
            <xdr:cNvPr id="39" name="Datedif (Month) 1">
              <a:extLst>
                <a:ext uri="{FF2B5EF4-FFF2-40B4-BE49-F238E27FC236}">
                  <a16:creationId xmlns:a16="http://schemas.microsoft.com/office/drawing/2014/main" id="{C0CA8137-70B2-426A-836C-A620AB9CDCA3}"/>
                </a:ext>
              </a:extLst>
            </xdr:cNvPr>
            <xdr:cNvGraphicFramePr/>
          </xdr:nvGraphicFramePr>
          <xdr:xfrm>
            <a:off x="0" y="0"/>
            <a:ext cx="0" cy="0"/>
          </xdr:xfrm>
          <a:graphic>
            <a:graphicData uri="http://schemas.microsoft.com/office/drawing/2010/slicer">
              <sle:slicer xmlns:sle="http://schemas.microsoft.com/office/drawing/2010/slicer" name="Datedif (Month) 1"/>
            </a:graphicData>
          </a:graphic>
        </xdr:graphicFrame>
      </mc:Choice>
      <mc:Fallback>
        <xdr:sp macro="" textlink="">
          <xdr:nvSpPr>
            <xdr:cNvPr id="0" name=""/>
            <xdr:cNvSpPr>
              <a:spLocks noTextEdit="1"/>
            </xdr:cNvSpPr>
          </xdr:nvSpPr>
          <xdr:spPr>
            <a:xfrm>
              <a:off x="16672996" y="2203095"/>
              <a:ext cx="1833404" cy="2385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299803</xdr:colOff>
      <xdr:row>6</xdr:row>
      <xdr:rowOff>124919</xdr:rowOff>
    </xdr:from>
    <xdr:to>
      <xdr:col>14</xdr:col>
      <xdr:colOff>474689</xdr:colOff>
      <xdr:row>11</xdr:row>
      <xdr:rowOff>102433</xdr:rowOff>
    </xdr:to>
    <xdr:pic>
      <xdr:nvPicPr>
        <xdr:cNvPr id="43" name="Graphic 42" descr="Children with solid fill">
          <a:extLst>
            <a:ext uri="{FF2B5EF4-FFF2-40B4-BE49-F238E27FC236}">
              <a16:creationId xmlns:a16="http://schemas.microsoft.com/office/drawing/2014/main" id="{D841B57F-2D32-DB60-2F6E-F011F3F064CB}"/>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8257082" y="1249181"/>
          <a:ext cx="786984" cy="914400"/>
        </a:xfrm>
        <a:prstGeom prst="rect">
          <a:avLst/>
        </a:prstGeom>
      </xdr:spPr>
    </xdr:pic>
    <xdr:clientData/>
  </xdr:twoCellAnchor>
  <xdr:twoCellAnchor editAs="oneCell">
    <xdr:from>
      <xdr:col>7</xdr:col>
      <xdr:colOff>362262</xdr:colOff>
      <xdr:row>6</xdr:row>
      <xdr:rowOff>174886</xdr:rowOff>
    </xdr:from>
    <xdr:to>
      <xdr:col>8</xdr:col>
      <xdr:colOff>599606</xdr:colOff>
      <xdr:row>11</xdr:row>
      <xdr:rowOff>62459</xdr:rowOff>
    </xdr:to>
    <xdr:pic>
      <xdr:nvPicPr>
        <xdr:cNvPr id="45" name="Graphic 44" descr="Send with solid fill">
          <a:extLst>
            <a:ext uri="{FF2B5EF4-FFF2-40B4-BE49-F238E27FC236}">
              <a16:creationId xmlns:a16="http://schemas.microsoft.com/office/drawing/2014/main" id="{26E055EC-51B7-B8D8-6D95-7ECA86BB779C}"/>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4646951" y="1299148"/>
          <a:ext cx="849442" cy="824459"/>
        </a:xfrm>
        <a:prstGeom prst="rect">
          <a:avLst/>
        </a:prstGeom>
      </xdr:spPr>
    </xdr:pic>
    <xdr:clientData/>
  </xdr:twoCellAnchor>
  <xdr:twoCellAnchor>
    <xdr:from>
      <xdr:col>4</xdr:col>
      <xdr:colOff>74951</xdr:colOff>
      <xdr:row>6</xdr:row>
      <xdr:rowOff>87444</xdr:rowOff>
    </xdr:from>
    <xdr:to>
      <xdr:col>7</xdr:col>
      <xdr:colOff>287311</xdr:colOff>
      <xdr:row>11</xdr:row>
      <xdr:rowOff>87442</xdr:rowOff>
    </xdr:to>
    <xdr:sp macro="" textlink="">
      <xdr:nvSpPr>
        <xdr:cNvPr id="46" name="TextBox 45">
          <a:extLst>
            <a:ext uri="{FF2B5EF4-FFF2-40B4-BE49-F238E27FC236}">
              <a16:creationId xmlns:a16="http://schemas.microsoft.com/office/drawing/2014/main" id="{2CC09B45-F69D-EBA1-08FD-CA61B2670260}"/>
            </a:ext>
          </a:extLst>
        </xdr:cNvPr>
        <xdr:cNvSpPr txBox="1"/>
      </xdr:nvSpPr>
      <xdr:spPr>
        <a:xfrm>
          <a:off x="2523344" y="1211706"/>
          <a:ext cx="2048656" cy="936884"/>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2000" b="1">
              <a:solidFill>
                <a:schemeClr val="bg2">
                  <a:lumMod val="50000"/>
                </a:schemeClr>
              </a:solidFill>
            </a:rPr>
            <a:t>Total Airlines</a:t>
          </a:r>
        </a:p>
        <a:p>
          <a:pPr algn="r"/>
          <a:r>
            <a:rPr lang="en-IN" sz="2000" b="1">
              <a:solidFill>
                <a:schemeClr val="bg2">
                  <a:lumMod val="50000"/>
                </a:schemeClr>
              </a:solidFill>
            </a:rPr>
            <a:t>4280339</a:t>
          </a:r>
        </a:p>
      </xdr:txBody>
    </xdr:sp>
    <xdr:clientData/>
  </xdr:twoCellAnchor>
  <xdr:twoCellAnchor>
    <xdr:from>
      <xdr:col>31</xdr:col>
      <xdr:colOff>62459</xdr:colOff>
      <xdr:row>23</xdr:row>
      <xdr:rowOff>87443</xdr:rowOff>
    </xdr:from>
    <xdr:to>
      <xdr:col>32</xdr:col>
      <xdr:colOff>312294</xdr:colOff>
      <xdr:row>25</xdr:row>
      <xdr:rowOff>149902</xdr:rowOff>
    </xdr:to>
    <xdr:sp macro="" textlink="">
      <xdr:nvSpPr>
        <xdr:cNvPr id="48" name="TextBox 47">
          <a:extLst>
            <a:ext uri="{FF2B5EF4-FFF2-40B4-BE49-F238E27FC236}">
              <a16:creationId xmlns:a16="http://schemas.microsoft.com/office/drawing/2014/main" id="{D7211F1C-7E74-C179-F7E9-8A56E37888D3}"/>
            </a:ext>
          </a:extLst>
        </xdr:cNvPr>
        <xdr:cNvSpPr txBox="1"/>
      </xdr:nvSpPr>
      <xdr:spPr>
        <a:xfrm>
          <a:off x="19037508" y="4397115"/>
          <a:ext cx="861934" cy="437213"/>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endParaRPr lang="en-IN" sz="2000">
            <a:solidFill>
              <a:schemeClr val="tx2">
                <a:lumMod val="20000"/>
                <a:lumOff val="80000"/>
              </a:schemeClr>
            </a:solidFill>
          </a:endParaRPr>
        </a:p>
      </xdr:txBody>
    </xdr:sp>
    <xdr:clientData/>
  </xdr:twoCellAnchor>
  <xdr:twoCellAnchor>
    <xdr:from>
      <xdr:col>9</xdr:col>
      <xdr:colOff>374754</xdr:colOff>
      <xdr:row>6</xdr:row>
      <xdr:rowOff>112428</xdr:rowOff>
    </xdr:from>
    <xdr:to>
      <xdr:col>13</xdr:col>
      <xdr:colOff>274819</xdr:colOff>
      <xdr:row>11</xdr:row>
      <xdr:rowOff>62460</xdr:rowOff>
    </xdr:to>
    <xdr:sp macro="" textlink="">
      <xdr:nvSpPr>
        <xdr:cNvPr id="49" name="TextBox 48">
          <a:extLst>
            <a:ext uri="{FF2B5EF4-FFF2-40B4-BE49-F238E27FC236}">
              <a16:creationId xmlns:a16="http://schemas.microsoft.com/office/drawing/2014/main" id="{0C7CF7E5-A9F9-BD08-C01C-D173E33CFD8C}"/>
            </a:ext>
          </a:extLst>
        </xdr:cNvPr>
        <xdr:cNvSpPr txBox="1"/>
      </xdr:nvSpPr>
      <xdr:spPr>
        <a:xfrm>
          <a:off x="5883639" y="1236690"/>
          <a:ext cx="2348459" cy="886918"/>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a:solidFill>
                <a:schemeClr val="bg2">
                  <a:lumMod val="50000"/>
                </a:schemeClr>
              </a:solidFill>
            </a:rPr>
            <a:t>Total</a:t>
          </a:r>
          <a:r>
            <a:rPr lang="en-IN" sz="2400" baseline="0">
              <a:solidFill>
                <a:schemeClr val="bg2">
                  <a:lumMod val="50000"/>
                </a:schemeClr>
              </a:solidFill>
            </a:rPr>
            <a:t> passengers</a:t>
          </a:r>
        </a:p>
        <a:p>
          <a:pPr algn="r"/>
          <a:r>
            <a:rPr lang="en-IN" sz="2400">
              <a:solidFill>
                <a:schemeClr val="bg2">
                  <a:lumMod val="50000"/>
                </a:schemeClr>
              </a:solidFill>
            </a:rPr>
            <a:t>86598</a:t>
          </a:r>
        </a:p>
      </xdr:txBody>
    </xdr:sp>
    <xdr:clientData/>
  </xdr:twoCellAnchor>
  <xdr:twoCellAnchor editAs="oneCell">
    <xdr:from>
      <xdr:col>0</xdr:col>
      <xdr:colOff>129153</xdr:colOff>
      <xdr:row>5</xdr:row>
      <xdr:rowOff>123212</xdr:rowOff>
    </xdr:from>
    <xdr:to>
      <xdr:col>3</xdr:col>
      <xdr:colOff>297051</xdr:colOff>
      <xdr:row>19</xdr:row>
      <xdr:rowOff>58797</xdr:rowOff>
    </xdr:to>
    <mc:AlternateContent xmlns:mc="http://schemas.openxmlformats.org/markup-compatibility/2006">
      <mc:Choice xmlns:a14="http://schemas.microsoft.com/office/drawing/2010/main" Requires="a14">
        <xdr:graphicFrame macro="">
          <xdr:nvGraphicFramePr>
            <xdr:cNvPr id="50" name="Origin City">
              <a:extLst>
                <a:ext uri="{FF2B5EF4-FFF2-40B4-BE49-F238E27FC236}">
                  <a16:creationId xmlns:a16="http://schemas.microsoft.com/office/drawing/2014/main" id="{3B0738DB-68EE-B8E7-A9D5-16B12FF108E5}"/>
                </a:ext>
              </a:extLst>
            </xdr:cNvPr>
            <xdr:cNvGraphicFramePr/>
          </xdr:nvGraphicFramePr>
          <xdr:xfrm>
            <a:off x="0" y="0"/>
            <a:ext cx="0" cy="0"/>
          </xdr:xfrm>
          <a:graphic>
            <a:graphicData uri="http://schemas.microsoft.com/office/drawing/2010/slicer">
              <sle:slicer xmlns:sle="http://schemas.microsoft.com/office/drawing/2010/slicer" name="Origin City"/>
            </a:graphicData>
          </a:graphic>
        </xdr:graphicFrame>
      </mc:Choice>
      <mc:Fallback>
        <xdr:sp macro="" textlink="">
          <xdr:nvSpPr>
            <xdr:cNvPr id="0" name=""/>
            <xdr:cNvSpPr>
              <a:spLocks noTextEdit="1"/>
            </xdr:cNvSpPr>
          </xdr:nvSpPr>
          <xdr:spPr>
            <a:xfrm>
              <a:off x="129153" y="1039541"/>
              <a:ext cx="1990911" cy="25013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129153</xdr:colOff>
      <xdr:row>19</xdr:row>
      <xdr:rowOff>174872</xdr:rowOff>
    </xdr:from>
    <xdr:to>
      <xdr:col>3</xdr:col>
      <xdr:colOff>309965</xdr:colOff>
      <xdr:row>33</xdr:row>
      <xdr:rowOff>110458</xdr:rowOff>
    </xdr:to>
    <mc:AlternateContent xmlns:mc="http://schemas.openxmlformats.org/markup-compatibility/2006">
      <mc:Choice xmlns:a14="http://schemas.microsoft.com/office/drawing/2010/main" Requires="a14">
        <xdr:graphicFrame macro="">
          <xdr:nvGraphicFramePr>
            <xdr:cNvPr id="51" name="Origin State 2">
              <a:extLst>
                <a:ext uri="{FF2B5EF4-FFF2-40B4-BE49-F238E27FC236}">
                  <a16:creationId xmlns:a16="http://schemas.microsoft.com/office/drawing/2014/main" id="{1A78DB1E-E66A-97BB-3CEE-1D1F2C2C2693}"/>
                </a:ext>
              </a:extLst>
            </xdr:cNvPr>
            <xdr:cNvGraphicFramePr/>
          </xdr:nvGraphicFramePr>
          <xdr:xfrm>
            <a:off x="0" y="0"/>
            <a:ext cx="0" cy="0"/>
          </xdr:xfrm>
          <a:graphic>
            <a:graphicData uri="http://schemas.microsoft.com/office/drawing/2010/slicer">
              <sle:slicer xmlns:sle="http://schemas.microsoft.com/office/drawing/2010/slicer" name="Origin State 2"/>
            </a:graphicData>
          </a:graphic>
        </xdr:graphicFrame>
      </mc:Choice>
      <mc:Fallback>
        <xdr:sp macro="" textlink="">
          <xdr:nvSpPr>
            <xdr:cNvPr id="0" name=""/>
            <xdr:cNvSpPr>
              <a:spLocks noTextEdit="1"/>
            </xdr:cNvSpPr>
          </xdr:nvSpPr>
          <xdr:spPr>
            <a:xfrm>
              <a:off x="129153" y="3656923"/>
              <a:ext cx="2003825" cy="25013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129153</xdr:colOff>
      <xdr:row>34</xdr:row>
      <xdr:rowOff>51661</xdr:rowOff>
    </xdr:from>
    <xdr:to>
      <xdr:col>3</xdr:col>
      <xdr:colOff>322881</xdr:colOff>
      <xdr:row>46</xdr:row>
      <xdr:rowOff>142068</xdr:rowOff>
    </xdr:to>
    <mc:AlternateContent xmlns:mc="http://schemas.openxmlformats.org/markup-compatibility/2006">
      <mc:Choice xmlns:a14="http://schemas.microsoft.com/office/drawing/2010/main" Requires="a14">
        <xdr:graphicFrame macro="">
          <xdr:nvGraphicFramePr>
            <xdr:cNvPr id="52" name="Destination City 2">
              <a:extLst>
                <a:ext uri="{FF2B5EF4-FFF2-40B4-BE49-F238E27FC236}">
                  <a16:creationId xmlns:a16="http://schemas.microsoft.com/office/drawing/2014/main" id="{CFF21684-BB4B-1494-E3C8-98283B68B25F}"/>
                </a:ext>
              </a:extLst>
            </xdr:cNvPr>
            <xdr:cNvGraphicFramePr/>
          </xdr:nvGraphicFramePr>
          <xdr:xfrm>
            <a:off x="0" y="0"/>
            <a:ext cx="0" cy="0"/>
          </xdr:xfrm>
          <a:graphic>
            <a:graphicData uri="http://schemas.microsoft.com/office/drawing/2010/slicer">
              <sle:slicer xmlns:sle="http://schemas.microsoft.com/office/drawing/2010/slicer" name="Destination City 2"/>
            </a:graphicData>
          </a:graphic>
        </xdr:graphicFrame>
      </mc:Choice>
      <mc:Fallback>
        <xdr:sp macro="" textlink="">
          <xdr:nvSpPr>
            <xdr:cNvPr id="0" name=""/>
            <xdr:cNvSpPr>
              <a:spLocks noTextEdit="1"/>
            </xdr:cNvSpPr>
          </xdr:nvSpPr>
          <xdr:spPr>
            <a:xfrm>
              <a:off x="129153" y="6282699"/>
              <a:ext cx="2016741" cy="22895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103323</xdr:colOff>
      <xdr:row>47</xdr:row>
      <xdr:rowOff>154983</xdr:rowOff>
    </xdr:from>
    <xdr:to>
      <xdr:col>3</xdr:col>
      <xdr:colOff>309966</xdr:colOff>
      <xdr:row>61</xdr:row>
      <xdr:rowOff>154983</xdr:rowOff>
    </xdr:to>
    <mc:AlternateContent xmlns:mc="http://schemas.openxmlformats.org/markup-compatibility/2006">
      <mc:Choice xmlns:a14="http://schemas.microsoft.com/office/drawing/2010/main" Requires="a14">
        <xdr:graphicFrame macro="">
          <xdr:nvGraphicFramePr>
            <xdr:cNvPr id="53" name="Destination Country 2">
              <a:extLst>
                <a:ext uri="{FF2B5EF4-FFF2-40B4-BE49-F238E27FC236}">
                  <a16:creationId xmlns:a16="http://schemas.microsoft.com/office/drawing/2014/main" id="{C20B6677-8528-D80F-7F04-72CB7F0C6628}"/>
                </a:ext>
              </a:extLst>
            </xdr:cNvPr>
            <xdr:cNvGraphicFramePr/>
          </xdr:nvGraphicFramePr>
          <xdr:xfrm>
            <a:off x="0" y="0"/>
            <a:ext cx="0" cy="0"/>
          </xdr:xfrm>
          <a:graphic>
            <a:graphicData uri="http://schemas.microsoft.com/office/drawing/2010/slicer">
              <sle:slicer xmlns:sle="http://schemas.microsoft.com/office/drawing/2010/slicer" name="Destination Country 2"/>
            </a:graphicData>
          </a:graphic>
        </xdr:graphicFrame>
      </mc:Choice>
      <mc:Fallback>
        <xdr:sp macro="" textlink="">
          <xdr:nvSpPr>
            <xdr:cNvPr id="0" name=""/>
            <xdr:cNvSpPr>
              <a:spLocks noTextEdit="1"/>
            </xdr:cNvSpPr>
          </xdr:nvSpPr>
          <xdr:spPr>
            <a:xfrm>
              <a:off x="103323" y="8768477"/>
              <a:ext cx="2029656" cy="25657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103322</xdr:colOff>
      <xdr:row>62</xdr:row>
      <xdr:rowOff>129152</xdr:rowOff>
    </xdr:from>
    <xdr:to>
      <xdr:col>3</xdr:col>
      <xdr:colOff>309966</xdr:colOff>
      <xdr:row>75</xdr:row>
      <xdr:rowOff>88243</xdr:rowOff>
    </xdr:to>
    <mc:AlternateContent xmlns:mc="http://schemas.openxmlformats.org/markup-compatibility/2006">
      <mc:Choice xmlns:a14="http://schemas.microsoft.com/office/drawing/2010/main" Requires="a14">
        <xdr:graphicFrame macro="">
          <xdr:nvGraphicFramePr>
            <xdr:cNvPr id="54" name="Origin Country 2">
              <a:extLst>
                <a:ext uri="{FF2B5EF4-FFF2-40B4-BE49-F238E27FC236}">
                  <a16:creationId xmlns:a16="http://schemas.microsoft.com/office/drawing/2014/main" id="{F5C9CA0D-B881-07E1-E400-9F88CFD708F5}"/>
                </a:ext>
              </a:extLst>
            </xdr:cNvPr>
            <xdr:cNvGraphicFramePr/>
          </xdr:nvGraphicFramePr>
          <xdr:xfrm>
            <a:off x="0" y="0"/>
            <a:ext cx="0" cy="0"/>
          </xdr:xfrm>
          <a:graphic>
            <a:graphicData uri="http://schemas.microsoft.com/office/drawing/2010/slicer">
              <sle:slicer xmlns:sle="http://schemas.microsoft.com/office/drawing/2010/slicer" name="Origin Country 2"/>
            </a:graphicData>
          </a:graphic>
        </xdr:graphicFrame>
      </mc:Choice>
      <mc:Fallback>
        <xdr:sp macro="" textlink="">
          <xdr:nvSpPr>
            <xdr:cNvPr id="0" name=""/>
            <xdr:cNvSpPr>
              <a:spLocks noTextEdit="1"/>
            </xdr:cNvSpPr>
          </xdr:nvSpPr>
          <xdr:spPr>
            <a:xfrm>
              <a:off x="103322" y="11491633"/>
              <a:ext cx="2029657" cy="23415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154983</xdr:colOff>
      <xdr:row>5</xdr:row>
      <xdr:rowOff>142069</xdr:rowOff>
    </xdr:from>
    <xdr:to>
      <xdr:col>20</xdr:col>
      <xdr:colOff>0</xdr:colOff>
      <xdr:row>10</xdr:row>
      <xdr:rowOff>90407</xdr:rowOff>
    </xdr:to>
    <mc:AlternateContent xmlns:mc="http://schemas.openxmlformats.org/markup-compatibility/2006">
      <mc:Choice xmlns:a14="http://schemas.microsoft.com/office/drawing/2010/main" Requires="a14">
        <xdr:graphicFrame macro="">
          <xdr:nvGraphicFramePr>
            <xdr:cNvPr id="58" name="Weekday &amp; Weekend 2">
              <a:extLst>
                <a:ext uri="{FF2B5EF4-FFF2-40B4-BE49-F238E27FC236}">
                  <a16:creationId xmlns:a16="http://schemas.microsoft.com/office/drawing/2014/main" id="{0C6E0AB7-EBA7-CB9A-0346-7343A031911A}"/>
                </a:ext>
              </a:extLst>
            </xdr:cNvPr>
            <xdr:cNvGraphicFramePr/>
          </xdr:nvGraphicFramePr>
          <xdr:xfrm>
            <a:off x="0" y="0"/>
            <a:ext cx="0" cy="0"/>
          </xdr:xfrm>
          <a:graphic>
            <a:graphicData uri="http://schemas.microsoft.com/office/drawing/2010/slicer">
              <sle:slicer xmlns:sle="http://schemas.microsoft.com/office/drawing/2010/slicer" name="Weekday &amp; Weekend 2"/>
            </a:graphicData>
          </a:graphic>
        </xdr:graphicFrame>
      </mc:Choice>
      <mc:Fallback>
        <xdr:sp macro="" textlink="">
          <xdr:nvSpPr>
            <xdr:cNvPr id="0" name=""/>
            <xdr:cNvSpPr>
              <a:spLocks noTextEdit="1"/>
            </xdr:cNvSpPr>
          </xdr:nvSpPr>
          <xdr:spPr>
            <a:xfrm>
              <a:off x="9270046" y="1058398"/>
              <a:ext cx="2883372" cy="8646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245391</xdr:colOff>
      <xdr:row>5</xdr:row>
      <xdr:rowOff>90407</xdr:rowOff>
    </xdr:from>
    <xdr:to>
      <xdr:col>25</xdr:col>
      <xdr:colOff>0</xdr:colOff>
      <xdr:row>12</xdr:row>
      <xdr:rowOff>167897</xdr:rowOff>
    </xdr:to>
    <mc:AlternateContent xmlns:mc="http://schemas.openxmlformats.org/markup-compatibility/2006">
      <mc:Choice xmlns:a14="http://schemas.microsoft.com/office/drawing/2010/main" Requires="a14">
        <xdr:graphicFrame macro="">
          <xdr:nvGraphicFramePr>
            <xdr:cNvPr id="59" name="Quater">
              <a:extLst>
                <a:ext uri="{FF2B5EF4-FFF2-40B4-BE49-F238E27FC236}">
                  <a16:creationId xmlns:a16="http://schemas.microsoft.com/office/drawing/2014/main" id="{1EAAA1B0-D062-FF3A-4FFE-0BBDBC3355B2}"/>
                </a:ext>
              </a:extLst>
            </xdr:cNvPr>
            <xdr:cNvGraphicFramePr/>
          </xdr:nvGraphicFramePr>
          <xdr:xfrm>
            <a:off x="0" y="0"/>
            <a:ext cx="0" cy="0"/>
          </xdr:xfrm>
          <a:graphic>
            <a:graphicData uri="http://schemas.microsoft.com/office/drawing/2010/slicer">
              <sle:slicer xmlns:sle="http://schemas.microsoft.com/office/drawing/2010/slicer" name="Quater"/>
            </a:graphicData>
          </a:graphic>
        </xdr:graphicFrame>
      </mc:Choice>
      <mc:Fallback>
        <xdr:sp macro="" textlink="">
          <xdr:nvSpPr>
            <xdr:cNvPr id="0" name=""/>
            <xdr:cNvSpPr>
              <a:spLocks noTextEdit="1"/>
            </xdr:cNvSpPr>
          </xdr:nvSpPr>
          <xdr:spPr>
            <a:xfrm>
              <a:off x="12398809" y="1006736"/>
              <a:ext cx="2792963" cy="13603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42104</xdr:colOff>
      <xdr:row>0</xdr:row>
      <xdr:rowOff>71551</xdr:rowOff>
    </xdr:from>
    <xdr:to>
      <xdr:col>29</xdr:col>
      <xdr:colOff>49853</xdr:colOff>
      <xdr:row>10</xdr:row>
      <xdr:rowOff>116237</xdr:rowOff>
    </xdr:to>
    <mc:AlternateContent xmlns:mc="http://schemas.openxmlformats.org/markup-compatibility/2006">
      <mc:Choice xmlns:a14="http://schemas.microsoft.com/office/drawing/2010/main" Requires="a14">
        <xdr:graphicFrame macro="">
          <xdr:nvGraphicFramePr>
            <xdr:cNvPr id="60" name="Year">
              <a:extLst>
                <a:ext uri="{FF2B5EF4-FFF2-40B4-BE49-F238E27FC236}">
                  <a16:creationId xmlns:a16="http://schemas.microsoft.com/office/drawing/2014/main" id="{201B1DA7-5934-B8B5-16B3-517C36A137D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5841547" y="71551"/>
              <a:ext cx="1830762" cy="18773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720.620419791667" backgroundQuery="1" createdVersion="8" refreshedVersion="8" minRefreshableVersion="3" recordCount="0" supportSubquery="1" supportAdvancedDrill="1" xr:uid="{701EDDAF-F885-4161-96DB-23EE83566271}">
  <cacheSource type="external" connectionId="5"/>
  <cacheFields count="4">
    <cacheField name="[Measures].[Sum of load factor]" caption="Sum of load factor" numFmtId="0" hierarchy="319" level="32767"/>
    <cacheField name="[Range].[Datedif (Year)].[Datedif (Year)]" caption="Datedif (Year)" numFmtId="0" hierarchy="246" level="1">
      <sharedItems count="6">
        <s v="2008"/>
        <s v="2009"/>
        <s v="2010"/>
        <s v="2011"/>
        <s v="2012"/>
        <s v="2013"/>
      </sharedItems>
    </cacheField>
    <cacheField name="[main_data_2].[Quater].[Quater]" caption="Quater" numFmtId="0" hierarchy="179" level="1">
      <sharedItems containsSemiMixedTypes="0" containsNonDate="0" containsString="0"/>
    </cacheField>
    <cacheField name="[Range].[Datedif (Month)].[Datedif (Month)]" caption="Datedif (Month)" numFmtId="0" hierarchy="248" level="1">
      <sharedItems containsSemiMixedTypes="0" containsNonDate="0" containsString="0"/>
    </cacheField>
  </cacheFields>
  <cacheHierarchies count="362">
    <cacheHierarchy uniqueName="[Distance group].[%Distance Group ID]" caption="%Distance Group ID" attribute="1" defaultMemberUniqueName="[Distance group].[%Distance Group ID].[All]" allUniqueName="[Distance group].[%Distance Group ID].[All]" dimensionUniqueName="[Distance group]" displayFolder="" count="2" memberValueDatatype="20" unbalanced="0"/>
    <cacheHierarchy uniqueName="[Distance group].[Distance Interval]" caption="Distance Interval" attribute="1" defaultMemberUniqueName="[Distance group].[Distance Interval].[All]" allUniqueName="[Distance group].[Distance Interval].[All]" dimensionUniqueName="[Distance group]" displayFolder="" count="2" memberValueDatatype="130" unbalanced="0"/>
    <cacheHierarchy uniqueName="[main_data].[%Airline ID]" caption="%Airline ID" attribute="1" defaultMemberUniqueName="[main_data].[%Airline ID].[All]" allUniqueName="[main_data].[%Airline ID].[All]" dimensionUniqueName="[main_data]" displayFolder="" count="2" memberValueDatatype="20" unbalanced="0"/>
    <cacheHierarchy uniqueName="[main_data].[%Carrier Group ID]" caption="%Carrier Group ID" attribute="1" defaultMemberUniqueName="[main_data].[%Carrier Group ID].[All]" allUniqueName="[main_data].[%Carrier Group ID].[All]" dimensionUniqueName="[main_data]" displayFolder="" count="2" memberValueDatatype="20" unbalanced="0"/>
    <cacheHierarchy uniqueName="[main_data].[%Unique Carrier Code]" caption="%Unique Carrier Code" attribute="1" defaultMemberUniqueName="[main_data].[%Unique Carrier Code].[All]" allUniqueName="[main_data].[%Unique Carrier Code].[All]" dimensionUniqueName="[main_data]" displayFolder="" count="2" memberValueDatatype="130" unbalanced="0"/>
    <cacheHierarchy uniqueName="[main_data].[%Unique Carrier Entity Code]" caption="%Unique Carrier Entity Code" attribute="1" defaultMemberUniqueName="[main_data].[%Unique Carrier Entity Code].[All]" allUniqueName="[main_data].[%Unique Carrier Entity Code].[All]" dimensionUniqueName="[main_data]" displayFolder="" count="2" memberValueDatatype="20" unbalanced="0"/>
    <cacheHierarchy uniqueName="[main_data].[%Region Code]" caption="%Region Code" attribute="1" defaultMemberUniqueName="[main_data].[%Region Code].[All]" allUniqueName="[main_data].[%Region Code].[All]" dimensionUniqueName="[main_data]" displayFolder="" count="2" memberValueDatatype="130" unbalanced="0"/>
    <cacheHierarchy uniqueName="[main_data].[%Origin Airport ID]" caption="%Origin Airport ID" attribute="1" defaultMemberUniqueName="[main_data].[%Origin Airport ID].[All]" allUniqueName="[main_data].[%Origin Airport ID].[All]" dimensionUniqueName="[main_data]" displayFolder="" count="2" memberValueDatatype="20" unbalanced="0"/>
    <cacheHierarchy uniqueName="[main_data].[%Origin Airport Sequence ID]" caption="%Origin Airport Sequence ID" attribute="1" defaultMemberUniqueName="[main_data].[%Origin Airport Sequence ID].[All]" allUniqueName="[main_data].[%Origin Airport Sequence ID].[All]" dimensionUniqueName="[main_data]" displayFolder="" count="2" memberValueDatatype="20" unbalanced="0"/>
    <cacheHierarchy uniqueName="[main_data].[%Origin Airport Market ID]" caption="%Origin Airport Market ID" attribute="1" defaultMemberUniqueName="[main_data].[%Origin Airport Market ID].[All]" allUniqueName="[main_data].[%Origin Airport Market ID].[All]" dimensionUniqueName="[main_data]" displayFolder="" count="2" memberValueDatatype="20" unbalanced="0"/>
    <cacheHierarchy uniqueName="[main_data].[%Origin World Area Code]" caption="%Origin World Area Code" attribute="1" defaultMemberUniqueName="[main_data].[%Origin World Area Code].[All]" allUniqueName="[main_data].[%Origin World Area Code].[All]" dimensionUniqueName="[main_data]" displayFolder="" count="2" memberValueDatatype="20" unbalanced="0"/>
    <cacheHierarchy uniqueName="[main_data].[%Destination Airport ID]" caption="%Destination Airport ID" attribute="1" defaultMemberUniqueName="[main_data].[%Destination Airport ID].[All]" allUniqueName="[main_data].[%Destination Airport ID].[All]" dimensionUniqueName="[main_data]" displayFolder="" count="2" memberValueDatatype="20" unbalanced="0"/>
    <cacheHierarchy uniqueName="[main_data].[%Destination Airport Sequence ID]" caption="%Destination Airport Sequence ID" attribute="1" defaultMemberUniqueName="[main_data].[%Destination Airport Sequence ID].[All]" allUniqueName="[main_data].[%Destination Airport Sequence ID].[All]" dimensionUniqueName="[main_data]" displayFolder="" count="2" memberValueDatatype="20" unbalanced="0"/>
    <cacheHierarchy uniqueName="[main_data].[%Destination Airport Market ID]" caption="%Destination Airport Market ID" attribute="1" defaultMemberUniqueName="[main_data].[%Destination Airport Market ID].[All]" allUniqueName="[main_data].[%Destination Airport Market ID].[All]" dimensionUniqueName="[main_data]" displayFolder="" count="2" memberValueDatatype="20" unbalanced="0"/>
    <cacheHierarchy uniqueName="[main_data].[%Destination World Area Code]" caption="%Destination World Area Code" attribute="1" defaultMemberUniqueName="[main_data].[%Destination World Area Code].[All]" allUniqueName="[main_data].[%Destination World Area Code].[All]" dimensionUniqueName="[main_data]" displayFolder="" count="2" memberValueDatatype="20" unbalanced="0"/>
    <cacheHierarchy uniqueName="[main_data].[%Aircraft Group ID]" caption="%Aircraft Group ID" attribute="1" defaultMemberUniqueName="[main_data].[%Aircraft Group ID].[All]" allUniqueName="[main_data].[%Aircraft Group ID].[All]" dimensionUniqueName="[main_data]" displayFolder="" count="2" memberValueDatatype="20" unbalanced="0"/>
    <cacheHierarchy uniqueName="[main_data].[%Aircraft Type ID]" caption="%Aircraft Type ID" attribute="1" defaultMemberUniqueName="[main_data].[%Aircraft Type ID].[All]" allUniqueName="[main_data].[%Aircraft Type ID].[All]" dimensionUniqueName="[main_data]" displayFolder="" count="2" memberValueDatatype="20" unbalanced="0"/>
    <cacheHierarchy uniqueName="[main_data].[%Aircraft Configuration ID]" caption="%Aircraft Configuration ID" attribute="1" defaultMemberUniqueName="[main_data].[%Aircraft Configuration ID].[All]" allUniqueName="[main_data].[%Aircraft Configuration ID].[All]" dimensionUniqueName="[main_data]" displayFolder="" count="2" memberValueDatatype="20" unbalanced="0"/>
    <cacheHierarchy uniqueName="[main_data].[%Distance Group ID]" caption="%Distance Group ID" attribute="1" defaultMemberUniqueName="[main_data].[%Distance Group ID].[All]" allUniqueName="[main_data].[%Distance Group ID].[All]" dimensionUniqueName="[main_data]" displayFolder="" count="2" memberValueDatatype="20" unbalanced="0"/>
    <cacheHierarchy uniqueName="[main_data].[%Service Class ID]" caption="%Service Class ID" attribute="1" defaultMemberUniqueName="[main_data].[%Service Class ID].[All]" allUniqueName="[main_data].[%Service Class ID].[All]" dimensionUniqueName="[main_data]" displayFolder="" count="2" memberValueDatatype="130" unbalanced="0"/>
    <cacheHierarchy uniqueName="[main_data].[%Datasource ID]" caption="%Datasource ID" attribute="1" defaultMemberUniqueName="[main_data].[%Datasource ID].[All]" allUniqueName="[main_data].[%Datasource ID].[All]" dimensionUniqueName="[main_data]" displayFolder="" count="2" memberValueDatatype="130" unbalanced="0"/>
    <cacheHierarchy uniqueName="[main_data].[# Departures Scheduled]" caption="# Departures Scheduled" attribute="1" defaultMemberUniqueName="[main_data].[# Departures Scheduled].[All]" allUniqueName="[main_data].[# Departures Scheduled].[All]" dimensionUniqueName="[main_data]" displayFolder="" count="2" memberValueDatatype="20" unbalanced="0"/>
    <cacheHierarchy uniqueName="[main_data].[# Departures Performed]" caption="# Departures Performed" attribute="1" defaultMemberUniqueName="[main_data].[# Departures Performed].[All]" allUniqueName="[main_data].[# Departures Performed].[All]" dimensionUniqueName="[main_data]" displayFolder="" count="2" memberValueDatatype="20" unbalanced="0"/>
    <cacheHierarchy uniqueName="[main_data].[# Payload]" caption="# Payload" attribute="1" defaultMemberUniqueName="[main_data].[# Payload].[All]" allUniqueName="[main_data].[# Payload].[All]" dimensionUniqueName="[main_data]" displayFolder="" count="2" memberValueDatatype="20" unbalanced="0"/>
    <cacheHierarchy uniqueName="[main_data].[Distance]" caption="Distance" attribute="1" defaultMemberUniqueName="[main_data].[Distance].[All]" allUniqueName="[main_data].[Distance].[All]" dimensionUniqueName="[main_data]" displayFolder="" count="2" memberValueDatatype="20" unbalanced="0"/>
    <cacheHierarchy uniqueName="[main_data].[# Available Seats]" caption="# Available Seats" attribute="1" defaultMemberUniqueName="[main_data].[# Available Seats].[All]" allUniqueName="[main_data].[# Available Seats].[All]" dimensionUniqueName="[main_data]" displayFolder="" count="2" memberValueDatatype="20" unbalanced="0"/>
    <cacheHierarchy uniqueName="[main_data].[# Transported Passengers]" caption="# Transported Passengers" attribute="1" defaultMemberUniqueName="[main_data].[# Transported Passengers].[All]" allUniqueName="[main_data].[# Transported Passengers].[All]" dimensionUniqueName="[main_data]" displayFolder="" count="2" memberValueDatatype="20" unbalanced="0"/>
    <cacheHierarchy uniqueName="[main_data].[# Transported Freight]" caption="# Transported Freight" attribute="1" defaultMemberUniqueName="[main_data].[# Transported Freight].[All]" allUniqueName="[main_data].[# Transported Freight].[All]" dimensionUniqueName="[main_data]" displayFolder="" count="2" memberValueDatatype="20" unbalanced="0"/>
    <cacheHierarchy uniqueName="[main_data].[# Transported Mail]" caption="# Transported Mail" attribute="1" defaultMemberUniqueName="[main_data].[# Transported Mail].[All]" allUniqueName="[main_data].[# Transported Mail].[All]" dimensionUniqueName="[main_data]" displayFolder="" count="2" memberValueDatatype="20" unbalanced="0"/>
    <cacheHierarchy uniqueName="[main_data].[# Ramp-To-Ramp Time]" caption="# Ramp-To-Ramp Time" attribute="1" defaultMemberUniqueName="[main_data].[# Ramp-To-Ramp Time].[All]" allUniqueName="[main_data].[# Ramp-To-Ramp Time].[All]" dimensionUniqueName="[main_data]" displayFolder="" count="2" memberValueDatatype="20" unbalanced="0"/>
    <cacheHierarchy uniqueName="[main_data].[# Air Time]" caption="# Air Time" attribute="1" defaultMemberUniqueName="[main_data].[# Air Time].[All]" allUniqueName="[main_data].[# Air Time].[All]" dimensionUniqueName="[main_data]" displayFolder="" count="2" memberValueDatatype="20" unbalanced="0"/>
    <cacheHierarchy uniqueName="[main_data].[Unique Carrier]" caption="Unique Carrier" attribute="1" defaultMemberUniqueName="[main_data].[Unique Carrier].[All]" allUniqueName="[main_data].[Unique Carrier].[All]" dimensionUniqueName="[main_data]" displayFolder="" count="2" memberValueDatatype="130" unbalanced="0"/>
    <cacheHierarchy uniqueName="[main_data].[Carrier Code]" caption="Carrier Code" attribute="1" defaultMemberUniqueName="[main_data].[Carrier Code].[All]" allUniqueName="[main_data].[Carrier Code].[All]" dimensionUniqueName="[main_data]" displayFolder="" count="2" memberValueDatatype="130" unbalanced="0"/>
    <cacheHierarchy uniqueName="[main_data].[Carrier Name]" caption="Carrier Name" attribute="1" defaultMemberUniqueName="[main_data].[Carrier Name].[All]" allUniqueName="[main_data].[Carrier Name].[All]" dimensionUniqueName="[main_data]" displayFolder="" count="2" memberValueDatatype="130" unbalanced="0"/>
    <cacheHierarchy uniqueName="[main_data].[Origin Airport Code]" caption="Origin Airport Code" attribute="1" defaultMemberUniqueName="[main_data].[Origin Airport Code].[All]" allUniqueName="[main_data].[Origin Airport Code].[All]" dimensionUniqueName="[main_data]" displayFolder="" count="2" memberValueDatatype="130" unbalanced="0"/>
    <cacheHierarchy uniqueName="[main_data].[Origin City]" caption="Origin City" attribute="1" defaultMemberUniqueName="[main_data].[Origin City].[All]" allUniqueName="[main_data].[Origin City].[All]" dimensionUniqueName="[main_data]" displayFolder="" count="2" memberValueDatatype="130" unbalanced="0"/>
    <cacheHierarchy uniqueName="[main_data].[Origin State Code]" caption="Origin State Code" attribute="1" defaultMemberUniqueName="[main_data].[Origin State Code].[All]" allUniqueName="[main_data].[Origin State Code].[All]" dimensionUniqueName="[main_data]" displayFolder="" count="2" memberValueDatatype="130" unbalanced="0"/>
    <cacheHierarchy uniqueName="[main_data].[Origin State FIPS]" caption="Origin State FIPS" attribute="1" defaultMemberUniqueName="[main_data].[Origin State FIPS].[All]" allUniqueName="[main_data].[Origin State FIPS].[All]" dimensionUniqueName="[main_data]" displayFolder="" count="2" memberValueDatatype="20" unbalanced="0"/>
    <cacheHierarchy uniqueName="[main_data].[Origin State]" caption="Origin State" attribute="1" defaultMemberUniqueName="[main_data].[Origin State].[All]" allUniqueName="[main_data].[Origin State].[All]" dimensionUniqueName="[main_data]" displayFolder="" count="2" memberValueDatatype="130" unbalanced="0"/>
    <cacheHierarchy uniqueName="[main_data].[Origin Country]" caption="Origin Country" attribute="1" defaultMemberUniqueName="[main_data].[Origin Country].[All]" allUniqueName="[main_data].[Origin Country].[All]" dimensionUniqueName="[main_data]" displayFolder="" count="2" memberValueDatatype="130" unbalanced="0"/>
    <cacheHierarchy uniqueName="[main_data].[Destination Airport Code]" caption="Destination Airport Code" attribute="1" defaultMemberUniqueName="[main_data].[Destination Airport Code].[All]" allUniqueName="[main_data].[Destination Airport Code].[All]" dimensionUniqueName="[main_data]" displayFolder="" count="2" memberValueDatatype="130" unbalanced="0"/>
    <cacheHierarchy uniqueName="[main_data].[Destination City]" caption="Destination City" attribute="1" defaultMemberUniqueName="[main_data].[Destination City].[All]" allUniqueName="[main_data].[Destination City].[All]" dimensionUniqueName="[main_data]" displayFolder="" count="2" memberValueDatatype="130" unbalanced="0"/>
    <cacheHierarchy uniqueName="[main_data].[Destination State Code]" caption="Destination State Code" attribute="1" defaultMemberUniqueName="[main_data].[Destination State Code].[All]" allUniqueName="[main_data].[Destination State Code].[All]" dimensionUniqueName="[main_data]" displayFolder="" count="2" memberValueDatatype="130" unbalanced="0"/>
    <cacheHierarchy uniqueName="[main_data].[Destination State FIPS]" caption="Destination State FIPS" attribute="1" defaultMemberUniqueName="[main_data].[Destination State FIPS].[All]" allUniqueName="[main_data].[Destination State FIPS].[All]" dimensionUniqueName="[main_data]" displayFolder="" count="2" memberValueDatatype="20" unbalanced="0"/>
    <cacheHierarchy uniqueName="[main_data].[Destination State]" caption="Destination State" attribute="1" defaultMemberUniqueName="[main_data].[Destination State].[All]" allUniqueName="[main_data].[Destination State].[All]" dimensionUniqueName="[main_data]" displayFolder="" count="2" memberValueDatatype="130" unbalanced="0"/>
    <cacheHierarchy uniqueName="[main_data].[Destination Country]" caption="Destination Country" attribute="1" defaultMemberUniqueName="[main_data].[Destination Country].[All]" allUniqueName="[main_data].[Destination Country].[All]" dimensionUniqueName="[main_data]" displayFolder="" count="2" memberValueDatatype="130" unbalanced="0"/>
    <cacheHierarchy uniqueName="[main_data].[Year]" caption="Year" attribute="1" defaultMemberUniqueName="[main_data].[Year].[All]" allUniqueName="[main_data].[Year].[All]" dimensionUniqueName="[main_data]" displayFolder="" count="2" memberValueDatatype="20" unbalanced="0"/>
    <cacheHierarchy uniqueName="[main_data].[Month (#)]" caption="Month (#)" attribute="1" defaultMemberUniqueName="[main_data].[Month (#)].[All]" allUniqueName="[main_data].[Month (#)].[All]" dimensionUniqueName="[main_data]" displayFolder="" count="2" memberValueDatatype="20" unbalanced="0"/>
    <cacheHierarchy uniqueName="[main_data].[Day]" caption="Day" attribute="1" defaultMemberUniqueName="[main_data].[Day].[All]" allUniqueName="[main_data].[Day].[All]" dimensionUniqueName="[main_data]" displayFolder="" count="2" memberValueDatatype="20" unbalanced="0"/>
    <cacheHierarchy uniqueName="[main_data].[From - To Airport Code]" caption="From - To Airport Code" attribute="1" defaultMemberUniqueName="[main_data].[From - To Airport Code].[All]" allUniqueName="[main_data].[From - To Airport Code].[All]" dimensionUniqueName="[main_data]" displayFolder="" count="2" memberValueDatatype="130" unbalanced="0"/>
    <cacheHierarchy uniqueName="[main_data].[From - To Airport ID]" caption="From - To Airport ID" attribute="1" defaultMemberUniqueName="[main_data].[From - To Airport ID].[All]" allUniqueName="[main_data].[From - To Airport ID].[All]" dimensionUniqueName="[main_data]" displayFolder="" count="2" memberValueDatatype="130" unbalanced="0"/>
    <cacheHierarchy uniqueName="[main_data].[From - To City]" caption="From - To City" attribute="1" defaultMemberUniqueName="[main_data].[From - To City].[All]" allUniqueName="[main_data].[From - To City].[All]" dimensionUniqueName="[main_data]" displayFolder="" count="2" memberValueDatatype="130" unbalanced="0"/>
    <cacheHierarchy uniqueName="[main_data].[From - To State Code]" caption="From - To State Code" attribute="1" defaultMemberUniqueName="[main_data].[From - To State Code].[All]" allUniqueName="[main_data].[From - To State Code].[All]" dimensionUniqueName="[main_data]" displayFolder="" count="2" memberValueDatatype="130" unbalanced="0"/>
    <cacheHierarchy uniqueName="[main_data].[From - To State]" caption="From - To State" attribute="1" defaultMemberUniqueName="[main_data].[From - To State].[All]" allUniqueName="[main_data].[From - To State].[All]" dimensionUniqueName="[main_data]" displayFolder="" count="2" memberValueDatatype="130" unbalanced="0"/>
    <cacheHierarchy uniqueName="[main_data].[load factor]" caption="load factor" attribute="1" defaultMemberUniqueName="[main_data].[load factor].[All]" allUniqueName="[main_data].[load factor].[All]" dimensionUniqueName="[main_data]" displayFolder="" count="2" memberValueDatatype="5" unbalanced="0"/>
    <cacheHierarchy uniqueName="[main_data].[Datedif]" caption="Datedif" attribute="1" time="1" defaultMemberUniqueName="[main_data].[Datedif].[All]" allUniqueName="[main_data].[Datedif].[All]" dimensionUniqueName="[main_data]" displayFolder="" count="2" memberValueDatatype="7" unbalanced="0"/>
    <cacheHierarchy uniqueName="[main_data].[Month Name]" caption="Month Name" attribute="1" defaultMemberUniqueName="[main_data].[Month Name].[All]" allUniqueName="[main_data].[Month Name].[All]" dimensionUniqueName="[main_data]" displayFolder="" count="2" memberValueDatatype="130" unbalanced="0"/>
    <cacheHierarchy uniqueName="[main_data].[Quater]" caption="Quater" attribute="1" defaultMemberUniqueName="[main_data].[Quater].[All]" allUniqueName="[main_data].[Quater].[All]" dimensionUniqueName="[main_data]" displayFolder="" count="2" memberValueDatatype="130" unbalanced="0"/>
    <cacheHierarchy uniqueName="[main_data].[Day of Week]" caption="Day of Week" attribute="1" defaultMemberUniqueName="[main_data].[Day of Week].[All]" allUniqueName="[main_data].[Day of Week].[All]" dimensionUniqueName="[main_data]" displayFolder="" count="2" memberValueDatatype="20" unbalanced="0"/>
    <cacheHierarchy uniqueName="[main_data].[Day Name]" caption="Day Name" attribute="1" defaultMemberUniqueName="[main_data].[Day Name].[All]" allUniqueName="[main_data].[Day Name].[All]" dimensionUniqueName="[main_data]" displayFolder="" count="2" memberValueDatatype="130" unbalanced="0"/>
    <cacheHierarchy uniqueName="[main_data].[FIncial quater]" caption="FIncial quater" attribute="1" defaultMemberUniqueName="[main_data].[FIncial quater].[All]" allUniqueName="[main_data].[FIncial quater].[All]" dimensionUniqueName="[main_data]" displayFolder="" count="2" memberValueDatatype="130" unbalanced="0"/>
    <cacheHierarchy uniqueName="[main_data].[finacial month]" caption="finacial month" attribute="1" defaultMemberUniqueName="[main_data].[finacial month].[All]" allUniqueName="[main_data].[finacial month].[All]" dimensionUniqueName="[main_data]" displayFolder="" count="2" memberValueDatatype="130" unbalanced="0"/>
    <cacheHierarchy uniqueName="[main_data].[Weekday &amp; Weekend]" caption="Weekday &amp; Weekend" attribute="1" defaultMemberUniqueName="[main_data].[Weekday &amp; Weekend].[All]" allUniqueName="[main_data].[Weekday &amp; Weekend].[All]" dimensionUniqueName="[main_data]" displayFolder="" count="2" memberValueDatatype="130" unbalanced="0"/>
    <cacheHierarchy uniqueName="[main_data 1].[%Airline ID]" caption="%Airline ID" attribute="1" defaultMemberUniqueName="[main_data 1].[%Airline ID].[All]" allUniqueName="[main_data 1].[%Airline ID].[All]" dimensionUniqueName="[main_data 1]" displayFolder="" count="2" memberValueDatatype="20" unbalanced="0"/>
    <cacheHierarchy uniqueName="[main_data 1].[%Carrier Group ID]" caption="%Carrier Group ID" attribute="1" defaultMemberUniqueName="[main_data 1].[%Carrier Group ID].[All]" allUniqueName="[main_data 1].[%Carrier Group ID].[All]" dimensionUniqueName="[main_data 1]" displayFolder="" count="2" memberValueDatatype="20" unbalanced="0"/>
    <cacheHierarchy uniqueName="[main_data 1].[%Unique Carrier Code]" caption="%Unique Carrier Code" attribute="1" defaultMemberUniqueName="[main_data 1].[%Unique Carrier Code].[All]" allUniqueName="[main_data 1].[%Unique Carrier Code].[All]" dimensionUniqueName="[main_data 1]" displayFolder="" count="2" memberValueDatatype="130" unbalanced="0"/>
    <cacheHierarchy uniqueName="[main_data 1].[%Unique Carrier Entity Code]" caption="%Unique Carrier Entity Code" attribute="1" defaultMemberUniqueName="[main_data 1].[%Unique Carrier Entity Code].[All]" allUniqueName="[main_data 1].[%Unique Carrier Entity Code].[All]" dimensionUniqueName="[main_data 1]" displayFolder="" count="2" memberValueDatatype="20" unbalanced="0"/>
    <cacheHierarchy uniqueName="[main_data 1].[%Region Code]" caption="%Region Code" attribute="1" defaultMemberUniqueName="[main_data 1].[%Region Code].[All]" allUniqueName="[main_data 1].[%Region Code].[All]" dimensionUniqueName="[main_data 1]" displayFolder="" count="2" memberValueDatatype="130" unbalanced="0"/>
    <cacheHierarchy uniqueName="[main_data 1].[%Origin Airport ID]" caption="%Origin Airport ID" attribute="1" defaultMemberUniqueName="[main_data 1].[%Origin Airport ID].[All]" allUniqueName="[main_data 1].[%Origin Airport ID].[All]" dimensionUniqueName="[main_data 1]" displayFolder="" count="2" memberValueDatatype="20" unbalanced="0"/>
    <cacheHierarchy uniqueName="[main_data 1].[%Origin Airport Sequence ID]" caption="%Origin Airport Sequence ID" attribute="1" defaultMemberUniqueName="[main_data 1].[%Origin Airport Sequence ID].[All]" allUniqueName="[main_data 1].[%Origin Airport Sequence ID].[All]" dimensionUniqueName="[main_data 1]" displayFolder="" count="2" memberValueDatatype="20" unbalanced="0"/>
    <cacheHierarchy uniqueName="[main_data 1].[%Origin Airport Market ID]" caption="%Origin Airport Market ID" attribute="1" defaultMemberUniqueName="[main_data 1].[%Origin Airport Market ID].[All]" allUniqueName="[main_data 1].[%Origin Airport Market ID].[All]" dimensionUniqueName="[main_data 1]" displayFolder="" count="2" memberValueDatatype="20" unbalanced="0"/>
    <cacheHierarchy uniqueName="[main_data 1].[%Origin World Area Code]" caption="%Origin World Area Code" attribute="1" defaultMemberUniqueName="[main_data 1].[%Origin World Area Code].[All]" allUniqueName="[main_data 1].[%Origin World Area Code].[All]" dimensionUniqueName="[main_data 1]" displayFolder="" count="2" memberValueDatatype="20" unbalanced="0"/>
    <cacheHierarchy uniqueName="[main_data 1].[%Destination Airport ID]" caption="%Destination Airport ID" attribute="1" defaultMemberUniqueName="[main_data 1].[%Destination Airport ID].[All]" allUniqueName="[main_data 1].[%Destination Airport ID].[All]" dimensionUniqueName="[main_data 1]" displayFolder="" count="2" memberValueDatatype="20" unbalanced="0"/>
    <cacheHierarchy uniqueName="[main_data 1].[%Destination Airport Sequence ID]" caption="%Destination Airport Sequence ID" attribute="1" defaultMemberUniqueName="[main_data 1].[%Destination Airport Sequence ID].[All]" allUniqueName="[main_data 1].[%Destination Airport Sequence ID].[All]" dimensionUniqueName="[main_data 1]" displayFolder="" count="2" memberValueDatatype="20" unbalanced="0"/>
    <cacheHierarchy uniqueName="[main_data 1].[%Destination Airport Market ID]" caption="%Destination Airport Market ID" attribute="1" defaultMemberUniqueName="[main_data 1].[%Destination Airport Market ID].[All]" allUniqueName="[main_data 1].[%Destination Airport Market ID].[All]" dimensionUniqueName="[main_data 1]" displayFolder="" count="2" memberValueDatatype="20" unbalanced="0"/>
    <cacheHierarchy uniqueName="[main_data 1].[%Destination World Area Code]" caption="%Destination World Area Code" attribute="1" defaultMemberUniqueName="[main_data 1].[%Destination World Area Code].[All]" allUniqueName="[main_data 1].[%Destination World Area Code].[All]" dimensionUniqueName="[main_data 1]" displayFolder="" count="2" memberValueDatatype="20" unbalanced="0"/>
    <cacheHierarchy uniqueName="[main_data 1].[%Aircraft Group ID]" caption="%Aircraft Group ID" attribute="1" defaultMemberUniqueName="[main_data 1].[%Aircraft Group ID].[All]" allUniqueName="[main_data 1].[%Aircraft Group ID].[All]" dimensionUniqueName="[main_data 1]" displayFolder="" count="2" memberValueDatatype="20" unbalanced="0"/>
    <cacheHierarchy uniqueName="[main_data 1].[%Aircraft Type ID]" caption="%Aircraft Type ID" attribute="1" defaultMemberUniqueName="[main_data 1].[%Aircraft Type ID].[All]" allUniqueName="[main_data 1].[%Aircraft Type ID].[All]" dimensionUniqueName="[main_data 1]" displayFolder="" count="2" memberValueDatatype="20" unbalanced="0"/>
    <cacheHierarchy uniqueName="[main_data 1].[%Aircraft Configuration ID]" caption="%Aircraft Configuration ID" attribute="1" defaultMemberUniqueName="[main_data 1].[%Aircraft Configuration ID].[All]" allUniqueName="[main_data 1].[%Aircraft Configuration ID].[All]" dimensionUniqueName="[main_data 1]" displayFolder="" count="2" memberValueDatatype="20" unbalanced="0"/>
    <cacheHierarchy uniqueName="[main_data 1].[%Distance Group ID]" caption="%Distance Group ID" attribute="1" defaultMemberUniqueName="[main_data 1].[%Distance Group ID].[All]" allUniqueName="[main_data 1].[%Distance Group ID].[All]" dimensionUniqueName="[main_data 1]" displayFolder="" count="2" memberValueDatatype="20" unbalanced="0"/>
    <cacheHierarchy uniqueName="[main_data 1].[%Service Class ID]" caption="%Service Class ID" attribute="1" defaultMemberUniqueName="[main_data 1].[%Service Class ID].[All]" allUniqueName="[main_data 1].[%Service Class ID].[All]" dimensionUniqueName="[main_data 1]" displayFolder="" count="2" memberValueDatatype="130" unbalanced="0"/>
    <cacheHierarchy uniqueName="[main_data 1].[%Datasource ID]" caption="%Datasource ID" attribute="1" defaultMemberUniqueName="[main_data 1].[%Datasource ID].[All]" allUniqueName="[main_data 1].[%Datasource ID].[All]" dimensionUniqueName="[main_data 1]" displayFolder="" count="2" memberValueDatatype="130" unbalanced="0"/>
    <cacheHierarchy uniqueName="[main_data 1].[# Departures Scheduled]" caption="# Departures Scheduled" attribute="1" defaultMemberUniqueName="[main_data 1].[# Departures Scheduled].[All]" allUniqueName="[main_data 1].[# Departures Scheduled].[All]" dimensionUniqueName="[main_data 1]" displayFolder="" count="2" memberValueDatatype="20" unbalanced="0"/>
    <cacheHierarchy uniqueName="[main_data 1].[# Departures Performed]" caption="# Departures Performed" attribute="1" defaultMemberUniqueName="[main_data 1].[# Departures Performed].[All]" allUniqueName="[main_data 1].[# Departures Performed].[All]" dimensionUniqueName="[main_data 1]" displayFolder="" count="2" memberValueDatatype="20" unbalanced="0"/>
    <cacheHierarchy uniqueName="[main_data 1].[# Payload]" caption="# Payload" attribute="1" defaultMemberUniqueName="[main_data 1].[# Payload].[All]" allUniqueName="[main_data 1].[# Payload].[All]" dimensionUniqueName="[main_data 1]" displayFolder="" count="2" memberValueDatatype="20" unbalanced="0"/>
    <cacheHierarchy uniqueName="[main_data 1].[Distance]" caption="Distance" attribute="1" defaultMemberUniqueName="[main_data 1].[Distance].[All]" allUniqueName="[main_data 1].[Distance].[All]" dimensionUniqueName="[main_data 1]" displayFolder="" count="2" memberValueDatatype="20" unbalanced="0"/>
    <cacheHierarchy uniqueName="[main_data 1].[# Available Seats]" caption="# Available Seats" attribute="1" defaultMemberUniqueName="[main_data 1].[# Available Seats].[All]" allUniqueName="[main_data 1].[# Available Seats].[All]" dimensionUniqueName="[main_data 1]" displayFolder="" count="2" memberValueDatatype="20" unbalanced="0"/>
    <cacheHierarchy uniqueName="[main_data 1].[# Transported Passengers]" caption="# Transported Passengers" attribute="1" defaultMemberUniqueName="[main_data 1].[# Transported Passengers].[All]" allUniqueName="[main_data 1].[# Transported Passengers].[All]" dimensionUniqueName="[main_data 1]" displayFolder="" count="2" memberValueDatatype="20" unbalanced="0"/>
    <cacheHierarchy uniqueName="[main_data 1].[# Transported Freight]" caption="# Transported Freight" attribute="1" defaultMemberUniqueName="[main_data 1].[# Transported Freight].[All]" allUniqueName="[main_data 1].[# Transported Freight].[All]" dimensionUniqueName="[main_data 1]" displayFolder="" count="2" memberValueDatatype="20" unbalanced="0"/>
    <cacheHierarchy uniqueName="[main_data 1].[# Transported Mail]" caption="# Transported Mail" attribute="1" defaultMemberUniqueName="[main_data 1].[# Transported Mail].[All]" allUniqueName="[main_data 1].[# Transported Mail].[All]" dimensionUniqueName="[main_data 1]" displayFolder="" count="2" memberValueDatatype="20" unbalanced="0"/>
    <cacheHierarchy uniqueName="[main_data 1].[# Ramp-To-Ramp Time]" caption="# Ramp-To-Ramp Time" attribute="1" defaultMemberUniqueName="[main_data 1].[# Ramp-To-Ramp Time].[All]" allUniqueName="[main_data 1].[# Ramp-To-Ramp Time].[All]" dimensionUniqueName="[main_data 1]" displayFolder="" count="2" memberValueDatatype="20" unbalanced="0"/>
    <cacheHierarchy uniqueName="[main_data 1].[# Air Time]" caption="# Air Time" attribute="1" defaultMemberUniqueName="[main_data 1].[# Air Time].[All]" allUniqueName="[main_data 1].[# Air Time].[All]" dimensionUniqueName="[main_data 1]" displayFolder="" count="2" memberValueDatatype="20" unbalanced="0"/>
    <cacheHierarchy uniqueName="[main_data 1].[Unique Carrier]" caption="Unique Carrier" attribute="1" defaultMemberUniqueName="[main_data 1].[Unique Carrier].[All]" allUniqueName="[main_data 1].[Unique Carrier].[All]" dimensionUniqueName="[main_data 1]" displayFolder="" count="2" memberValueDatatype="130" unbalanced="0"/>
    <cacheHierarchy uniqueName="[main_data 1].[Carrier Code]" caption="Carrier Code" attribute="1" defaultMemberUniqueName="[main_data 1].[Carrier Code].[All]" allUniqueName="[main_data 1].[Carrier Code].[All]" dimensionUniqueName="[main_data 1]" displayFolder="" count="2" memberValueDatatype="130" unbalanced="0"/>
    <cacheHierarchy uniqueName="[main_data 1].[Carrier Name]" caption="Carrier Name" attribute="1" defaultMemberUniqueName="[main_data 1].[Carrier Name].[All]" allUniqueName="[main_data 1].[Carrier Name].[All]" dimensionUniqueName="[main_data 1]" displayFolder="" count="2" memberValueDatatype="130" unbalanced="0"/>
    <cacheHierarchy uniqueName="[main_data 1].[Origin Airport Code]" caption="Origin Airport Code" attribute="1" defaultMemberUniqueName="[main_data 1].[Origin Airport Code].[All]" allUniqueName="[main_data 1].[Origin Airport Code].[All]" dimensionUniqueName="[main_data 1]" displayFolder="" count="2" memberValueDatatype="130" unbalanced="0"/>
    <cacheHierarchy uniqueName="[main_data 1].[Origin City]" caption="Origin City" attribute="1" defaultMemberUniqueName="[main_data 1].[Origin City].[All]" allUniqueName="[main_data 1].[Origin City].[All]" dimensionUniqueName="[main_data 1]" displayFolder="" count="2" memberValueDatatype="130" unbalanced="0"/>
    <cacheHierarchy uniqueName="[main_data 1].[Origin State Code]" caption="Origin State Code" attribute="1" defaultMemberUniqueName="[main_data 1].[Origin State Code].[All]" allUniqueName="[main_data 1].[Origin State Code].[All]" dimensionUniqueName="[main_data 1]" displayFolder="" count="2" memberValueDatatype="130" unbalanced="0"/>
    <cacheHierarchy uniqueName="[main_data 1].[Origin State FIPS]" caption="Origin State FIPS" attribute="1" defaultMemberUniqueName="[main_data 1].[Origin State FIPS].[All]" allUniqueName="[main_data 1].[Origin State FIPS].[All]" dimensionUniqueName="[main_data 1]" displayFolder="" count="2" memberValueDatatype="20" unbalanced="0"/>
    <cacheHierarchy uniqueName="[main_data 1].[Origin State]" caption="Origin State" attribute="1" defaultMemberUniqueName="[main_data 1].[Origin State].[All]" allUniqueName="[main_data 1].[Origin State].[All]" dimensionUniqueName="[main_data 1]" displayFolder="" count="2" memberValueDatatype="130" unbalanced="0"/>
    <cacheHierarchy uniqueName="[main_data 1].[Origin Country]" caption="Origin Country" attribute="1" defaultMemberUniqueName="[main_data 1].[Origin Country].[All]" allUniqueName="[main_data 1].[Origin Country].[All]" dimensionUniqueName="[main_data 1]" displayFolder="" count="2" memberValueDatatype="130" unbalanced="0"/>
    <cacheHierarchy uniqueName="[main_data 1].[Destination Airport Code]" caption="Destination Airport Code" attribute="1" defaultMemberUniqueName="[main_data 1].[Destination Airport Code].[All]" allUniqueName="[main_data 1].[Destination Airport Code].[All]" dimensionUniqueName="[main_data 1]" displayFolder="" count="2" memberValueDatatype="130" unbalanced="0"/>
    <cacheHierarchy uniqueName="[main_data 1].[Destination City]" caption="Destination City" attribute="1" defaultMemberUniqueName="[main_data 1].[Destination City].[All]" allUniqueName="[main_data 1].[Destination City].[All]" dimensionUniqueName="[main_data 1]" displayFolder="" count="2" memberValueDatatype="130" unbalanced="0"/>
    <cacheHierarchy uniqueName="[main_data 1].[Destination State Code]" caption="Destination State Code" attribute="1" defaultMemberUniqueName="[main_data 1].[Destination State Code].[All]" allUniqueName="[main_data 1].[Destination State Code].[All]" dimensionUniqueName="[main_data 1]" displayFolder="" count="2" memberValueDatatype="130" unbalanced="0"/>
    <cacheHierarchy uniqueName="[main_data 1].[Destination State FIPS]" caption="Destination State FIPS" attribute="1" defaultMemberUniqueName="[main_data 1].[Destination State FIPS].[All]" allUniqueName="[main_data 1].[Destination State FIPS].[All]" dimensionUniqueName="[main_data 1]" displayFolder="" count="2" memberValueDatatype="20" unbalanced="0"/>
    <cacheHierarchy uniqueName="[main_data 1].[Destination State]" caption="Destination State" attribute="1" defaultMemberUniqueName="[main_data 1].[Destination State].[All]" allUniqueName="[main_data 1].[Destination State].[All]" dimensionUniqueName="[main_data 1]" displayFolder="" count="2" memberValueDatatype="130" unbalanced="0"/>
    <cacheHierarchy uniqueName="[main_data 1].[Destination Country]" caption="Destination Country" attribute="1" defaultMemberUniqueName="[main_data 1].[Destination Country].[All]" allUniqueName="[main_data 1].[Destination Country].[All]" dimensionUniqueName="[main_data 1]" displayFolder="" count="2" memberValueDatatype="130" unbalanced="0"/>
    <cacheHierarchy uniqueName="[main_data 1].[Year]" caption="Year" attribute="1" defaultMemberUniqueName="[main_data 1].[Year].[All]" allUniqueName="[main_data 1].[Year].[All]" dimensionUniqueName="[main_data 1]" displayFolder="" count="2" memberValueDatatype="20" unbalanced="0"/>
    <cacheHierarchy uniqueName="[main_data 1].[Month (#)]" caption="Month (#)" attribute="1" defaultMemberUniqueName="[main_data 1].[Month (#)].[All]" allUniqueName="[main_data 1].[Month (#)].[All]" dimensionUniqueName="[main_data 1]" displayFolder="" count="2" memberValueDatatype="20" unbalanced="0"/>
    <cacheHierarchy uniqueName="[main_data 1].[Day]" caption="Day" attribute="1" defaultMemberUniqueName="[main_data 1].[Day].[All]" allUniqueName="[main_data 1].[Day].[All]" dimensionUniqueName="[main_data 1]" displayFolder="" count="2" memberValueDatatype="20" unbalanced="0"/>
    <cacheHierarchy uniqueName="[main_data 1].[From - To Airport Code]" caption="From - To Airport Code" attribute="1" defaultMemberUniqueName="[main_data 1].[From - To Airport Code].[All]" allUniqueName="[main_data 1].[From - To Airport Code].[All]" dimensionUniqueName="[main_data 1]" displayFolder="" count="2" memberValueDatatype="130" unbalanced="0"/>
    <cacheHierarchy uniqueName="[main_data 1].[From - To Airport ID]" caption="From - To Airport ID" attribute="1" defaultMemberUniqueName="[main_data 1].[From - To Airport ID].[All]" allUniqueName="[main_data 1].[From - To Airport ID].[All]" dimensionUniqueName="[main_data 1]" displayFolder="" count="2" memberValueDatatype="130" unbalanced="0"/>
    <cacheHierarchy uniqueName="[main_data 1].[From - To City]" caption="From - To City" attribute="1" defaultMemberUniqueName="[main_data 1].[From - To City].[All]" allUniqueName="[main_data 1].[From - To City].[All]" dimensionUniqueName="[main_data 1]" displayFolder="" count="2" memberValueDatatype="130" unbalanced="0"/>
    <cacheHierarchy uniqueName="[main_data 1].[From - To State Code]" caption="From - To State Code" attribute="1" defaultMemberUniqueName="[main_data 1].[From - To State Code].[All]" allUniqueName="[main_data 1].[From - To State Code].[All]" dimensionUniqueName="[main_data 1]" displayFolder="" count="2" memberValueDatatype="130" unbalanced="0"/>
    <cacheHierarchy uniqueName="[main_data 1].[From - To State]" caption="From - To State" attribute="1" defaultMemberUniqueName="[main_data 1].[From - To State].[All]" allUniqueName="[main_data 1].[From - To State].[All]" dimensionUniqueName="[main_data 1]" displayFolder="" count="2" memberValueDatatype="130" unbalanced="0"/>
    <cacheHierarchy uniqueName="[main_data 1].[load factor]" caption="load factor" attribute="1" defaultMemberUniqueName="[main_data 1].[load factor].[All]" allUniqueName="[main_data 1].[load factor].[All]" dimensionUniqueName="[main_data 1]" displayFolder="" count="2" memberValueDatatype="5" unbalanced="0"/>
    <cacheHierarchy uniqueName="[main_data 1].[Datedif]" caption="Datedif" attribute="1" time="1" defaultMemberUniqueName="[main_data 1].[Datedif].[All]" allUniqueName="[main_data 1].[Datedif].[All]" dimensionUniqueName="[main_data 1]" displayFolder="" count="2" memberValueDatatype="7" unbalanced="0"/>
    <cacheHierarchy uniqueName="[main_data 1].[Month Name]" caption="Month Name" attribute="1" defaultMemberUniqueName="[main_data 1].[Month Name].[All]" allUniqueName="[main_data 1].[Month Name].[All]" dimensionUniqueName="[main_data 1]" displayFolder="" count="2" memberValueDatatype="130" unbalanced="0"/>
    <cacheHierarchy uniqueName="[main_data 1].[Quater]" caption="Quater" attribute="1" defaultMemberUniqueName="[main_data 1].[Quater].[All]" allUniqueName="[main_data 1].[Quater].[All]" dimensionUniqueName="[main_data 1]" displayFolder="" count="2" memberValueDatatype="130" unbalanced="0"/>
    <cacheHierarchy uniqueName="[main_data 1].[Day of Week]" caption="Day of Week" attribute="1" defaultMemberUniqueName="[main_data 1].[Day of Week].[All]" allUniqueName="[main_data 1].[Day of Week].[All]" dimensionUniqueName="[main_data 1]" displayFolder="" count="2" memberValueDatatype="20" unbalanced="0"/>
    <cacheHierarchy uniqueName="[main_data 1].[Day Name]" caption="Day Name" attribute="1" defaultMemberUniqueName="[main_data 1].[Day Name].[All]" allUniqueName="[main_data 1].[Day Name].[All]" dimensionUniqueName="[main_data 1]" displayFolder="" count="2" memberValueDatatype="130" unbalanced="0"/>
    <cacheHierarchy uniqueName="[main_data 1].[FIncial quater]" caption="FIncial quater" attribute="1" defaultMemberUniqueName="[main_data 1].[FIncial quater].[All]" allUniqueName="[main_data 1].[FIncial quater].[All]" dimensionUniqueName="[main_data 1]" displayFolder="" count="2" memberValueDatatype="130" unbalanced="0"/>
    <cacheHierarchy uniqueName="[main_data 1].[finacial month]" caption="finacial month" attribute="1" defaultMemberUniqueName="[main_data 1].[finacial month].[All]" allUniqueName="[main_data 1].[finacial month].[All]" dimensionUniqueName="[main_data 1]" displayFolder="" count="2" memberValueDatatype="130" unbalanced="0"/>
    <cacheHierarchy uniqueName="[main_data 1].[Weekday &amp; Weekend]" caption="Weekday &amp; Weekend" attribute="1" defaultMemberUniqueName="[main_data 1].[Weekday &amp; Weekend].[All]" allUniqueName="[main_data 1].[Weekday &amp; Weekend].[All]" dimensionUniqueName="[main_data 1]" displayFolder="" count="2" memberValueDatatype="130" unbalanced="0"/>
    <cacheHierarchy uniqueName="[main_data_2].[%Airline ID]" caption="%Airline ID" attribute="1" defaultMemberUniqueName="[main_data_2].[%Airline ID].[All]" allUniqueName="[main_data_2].[%Airline ID].[All]" dimensionUniqueName="[main_data_2]" displayFolder="" count="2" memberValueDatatype="20" unbalanced="0"/>
    <cacheHierarchy uniqueName="[main_data_2].[%Carrier Group ID]" caption="%Carrier Group ID" attribute="1" defaultMemberUniqueName="[main_data_2].[%Carrier Group ID].[All]" allUniqueName="[main_data_2].[%Carrier Group ID].[All]" dimensionUniqueName="[main_data_2]" displayFolder="" count="2" memberValueDatatype="20" unbalanced="0"/>
    <cacheHierarchy uniqueName="[main_data_2].[%Unique Carrier Code]" caption="%Unique Carrier Code" attribute="1" defaultMemberUniqueName="[main_data_2].[%Unique Carrier Code].[All]" allUniqueName="[main_data_2].[%Unique Carrier Code].[All]" dimensionUniqueName="[main_data_2]" displayFolder="" count="2" memberValueDatatype="130" unbalanced="0"/>
    <cacheHierarchy uniqueName="[main_data_2].[%Unique Carrier Entity Code]" caption="%Unique Carrier Entity Code" attribute="1" defaultMemberUniqueName="[main_data_2].[%Unique Carrier Entity Code].[All]" allUniqueName="[main_data_2].[%Unique Carrier Entity Code].[All]" dimensionUniqueName="[main_data_2]" displayFolder="" count="2" memberValueDatatype="20" unbalanced="0"/>
    <cacheHierarchy uniqueName="[main_data_2].[%Region Code]" caption="%Region Code" attribute="1" defaultMemberUniqueName="[main_data_2].[%Region Code].[All]" allUniqueName="[main_data_2].[%Region Code].[All]" dimensionUniqueName="[main_data_2]" displayFolder="" count="2" memberValueDatatype="130" unbalanced="0"/>
    <cacheHierarchy uniqueName="[main_data_2].[%Origin Airport ID]" caption="%Origin Airport ID" attribute="1" defaultMemberUniqueName="[main_data_2].[%Origin Airport ID].[All]" allUniqueName="[main_data_2].[%Origin Airport ID].[All]" dimensionUniqueName="[main_data_2]" displayFolder="" count="2" memberValueDatatype="20" unbalanced="0"/>
    <cacheHierarchy uniqueName="[main_data_2].[%Origin Airport Sequence ID]" caption="%Origin Airport Sequence ID" attribute="1" defaultMemberUniqueName="[main_data_2].[%Origin Airport Sequence ID].[All]" allUniqueName="[main_data_2].[%Origin Airport Sequence ID].[All]" dimensionUniqueName="[main_data_2]" displayFolder="" count="2" memberValueDatatype="20" unbalanced="0"/>
    <cacheHierarchy uniqueName="[main_data_2].[%Origin Airport Market ID]" caption="%Origin Airport Market ID" attribute="1" defaultMemberUniqueName="[main_data_2].[%Origin Airport Market ID].[All]" allUniqueName="[main_data_2].[%Origin Airport Market ID].[All]" dimensionUniqueName="[main_data_2]" displayFolder="" count="2" memberValueDatatype="20" unbalanced="0"/>
    <cacheHierarchy uniqueName="[main_data_2].[%Origin World Area Code]" caption="%Origin World Area Code" attribute="1" defaultMemberUniqueName="[main_data_2].[%Origin World Area Code].[All]" allUniqueName="[main_data_2].[%Origin World Area Code].[All]" dimensionUniqueName="[main_data_2]" displayFolder="" count="2" memberValueDatatype="20" unbalanced="0"/>
    <cacheHierarchy uniqueName="[main_data_2].[%Destination Airport ID]" caption="%Destination Airport ID" attribute="1" defaultMemberUniqueName="[main_data_2].[%Destination Airport ID].[All]" allUniqueName="[main_data_2].[%Destination Airport ID].[All]" dimensionUniqueName="[main_data_2]" displayFolder="" count="2" memberValueDatatype="20" unbalanced="0"/>
    <cacheHierarchy uniqueName="[main_data_2].[%Destination Airport Sequence ID]" caption="%Destination Airport Sequence ID" attribute="1" defaultMemberUniqueName="[main_data_2].[%Destination Airport Sequence ID].[All]" allUniqueName="[main_data_2].[%Destination Airport Sequence ID].[All]" dimensionUniqueName="[main_data_2]" displayFolder="" count="2" memberValueDatatype="20" unbalanced="0"/>
    <cacheHierarchy uniqueName="[main_data_2].[%Destination Airport Market ID]" caption="%Destination Airport Market ID" attribute="1" defaultMemberUniqueName="[main_data_2].[%Destination Airport Market ID].[All]" allUniqueName="[main_data_2].[%Destination Airport Market ID].[All]" dimensionUniqueName="[main_data_2]" displayFolder="" count="2" memberValueDatatype="20" unbalanced="0"/>
    <cacheHierarchy uniqueName="[main_data_2].[%Destination World Area Code]" caption="%Destination World Area Code" attribute="1" defaultMemberUniqueName="[main_data_2].[%Destination World Area Code].[All]" allUniqueName="[main_data_2].[%Destination World Area Code].[All]" dimensionUniqueName="[main_data_2]" displayFolder="" count="2" memberValueDatatype="20" unbalanced="0"/>
    <cacheHierarchy uniqueName="[main_data_2].[%Aircraft Group ID]" caption="%Aircraft Group ID" attribute="1" defaultMemberUniqueName="[main_data_2].[%Aircraft Group ID].[All]" allUniqueName="[main_data_2].[%Aircraft Group ID].[All]" dimensionUniqueName="[main_data_2]" displayFolder="" count="2" memberValueDatatype="20" unbalanced="0"/>
    <cacheHierarchy uniqueName="[main_data_2].[%Aircraft Type ID]" caption="%Aircraft Type ID" attribute="1" defaultMemberUniqueName="[main_data_2].[%Aircraft Type ID].[All]" allUniqueName="[main_data_2].[%Aircraft Type ID].[All]" dimensionUniqueName="[main_data_2]" displayFolder="" count="2" memberValueDatatype="20" unbalanced="0"/>
    <cacheHierarchy uniqueName="[main_data_2].[%Aircraft Configuration ID]" caption="%Aircraft Configuration ID" attribute="1" defaultMemberUniqueName="[main_data_2].[%Aircraft Configuration ID].[All]" allUniqueName="[main_data_2].[%Aircraft Configuration ID].[All]" dimensionUniqueName="[main_data_2]" displayFolder="" count="2" memberValueDatatype="20" unbalanced="0"/>
    <cacheHierarchy uniqueName="[main_data_2].[%Distance Group ID]" caption="%Distance Group ID" attribute="1" defaultMemberUniqueName="[main_data_2].[%Distance Group ID].[All]" allUniqueName="[main_data_2].[%Distance Group ID].[All]" dimensionUniqueName="[main_data_2]" displayFolder="" count="2" memberValueDatatype="20" unbalanced="0"/>
    <cacheHierarchy uniqueName="[main_data_2].[%Service Class ID]" caption="%Service Class ID" attribute="1" defaultMemberUniqueName="[main_data_2].[%Service Class ID].[All]" allUniqueName="[main_data_2].[%Service Class ID].[All]" dimensionUniqueName="[main_data_2]" displayFolder="" count="2" memberValueDatatype="130" unbalanced="0"/>
    <cacheHierarchy uniqueName="[main_data_2].[%Datasource ID]" caption="%Datasource ID" attribute="1" defaultMemberUniqueName="[main_data_2].[%Datasource ID].[All]" allUniqueName="[main_data_2].[%Datasource ID].[All]" dimensionUniqueName="[main_data_2]" displayFolder="" count="2" memberValueDatatype="130" unbalanced="0"/>
    <cacheHierarchy uniqueName="[main_data_2].[# Departures Scheduled]" caption="# Departures Scheduled" attribute="1" defaultMemberUniqueName="[main_data_2].[# Departures Scheduled].[All]" allUniqueName="[main_data_2].[# Departures Scheduled].[All]" dimensionUniqueName="[main_data_2]" displayFolder="" count="2" memberValueDatatype="20" unbalanced="0"/>
    <cacheHierarchy uniqueName="[main_data_2].[# Departures Performed]" caption="# Departures Performed" attribute="1" defaultMemberUniqueName="[main_data_2].[# Departures Performed].[All]" allUniqueName="[main_data_2].[# Departures Performed].[All]" dimensionUniqueName="[main_data_2]" displayFolder="" count="2" memberValueDatatype="20" unbalanced="0"/>
    <cacheHierarchy uniqueName="[main_data_2].[# Payload]" caption="# Payload" attribute="1" defaultMemberUniqueName="[main_data_2].[# Payload].[All]" allUniqueName="[main_data_2].[# Payload].[All]" dimensionUniqueName="[main_data_2]" displayFolder="" count="2" memberValueDatatype="20" unbalanced="0"/>
    <cacheHierarchy uniqueName="[main_data_2].[Distance]" caption="Distance" attribute="1" defaultMemberUniqueName="[main_data_2].[Distance].[All]" allUniqueName="[main_data_2].[Distance].[All]" dimensionUniqueName="[main_data_2]" displayFolder="" count="2" memberValueDatatype="20" unbalanced="0"/>
    <cacheHierarchy uniqueName="[main_data_2].[# Available Seats]" caption="# Available Seats" attribute="1" defaultMemberUniqueName="[main_data_2].[# Available Seats].[All]" allUniqueName="[main_data_2].[# Available Seats].[All]" dimensionUniqueName="[main_data_2]" displayFolder="" count="2" memberValueDatatype="20" unbalanced="0"/>
    <cacheHierarchy uniqueName="[main_data_2].[# Transported Passengers]" caption="# Transported Passengers" attribute="1" defaultMemberUniqueName="[main_data_2].[# Transported Passengers].[All]" allUniqueName="[main_data_2].[# Transported Passengers].[All]" dimensionUniqueName="[main_data_2]" displayFolder="" count="2" memberValueDatatype="20" unbalanced="0"/>
    <cacheHierarchy uniqueName="[main_data_2].[# Transported Freight]" caption="# Transported Freight" attribute="1" defaultMemberUniqueName="[main_data_2].[# Transported Freight].[All]" allUniqueName="[main_data_2].[# Transported Freight].[All]" dimensionUniqueName="[main_data_2]" displayFolder="" count="2" memberValueDatatype="20" unbalanced="0"/>
    <cacheHierarchy uniqueName="[main_data_2].[# Transported Mail]" caption="# Transported Mail" attribute="1" defaultMemberUniqueName="[main_data_2].[# Transported Mail].[All]" allUniqueName="[main_data_2].[# Transported Mail].[All]" dimensionUniqueName="[main_data_2]" displayFolder="" count="2" memberValueDatatype="20" unbalanced="0"/>
    <cacheHierarchy uniqueName="[main_data_2].[# Ramp-To-Ramp Time]" caption="# Ramp-To-Ramp Time" attribute="1" defaultMemberUniqueName="[main_data_2].[# Ramp-To-Ramp Time].[All]" allUniqueName="[main_data_2].[# Ramp-To-Ramp Time].[All]" dimensionUniqueName="[main_data_2]" displayFolder="" count="2" memberValueDatatype="20" unbalanced="0"/>
    <cacheHierarchy uniqueName="[main_data_2].[# Air Time]" caption="# Air Time" attribute="1" defaultMemberUniqueName="[main_data_2].[# Air Time].[All]" allUniqueName="[main_data_2].[# Air Time].[All]" dimensionUniqueName="[main_data_2]" displayFolder="" count="2" memberValueDatatype="20" unbalanced="0"/>
    <cacheHierarchy uniqueName="[main_data_2].[Unique Carrier]" caption="Unique Carrier" attribute="1" defaultMemberUniqueName="[main_data_2].[Unique Carrier].[All]" allUniqueName="[main_data_2].[Unique Carrier].[All]" dimensionUniqueName="[main_data_2]" displayFolder="" count="2" memberValueDatatype="130" unbalanced="0"/>
    <cacheHierarchy uniqueName="[main_data_2].[Carrier Code]" caption="Carrier Code" attribute="1" defaultMemberUniqueName="[main_data_2].[Carrier Code].[All]" allUniqueName="[main_data_2].[Carrier Code].[All]" dimensionUniqueName="[main_data_2]" displayFolder="" count="2" memberValueDatatype="130" unbalanced="0"/>
    <cacheHierarchy uniqueName="[main_data_2].[Carrier Name]" caption="Carrier Name" attribute="1" defaultMemberUniqueName="[main_data_2].[Carrier Name].[All]" allUniqueName="[main_data_2].[Carrier Name].[All]" dimensionUniqueName="[main_data_2]" displayFolder="" count="2" memberValueDatatype="130" unbalanced="0"/>
    <cacheHierarchy uniqueName="[main_data_2].[Origin Airport Code]" caption="Origin Airport Code" attribute="1" defaultMemberUniqueName="[main_data_2].[Origin Airport Code].[All]" allUniqueName="[main_data_2].[Origin Airport Code].[All]" dimensionUniqueName="[main_data_2]" displayFolder="" count="2" memberValueDatatype="130" unbalanced="0"/>
    <cacheHierarchy uniqueName="[main_data_2].[Origin City]" caption="Origin City" attribute="1" defaultMemberUniqueName="[main_data_2].[Origin City].[All]" allUniqueName="[main_data_2].[Origin City].[All]" dimensionUniqueName="[main_data_2]" displayFolder="" count="2" memberValueDatatype="130" unbalanced="0"/>
    <cacheHierarchy uniqueName="[main_data_2].[Origin State Code]" caption="Origin State Code" attribute="1" defaultMemberUniqueName="[main_data_2].[Origin State Code].[All]" allUniqueName="[main_data_2].[Origin State Code].[All]" dimensionUniqueName="[main_data_2]" displayFolder="" count="2" memberValueDatatype="130" unbalanced="0"/>
    <cacheHierarchy uniqueName="[main_data_2].[Origin State FIPS]" caption="Origin State FIPS" attribute="1" defaultMemberUniqueName="[main_data_2].[Origin State FIPS].[All]" allUniqueName="[main_data_2].[Origin State FIPS].[All]" dimensionUniqueName="[main_data_2]" displayFolder="" count="2" memberValueDatatype="20" unbalanced="0"/>
    <cacheHierarchy uniqueName="[main_data_2].[Origin State]" caption="Origin State" attribute="1" defaultMemberUniqueName="[main_data_2].[Origin State].[All]" allUniqueName="[main_data_2].[Origin State].[All]" dimensionUniqueName="[main_data_2]" displayFolder="" count="2" memberValueDatatype="130" unbalanced="0"/>
    <cacheHierarchy uniqueName="[main_data_2].[Origin Country]" caption="Origin Country" attribute="1" defaultMemberUniqueName="[main_data_2].[Origin Country].[All]" allUniqueName="[main_data_2].[Origin Country].[All]" dimensionUniqueName="[main_data_2]" displayFolder="" count="2" memberValueDatatype="130" unbalanced="0"/>
    <cacheHierarchy uniqueName="[main_data_2].[Destination Airport Code]" caption="Destination Airport Code" attribute="1" defaultMemberUniqueName="[main_data_2].[Destination Airport Code].[All]" allUniqueName="[main_data_2].[Destination Airport Code].[All]" dimensionUniqueName="[main_data_2]" displayFolder="" count="2" memberValueDatatype="130" unbalanced="0"/>
    <cacheHierarchy uniqueName="[main_data_2].[Destination City]" caption="Destination City" attribute="1" defaultMemberUniqueName="[main_data_2].[Destination City].[All]" allUniqueName="[main_data_2].[Destination City].[All]" dimensionUniqueName="[main_data_2]" displayFolder="" count="2" memberValueDatatype="130" unbalanced="0"/>
    <cacheHierarchy uniqueName="[main_data_2].[Destination State Code]" caption="Destination State Code" attribute="1" defaultMemberUniqueName="[main_data_2].[Destination State Code].[All]" allUniqueName="[main_data_2].[Destination State Code].[All]" dimensionUniqueName="[main_data_2]" displayFolder="" count="2" memberValueDatatype="130" unbalanced="0"/>
    <cacheHierarchy uniqueName="[main_data_2].[Destination State FIPS]" caption="Destination State FIPS" attribute="1" defaultMemberUniqueName="[main_data_2].[Destination State FIPS].[All]" allUniqueName="[main_data_2].[Destination State FIPS].[All]" dimensionUniqueName="[main_data_2]" displayFolder="" count="2" memberValueDatatype="20" unbalanced="0"/>
    <cacheHierarchy uniqueName="[main_data_2].[Destination State]" caption="Destination State" attribute="1" defaultMemberUniqueName="[main_data_2].[Destination State].[All]" allUniqueName="[main_data_2].[Destination State].[All]" dimensionUniqueName="[main_data_2]" displayFolder="" count="2" memberValueDatatype="130" unbalanced="0"/>
    <cacheHierarchy uniqueName="[main_data_2].[Destination Country]" caption="Destination Country" attribute="1" defaultMemberUniqueName="[main_data_2].[Destination Country].[All]" allUniqueName="[main_data_2].[Destination Country].[All]" dimensionUniqueName="[main_data_2]" displayFolder="" count="2" memberValueDatatype="130" unbalanced="0"/>
    <cacheHierarchy uniqueName="[main_data_2].[Year]" caption="Year" attribute="1" defaultMemberUniqueName="[main_data_2].[Year].[All]" allUniqueName="[main_data_2].[Year].[All]" dimensionUniqueName="[main_data_2]" displayFolder="" count="2" memberValueDatatype="20" unbalanced="0"/>
    <cacheHierarchy uniqueName="[main_data_2].[Month (#)]" caption="Month (#)" attribute="1" defaultMemberUniqueName="[main_data_2].[Month (#)].[All]" allUniqueName="[main_data_2].[Month (#)].[All]" dimensionUniqueName="[main_data_2]" displayFolder="" count="2" memberValueDatatype="20" unbalanced="0"/>
    <cacheHierarchy uniqueName="[main_data_2].[Day]" caption="Day" attribute="1" defaultMemberUniqueName="[main_data_2].[Day].[All]" allUniqueName="[main_data_2].[Day].[All]" dimensionUniqueName="[main_data_2]" displayFolder="" count="2" memberValueDatatype="20" unbalanced="0"/>
    <cacheHierarchy uniqueName="[main_data_2].[From - To Airport Code]" caption="From - To Airport Code" attribute="1" defaultMemberUniqueName="[main_data_2].[From - To Airport Code].[All]" allUniqueName="[main_data_2].[From - To Airport Code].[All]" dimensionUniqueName="[main_data_2]" displayFolder="" count="2" memberValueDatatype="130" unbalanced="0"/>
    <cacheHierarchy uniqueName="[main_data_2].[From - To Airport ID]" caption="From - To Airport ID" attribute="1" defaultMemberUniqueName="[main_data_2].[From - To Airport ID].[All]" allUniqueName="[main_data_2].[From - To Airport ID].[All]" dimensionUniqueName="[main_data_2]" displayFolder="" count="2" memberValueDatatype="130" unbalanced="0"/>
    <cacheHierarchy uniqueName="[main_data_2].[From - To City]" caption="From - To City" attribute="1" defaultMemberUniqueName="[main_data_2].[From - To City].[All]" allUniqueName="[main_data_2].[From - To City].[All]" dimensionUniqueName="[main_data_2]" displayFolder="" count="2" memberValueDatatype="130" unbalanced="0"/>
    <cacheHierarchy uniqueName="[main_data_2].[From - To State Code]" caption="From - To State Code" attribute="1" defaultMemberUniqueName="[main_data_2].[From - To State Code].[All]" allUniqueName="[main_data_2].[From - To State Code].[All]" dimensionUniqueName="[main_data_2]" displayFolder="" count="2" memberValueDatatype="130" unbalanced="0"/>
    <cacheHierarchy uniqueName="[main_data_2].[From - To State]" caption="From - To State" attribute="1" defaultMemberUniqueName="[main_data_2].[From - To State].[All]" allUniqueName="[main_data_2].[From - To State].[All]" dimensionUniqueName="[main_data_2]" displayFolder="" count="2" memberValueDatatype="130" unbalanced="0"/>
    <cacheHierarchy uniqueName="[main_data_2].[load factor]" caption="load factor" attribute="1" defaultMemberUniqueName="[main_data_2].[load factor].[All]" allUniqueName="[main_data_2].[load factor].[All]" dimensionUniqueName="[main_data_2]" displayFolder="" count="2" memberValueDatatype="5" unbalanced="0"/>
    <cacheHierarchy uniqueName="[main_data_2].[Datedif]" caption="Datedif" attribute="1" time="1" defaultMemberUniqueName="[main_data_2].[Datedif].[All]" allUniqueName="[main_data_2].[Datedif].[All]" dimensionUniqueName="[main_data_2]" displayFolder="" count="2" memberValueDatatype="7" unbalanced="0"/>
    <cacheHierarchy uniqueName="[main_data_2].[Month Name]" caption="Month Name" attribute="1" defaultMemberUniqueName="[main_data_2].[Month Name].[All]" allUniqueName="[main_data_2].[Month Name].[All]" dimensionUniqueName="[main_data_2]" displayFolder="" count="2" memberValueDatatype="130" unbalanced="0"/>
    <cacheHierarchy uniqueName="[main_data_2].[Quater]" caption="Quater" attribute="1" defaultMemberUniqueName="[main_data_2].[Quater].[All]" allUniqueName="[main_data_2].[Quater].[All]" dimensionUniqueName="[main_data_2]" displayFolder="" count="2" memberValueDatatype="130" unbalanced="0">
      <fieldsUsage count="2">
        <fieldUsage x="-1"/>
        <fieldUsage x="2"/>
      </fieldsUsage>
    </cacheHierarchy>
    <cacheHierarchy uniqueName="[main_data_2].[Day of Week]" caption="Day of Week" attribute="1" defaultMemberUniqueName="[main_data_2].[Day of Week].[All]" allUniqueName="[main_data_2].[Day of Week].[All]" dimensionUniqueName="[main_data_2]" displayFolder="" count="2" memberValueDatatype="20" unbalanced="0"/>
    <cacheHierarchy uniqueName="[main_data_2].[Day Name]" caption="Day Name" attribute="1" defaultMemberUniqueName="[main_data_2].[Day Name].[All]" allUniqueName="[main_data_2].[Day Name].[All]" dimensionUniqueName="[main_data_2]" displayFolder="" count="2" memberValueDatatype="130" unbalanced="0"/>
    <cacheHierarchy uniqueName="[main_data_2].[FIncial quater]" caption="FIncial quater" attribute="1" defaultMemberUniqueName="[main_data_2].[FIncial quater].[All]" allUniqueName="[main_data_2].[FIncial quater].[All]" dimensionUniqueName="[main_data_2]" displayFolder="" count="2" memberValueDatatype="130" unbalanced="0"/>
    <cacheHierarchy uniqueName="[main_data_2].[finacial month]" caption="finacial month" attribute="1" defaultMemberUniqueName="[main_data_2].[finacial month].[All]" allUniqueName="[main_data_2].[finacial month].[All]" dimensionUniqueName="[main_data_2]" displayFolder="" count="2" memberValueDatatype="130" unbalanced="0"/>
    <cacheHierarchy uniqueName="[main_data_2].[Weekday &amp; Weekend]" caption="Weekday &amp; Weekend" attribute="1" defaultMemberUniqueName="[main_data_2].[Weekday &amp; Weekend].[All]" allUniqueName="[main_data_2].[Weekday &amp; Weekend].[All]" dimensionUniqueName="[main_data_2]" displayFolder="" count="2" memberValueDatatype="130" unbalanced="0"/>
    <cacheHierarchy uniqueName="[Range].[%Airline ID]" caption="%Airline ID" attribute="1" defaultMemberUniqueName="[Range].[%Airline ID].[All]" allUniqueName="[Range].[%Airline ID].[All]" dimensionUniqueName="[Range]" displayFolder="" count="2" memberValueDatatype="20" unbalanced="0"/>
    <cacheHierarchy uniqueName="[Range].[%Carrier Group ID]" caption="%Carrier Group ID" attribute="1" defaultMemberUniqueName="[Range].[%Carrier Group ID].[All]" allUniqueName="[Range].[%Carrier Group ID].[All]" dimensionUniqueName="[Range]" displayFolder="" count="2" memberValueDatatype="20" unbalanced="0"/>
    <cacheHierarchy uniqueName="[Range].[%Unique Carrier Code]" caption="%Unique Carrier Code" attribute="1" defaultMemberUniqueName="[Range].[%Unique Carrier Code].[All]" allUniqueName="[Range].[%Unique Carrier Code].[All]" dimensionUniqueName="[Range]" displayFolder="" count="2" memberValueDatatype="130" unbalanced="0"/>
    <cacheHierarchy uniqueName="[Range].[%Unique Carrier Entity Code]" caption="%Unique Carrier Entity Code" attribute="1" defaultMemberUniqueName="[Range].[%Unique Carrier Entity Code].[All]" allUniqueName="[Range].[%Unique Carrier Entity Code].[All]" dimensionUniqueName="[Range]" displayFolder="" count="2" memberValueDatatype="20" unbalanced="0"/>
    <cacheHierarchy uniqueName="[Range].[%Region Code]" caption="%Region Code" attribute="1" defaultMemberUniqueName="[Range].[%Region Code].[All]" allUniqueName="[Range].[%Region Code].[All]" dimensionUniqueName="[Range]" displayFolder="" count="2" memberValueDatatype="130" unbalanced="0"/>
    <cacheHierarchy uniqueName="[Range].[%Origin Airport ID]" caption="%Origin Airport ID" attribute="1" defaultMemberUniqueName="[Range].[%Origin Airport ID].[All]" allUniqueName="[Range].[%Origin Airport ID].[All]" dimensionUniqueName="[Range]" displayFolder="" count="2" memberValueDatatype="20" unbalanced="0"/>
    <cacheHierarchy uniqueName="[Range].[%Origin Airport Sequence ID]" caption="%Origin Airport Sequence ID" attribute="1" defaultMemberUniqueName="[Range].[%Origin Airport Sequence ID].[All]" allUniqueName="[Range].[%Origin Airport Sequence ID].[All]" dimensionUniqueName="[Range]" displayFolder="" count="2" memberValueDatatype="20" unbalanced="0"/>
    <cacheHierarchy uniqueName="[Range].[%Origin Airport Market ID]" caption="%Origin Airport Market ID" attribute="1" defaultMemberUniqueName="[Range].[%Origin Airport Market ID].[All]" allUniqueName="[Range].[%Origin Airport Market ID].[All]" dimensionUniqueName="[Range]" displayFolder="" count="2" memberValueDatatype="20" unbalanced="0"/>
    <cacheHierarchy uniqueName="[Range].[%Origin World Area Code]" caption="%Origin World Area Code" attribute="1" defaultMemberUniqueName="[Range].[%Origin World Area Code].[All]" allUniqueName="[Range].[%Origin World Area Code].[All]" dimensionUniqueName="[Range]" displayFolder="" count="2" memberValueDatatype="20" unbalanced="0"/>
    <cacheHierarchy uniqueName="[Range].[%Destination Airport ID]" caption="%Destination Airport ID" attribute="1" defaultMemberUniqueName="[Range].[%Destination Airport ID].[All]" allUniqueName="[Range].[%Destination Airport ID].[All]" dimensionUniqueName="[Range]" displayFolder="" count="2" memberValueDatatype="20" unbalanced="0"/>
    <cacheHierarchy uniqueName="[Range].[%Destination Airport Sequence ID]" caption="%Destination Airport Sequence ID" attribute="1" defaultMemberUniqueName="[Range].[%Destination Airport Sequence ID].[All]" allUniqueName="[Range].[%Destination Airport Sequence ID].[All]" dimensionUniqueName="[Range]" displayFolder="" count="2" memberValueDatatype="20" unbalanced="0"/>
    <cacheHierarchy uniqueName="[Range].[%Destination Airport Market ID]" caption="%Destination Airport Market ID" attribute="1" defaultMemberUniqueName="[Range].[%Destination Airport Market ID].[All]" allUniqueName="[Range].[%Destination Airport Market ID].[All]" dimensionUniqueName="[Range]" displayFolder="" count="2" memberValueDatatype="20" unbalanced="0"/>
    <cacheHierarchy uniqueName="[Range].[%Destination World Area Code]" caption="%Destination World Area Code" attribute="1" defaultMemberUniqueName="[Range].[%Destination World Area Code].[All]" allUniqueName="[Range].[%Destination World Area Code].[All]" dimensionUniqueName="[Range]" displayFolder="" count="2" memberValueDatatype="20" unbalanced="0"/>
    <cacheHierarchy uniqueName="[Range].[%Aircraft Group ID]" caption="%Aircraft Group ID" attribute="1" defaultMemberUniqueName="[Range].[%Aircraft Group ID].[All]" allUniqueName="[Range].[%Aircraft Group ID].[All]" dimensionUniqueName="[Range]" displayFolder="" count="2" memberValueDatatype="20" unbalanced="0"/>
    <cacheHierarchy uniqueName="[Range].[%Aircraft Type ID]" caption="%Aircraft Type ID" attribute="1" defaultMemberUniqueName="[Range].[%Aircraft Type ID].[All]" allUniqueName="[Range].[%Aircraft Type ID].[All]" dimensionUniqueName="[Range]" displayFolder="" count="2" memberValueDatatype="20" unbalanced="0"/>
    <cacheHierarchy uniqueName="[Range].[%Aircraft Configuration ID]" caption="%Aircraft Configuration ID" attribute="1" defaultMemberUniqueName="[Range].[%Aircraft Configuration ID].[All]" allUniqueName="[Range].[%Aircraft Configuration ID].[All]" dimensionUniqueName="[Range]" displayFolder="" count="2" memberValueDatatype="20" unbalanced="0"/>
    <cacheHierarchy uniqueName="[Range].[%Distance Group ID]" caption="%Distance Group ID" attribute="1" defaultMemberUniqueName="[Range].[%Distance Group ID].[All]" allUniqueName="[Range].[%Distance Group ID].[All]" dimensionUniqueName="[Range]" displayFolder="" count="2" memberValueDatatype="20" unbalanced="0"/>
    <cacheHierarchy uniqueName="[Range].[%Service Class ID]" caption="%Service Class ID" attribute="1" defaultMemberUniqueName="[Range].[%Service Class ID].[All]" allUniqueName="[Range].[%Service Class ID].[All]" dimensionUniqueName="[Range]" displayFolder="" count="2" memberValueDatatype="130" unbalanced="0"/>
    <cacheHierarchy uniqueName="[Range].[%Datasource ID]" caption="%Datasource ID" attribute="1" defaultMemberUniqueName="[Range].[%Datasource ID].[All]" allUniqueName="[Range].[%Datasource ID].[All]" dimensionUniqueName="[Range]" displayFolder="" count="2" memberValueDatatype="130" unbalanced="0"/>
    <cacheHierarchy uniqueName="[Range].[# Departures Scheduled]" caption="# Departures Scheduled" attribute="1" defaultMemberUniqueName="[Range].[# Departures Scheduled].[All]" allUniqueName="[Range].[# Departures Scheduled].[All]" dimensionUniqueName="[Range]" displayFolder="" count="2" memberValueDatatype="20" unbalanced="0"/>
    <cacheHierarchy uniqueName="[Range].[# Departures Performed]" caption="# Departures Performed" attribute="1" defaultMemberUniqueName="[Range].[# Departures Performed].[All]" allUniqueName="[Range].[# Departures Performed].[All]" dimensionUniqueName="[Range]" displayFolder="" count="2" memberValueDatatype="20" unbalanced="0"/>
    <cacheHierarchy uniqueName="[Range].[# Payload]" caption="# Payload" attribute="1" defaultMemberUniqueName="[Range].[# Payload].[All]" allUniqueName="[Range].[# Payload].[All]" dimensionUniqueName="[Range]" displayFolder="" count="2" memberValueDatatype="20" unbalanced="0"/>
    <cacheHierarchy uniqueName="[Range].[Distance]" caption="Distance" attribute="1" defaultMemberUniqueName="[Range].[Distance].[All]" allUniqueName="[Range].[Distance].[All]" dimensionUniqueName="[Range]" displayFolder="" count="2" memberValueDatatype="20" unbalanced="0"/>
    <cacheHierarchy uniqueName="[Range].[# Available Seats]" caption="# Available Seats" attribute="1" defaultMemberUniqueName="[Range].[# Available Seats].[All]" allUniqueName="[Range].[# Available Seats].[All]" dimensionUniqueName="[Range]" displayFolder="" count="2" memberValueDatatype="20" unbalanced="0"/>
    <cacheHierarchy uniqueName="[Range].[# Transported Passengers]" caption="# Transported Passengers" attribute="1" defaultMemberUniqueName="[Range].[# Transported Passengers].[All]" allUniqueName="[Range].[# Transported Passengers].[All]" dimensionUniqueName="[Range]" displayFolder="" count="2" memberValueDatatype="20" unbalanced="0"/>
    <cacheHierarchy uniqueName="[Range].[# Transported Freight]" caption="# Transported Freight" attribute="1" defaultMemberUniqueName="[Range].[# Transported Freight].[All]" allUniqueName="[Range].[# Transported Freight].[All]" dimensionUniqueName="[Range]" displayFolder="" count="2" memberValueDatatype="20" unbalanced="0"/>
    <cacheHierarchy uniqueName="[Range].[# Transported Mail]" caption="# Transported Mail" attribute="1" defaultMemberUniqueName="[Range].[# Transported Mail].[All]" allUniqueName="[Range].[# Transported Mail].[All]" dimensionUniqueName="[Range]" displayFolder="" count="2" memberValueDatatype="20" unbalanced="0"/>
    <cacheHierarchy uniqueName="[Range].[# Ramp-To-Ramp Time]" caption="# Ramp-To-Ramp Time" attribute="1" defaultMemberUniqueName="[Range].[# Ramp-To-Ramp Time].[All]" allUniqueName="[Range].[# Ramp-To-Ramp Time].[All]" dimensionUniqueName="[Range]" displayFolder="" count="2" memberValueDatatype="20" unbalanced="0"/>
    <cacheHierarchy uniqueName="[Range].[# Air Time]" caption="# Air Time" attribute="1" defaultMemberUniqueName="[Range].[# Air Time].[All]" allUniqueName="[Range].[# Air Time].[All]" dimensionUniqueName="[Range]" displayFolder="" count="2" memberValueDatatype="20" unbalanced="0"/>
    <cacheHierarchy uniqueName="[Range].[Unique Carrier]" caption="Unique Carrier" attribute="1" defaultMemberUniqueName="[Range].[Unique Carrier].[All]" allUniqueName="[Range].[Unique Carrier].[All]" dimensionUniqueName="[Range]" displayFolder="" count="2" memberValueDatatype="130" unbalanced="0"/>
    <cacheHierarchy uniqueName="[Range].[Carrier Code]" caption="Carrier Code" attribute="1" defaultMemberUniqueName="[Range].[Carrier Code].[All]" allUniqueName="[Range].[Carrier Code].[All]" dimensionUniqueName="[Range]" displayFolder="" count="2" memberValueDatatype="130" unbalanced="0"/>
    <cacheHierarchy uniqueName="[Range].[Carrier Name]" caption="Carrier Name" attribute="1" defaultMemberUniqueName="[Range].[Carrier Name].[All]" allUniqueName="[Range].[Carrier Name].[All]" dimensionUniqueName="[Range]" displayFolder="" count="2" memberValueDatatype="130" unbalanced="0"/>
    <cacheHierarchy uniqueName="[Range].[Origin Airport Code]" caption="Origin Airport Code" attribute="1" defaultMemberUniqueName="[Range].[Origin Airport Code].[All]" allUniqueName="[Range].[Origin Airport Code].[All]" dimensionUniqueName="[Range]" displayFolder="" count="2" memberValueDatatype="130" unbalanced="0"/>
    <cacheHierarchy uniqueName="[Range].[Origin City]" caption="Origin City" attribute="1" defaultMemberUniqueName="[Range].[Origin City].[All]" allUniqueName="[Range].[Origin City].[All]" dimensionUniqueName="[Range]" displayFolder="" count="2" memberValueDatatype="130" unbalanced="0"/>
    <cacheHierarchy uniqueName="[Range].[Origin State Code]" caption="Origin State Code" attribute="1" defaultMemberUniqueName="[Range].[Origin State Code].[All]" allUniqueName="[Range].[Origin State Code].[All]" dimensionUniqueName="[Range]" displayFolder="" count="2" memberValueDatatype="130" unbalanced="0"/>
    <cacheHierarchy uniqueName="[Range].[Origin State FIPS]" caption="Origin State FIPS" attribute="1" defaultMemberUniqueName="[Range].[Origin State FIPS].[All]" allUniqueName="[Range].[Origin State FIPS].[All]" dimensionUniqueName="[Range]" displayFolder="" count="2" memberValueDatatype="20" unbalanced="0"/>
    <cacheHierarchy uniqueName="[Range].[Origin State]" caption="Origin State" attribute="1" defaultMemberUniqueName="[Range].[Origin State].[All]" allUniqueName="[Range].[Origin State].[All]" dimensionUniqueName="[Range]" displayFolder="" count="2" memberValueDatatype="130" unbalanced="0"/>
    <cacheHierarchy uniqueName="[Range].[Origin Country]" caption="Origin Country" attribute="1" defaultMemberUniqueName="[Range].[Origin Country].[All]" allUniqueName="[Range].[Origin Country].[All]" dimensionUniqueName="[Range]" displayFolder="" count="2" memberValueDatatype="130" unbalanced="0"/>
    <cacheHierarchy uniqueName="[Range].[Destination Airport Code]" caption="Destination Airport Code" attribute="1" defaultMemberUniqueName="[Range].[Destination Airport Code].[All]" allUniqueName="[Range].[Destination Airport Code].[All]" dimensionUniqueName="[Range]" displayFolder="" count="2" memberValueDatatype="130" unbalanced="0"/>
    <cacheHierarchy uniqueName="[Range].[Destination City]" caption="Destination City" attribute="1" defaultMemberUniqueName="[Range].[Destination City].[All]" allUniqueName="[Range].[Destination City].[All]" dimensionUniqueName="[Range]" displayFolder="" count="2" memberValueDatatype="130" unbalanced="0"/>
    <cacheHierarchy uniqueName="[Range].[Destination State Code]" caption="Destination State Code" attribute="1" defaultMemberUniqueName="[Range].[Destination State Code].[All]" allUniqueName="[Range].[Destination State Code].[All]" dimensionUniqueName="[Range]" displayFolder="" count="2" memberValueDatatype="130" unbalanced="0"/>
    <cacheHierarchy uniqueName="[Range].[Destination State FIPS]" caption="Destination State FIPS" attribute="1" defaultMemberUniqueName="[Range].[Destination State FIPS].[All]" allUniqueName="[Range].[Destination State FIPS].[All]" dimensionUniqueName="[Range]" displayFolder="" count="2" memberValueDatatype="20" unbalanced="0"/>
    <cacheHierarchy uniqueName="[Range].[Destination State]" caption="Destination State" attribute="1" defaultMemberUniqueName="[Range].[Destination State].[All]" allUniqueName="[Range].[Destination State].[All]" dimensionUniqueName="[Range]" displayFolder="" count="2" memberValueDatatype="130" unbalanced="0"/>
    <cacheHierarchy uniqueName="[Range].[Destination Country]" caption="Destination Country" attribute="1" defaultMemberUniqueName="[Range].[Destination Country].[All]" allUniqueName="[Range].[Destination Country].[All]" dimensionUniqueName="[Range]" displayFolder="" count="2" memberValueDatatype="130" unbalanced="0"/>
    <cacheHierarchy uniqueName="[Range].[Year]" caption="Year" attribute="1" defaultMemberUniqueName="[Range].[Year].[All]" allUniqueName="[Range].[Year].[All]" dimensionUniqueName="[Range]" displayFolder="" count="2" memberValueDatatype="20" unbalanced="0"/>
    <cacheHierarchy uniqueName="[Range].[Month (#)]" caption="Month (#)" attribute="1" defaultMemberUniqueName="[Range].[Month (#)].[All]" allUniqueName="[Range].[Month (#)].[All]" dimensionUniqueName="[Range]" displayFolder="" count="2" memberValueDatatype="20" unbalanced="0"/>
    <cacheHierarchy uniqueName="[Range].[Day]" caption="Day" attribute="1" defaultMemberUniqueName="[Range].[Day].[All]" allUniqueName="[Range].[Day].[All]" dimensionUniqueName="[Range]" displayFolder="" count="2" memberValueDatatype="20" unbalanced="0"/>
    <cacheHierarchy uniqueName="[Range].[From - To Airport Code]" caption="From - To Airport Code" attribute="1" defaultMemberUniqueName="[Range].[From - To Airport Code].[All]" allUniqueName="[Range].[From - To Airport Code].[All]" dimensionUniqueName="[Range]" displayFolder="" count="2" memberValueDatatype="130" unbalanced="0"/>
    <cacheHierarchy uniqueName="[Range].[From - To Airport ID]" caption="From - To Airport ID" attribute="1" defaultMemberUniqueName="[Range].[From - To Airport ID].[All]" allUniqueName="[Range].[From - To Airport ID].[All]" dimensionUniqueName="[Range]" displayFolder="" count="2" memberValueDatatype="130" unbalanced="0"/>
    <cacheHierarchy uniqueName="[Range].[From - To City]" caption="From - To City" attribute="1" defaultMemberUniqueName="[Range].[From - To City].[All]" allUniqueName="[Range].[From - To City].[All]" dimensionUniqueName="[Range]" displayFolder="" count="2" memberValueDatatype="130" unbalanced="0"/>
    <cacheHierarchy uniqueName="[Range].[From - To State Code]" caption="From - To State Code" attribute="1" defaultMemberUniqueName="[Range].[From - To State Code].[All]" allUniqueName="[Range].[From - To State Code].[All]" dimensionUniqueName="[Range]" displayFolder="" count="2" memberValueDatatype="130" unbalanced="0"/>
    <cacheHierarchy uniqueName="[Range].[From - To State]" caption="From - To State" attribute="1" defaultMemberUniqueName="[Range].[From - To State].[All]" allUniqueName="[Range].[From - To State].[All]" dimensionUniqueName="[Range]" displayFolder="" count="2" memberValueDatatype="130" unbalanced="0"/>
    <cacheHierarchy uniqueName="[Range].[load factor]" caption="load factor" attribute="1" defaultMemberUniqueName="[Range].[load factor].[All]" allUniqueName="[Range].[load factor].[All]" dimensionUniqueName="[Range]" displayFolder="" count="2" memberValueDatatype="5" unbalanced="0"/>
    <cacheHierarchy uniqueName="[Range].[Datedif]" caption="Datedif" attribute="1" time="1" defaultMemberUniqueName="[Range].[Datedif].[All]" allUniqueName="[Range].[Datedif].[All]" dimensionUniqueName="[Range]" displayFolder="" count="2" memberValueDatatype="7" unbalanced="0"/>
    <cacheHierarchy uniqueName="[Range].[Month Name]" caption="Month Name" attribute="1" defaultMemberUniqueName="[Range].[Month Name].[All]" allUniqueName="[Range].[Month Name].[All]" dimensionUniqueName="[Range]" displayFolder="" count="2" memberValueDatatype="130" unbalanced="0"/>
    <cacheHierarchy uniqueName="[Range].[Quater]" caption="Quater" attribute="1" defaultMemberUniqueName="[Range].[Quater].[All]" allUniqueName="[Range].[Quater].[All]" dimensionUniqueName="[Range]" displayFolder="" count="2" memberValueDatatype="130" unbalanced="0"/>
    <cacheHierarchy uniqueName="[Range].[Day of Week]" caption="Day of Week" attribute="1" defaultMemberUniqueName="[Range].[Day of Week].[All]" allUniqueName="[Range].[Day of Week].[All]" dimensionUniqueName="[Range]" displayFolder="" count="2" memberValueDatatype="20" unbalanced="0"/>
    <cacheHierarchy uniqueName="[Range].[Day Name]" caption="Day Name" attribute="1" defaultMemberUniqueName="[Range].[Day Name].[All]" allUniqueName="[Range].[Day Name].[All]" dimensionUniqueName="[Range]" displayFolder="" count="2" memberValueDatatype="130" unbalanced="0"/>
    <cacheHierarchy uniqueName="[Range].[FIncial quater]" caption="FIncial quater" attribute="1" defaultMemberUniqueName="[Range].[FIncial quater].[All]" allUniqueName="[Range].[FIncial quater].[All]" dimensionUniqueName="[Range]" displayFolder="" count="2" memberValueDatatype="130" unbalanced="0"/>
    <cacheHierarchy uniqueName="[Range].[finacial month]" caption="finacial month" attribute="1" defaultMemberUniqueName="[Range].[finacial month].[All]" allUniqueName="[Range].[finacial month].[All]" dimensionUniqueName="[Range]" displayFolder="" count="2" memberValueDatatype="130" unbalanced="0"/>
    <cacheHierarchy uniqueName="[Range].[Weekday &amp; Weekend]" caption="Weekday &amp; Weekend" attribute="1" defaultMemberUniqueName="[Range].[Weekday &amp; Weekend].[All]" allUniqueName="[Range].[Weekday &amp; Weekend].[All]" dimensionUniqueName="[Range]" displayFolder="" count="2" memberValueDatatype="130" unbalanced="0"/>
    <cacheHierarchy uniqueName="[Range].[Datedif (Year)]" caption="Datedif (Year)" attribute="1" defaultMemberUniqueName="[Range].[Datedif (Year)].[All]" allUniqueName="[Range].[Datedif (Year)].[All]" dimensionUniqueName="[Range]" displayFolder="" count="2" memberValueDatatype="130" unbalanced="0">
      <fieldsUsage count="2">
        <fieldUsage x="-1"/>
        <fieldUsage x="1"/>
      </fieldsUsage>
    </cacheHierarchy>
    <cacheHierarchy uniqueName="[Range].[Datedif (Quarter)]" caption="Datedif (Quarter)" attribute="1" defaultMemberUniqueName="[Range].[Datedif (Quarter)].[All]" allUniqueName="[Range].[Datedif (Quarter)].[All]" dimensionUniqueName="[Range]" displayFolder="" count="2" memberValueDatatype="130" unbalanced="0"/>
    <cacheHierarchy uniqueName="[Range].[Datedif (Month)]" caption="Datedif (Month)" attribute="1" defaultMemberUniqueName="[Range].[Datedif (Month)].[All]" allUniqueName="[Range].[Datedif (Month)].[All]" dimensionUniqueName="[Range]" displayFolder="" count="2" memberValueDatatype="130" unbalanced="0">
      <fieldsUsage count="2">
        <fieldUsage x="-1"/>
        <fieldUsage x="3"/>
      </fieldsUsage>
    </cacheHierarchy>
    <cacheHierarchy uniqueName="[Range 1].[%Airline ID]" caption="%Airline ID" attribute="1" defaultMemberUniqueName="[Range 1].[%Airline ID].[All]" allUniqueName="[Range 1].[%Airline ID].[All]" dimensionUniqueName="[Range 1]" displayFolder="" count="2" memberValueDatatype="20" unbalanced="0"/>
    <cacheHierarchy uniqueName="[Range 1].[%Carrier Group ID]" caption="%Carrier Group ID" attribute="1" defaultMemberUniqueName="[Range 1].[%Carrier Group ID].[All]" allUniqueName="[Range 1].[%Carrier Group ID].[All]" dimensionUniqueName="[Range 1]" displayFolder="" count="2" memberValueDatatype="20" unbalanced="0"/>
    <cacheHierarchy uniqueName="[Range 1].[%Unique Carrier Code]" caption="%Unique Carrier Code" attribute="1" defaultMemberUniqueName="[Range 1].[%Unique Carrier Code].[All]" allUniqueName="[Range 1].[%Unique Carrier Code].[All]" dimensionUniqueName="[Range 1]" displayFolder="" count="2" memberValueDatatype="130" unbalanced="0"/>
    <cacheHierarchy uniqueName="[Range 1].[%Unique Carrier Entity Code]" caption="%Unique Carrier Entity Code" attribute="1" defaultMemberUniqueName="[Range 1].[%Unique Carrier Entity Code].[All]" allUniqueName="[Range 1].[%Unique Carrier Entity Code].[All]" dimensionUniqueName="[Range 1]" displayFolder="" count="2" memberValueDatatype="20" unbalanced="0"/>
    <cacheHierarchy uniqueName="[Range 1].[%Region Code]" caption="%Region Code" attribute="1" defaultMemberUniqueName="[Range 1].[%Region Code].[All]" allUniqueName="[Range 1].[%Region Code].[All]" dimensionUniqueName="[Range 1]" displayFolder="" count="2" memberValueDatatype="130" unbalanced="0"/>
    <cacheHierarchy uniqueName="[Range 1].[%Origin Airport ID]" caption="%Origin Airport ID" attribute="1" defaultMemberUniqueName="[Range 1].[%Origin Airport ID].[All]" allUniqueName="[Range 1].[%Origin Airport ID].[All]" dimensionUniqueName="[Range 1]" displayFolder="" count="2" memberValueDatatype="20" unbalanced="0"/>
    <cacheHierarchy uniqueName="[Range 1].[%Origin Airport Sequence ID]" caption="%Origin Airport Sequence ID" attribute="1" defaultMemberUniqueName="[Range 1].[%Origin Airport Sequence ID].[All]" allUniqueName="[Range 1].[%Origin Airport Sequence ID].[All]" dimensionUniqueName="[Range 1]" displayFolder="" count="2" memberValueDatatype="20" unbalanced="0"/>
    <cacheHierarchy uniqueName="[Range 1].[%Origin Airport Market ID]" caption="%Origin Airport Market ID" attribute="1" defaultMemberUniqueName="[Range 1].[%Origin Airport Market ID].[All]" allUniqueName="[Range 1].[%Origin Airport Market ID].[All]" dimensionUniqueName="[Range 1]" displayFolder="" count="2" memberValueDatatype="20" unbalanced="0"/>
    <cacheHierarchy uniqueName="[Range 1].[%Origin World Area Code]" caption="%Origin World Area Code" attribute="1" defaultMemberUniqueName="[Range 1].[%Origin World Area Code].[All]" allUniqueName="[Range 1].[%Origin World Area Code].[All]" dimensionUniqueName="[Range 1]" displayFolder="" count="2" memberValueDatatype="20" unbalanced="0"/>
    <cacheHierarchy uniqueName="[Range 1].[%Destination Airport ID]" caption="%Destination Airport ID" attribute="1" defaultMemberUniqueName="[Range 1].[%Destination Airport ID].[All]" allUniqueName="[Range 1].[%Destination Airport ID].[All]" dimensionUniqueName="[Range 1]" displayFolder="" count="2" memberValueDatatype="20" unbalanced="0"/>
    <cacheHierarchy uniqueName="[Range 1].[%Destination Airport Sequence ID]" caption="%Destination Airport Sequence ID" attribute="1" defaultMemberUniqueName="[Range 1].[%Destination Airport Sequence ID].[All]" allUniqueName="[Range 1].[%Destination Airport Sequence ID].[All]" dimensionUniqueName="[Range 1]" displayFolder="" count="2" memberValueDatatype="20" unbalanced="0"/>
    <cacheHierarchy uniqueName="[Range 1].[%Destination Airport Market ID]" caption="%Destination Airport Market ID" attribute="1" defaultMemberUniqueName="[Range 1].[%Destination Airport Market ID].[All]" allUniqueName="[Range 1].[%Destination Airport Market ID].[All]" dimensionUniqueName="[Range 1]" displayFolder="" count="2" memberValueDatatype="20" unbalanced="0"/>
    <cacheHierarchy uniqueName="[Range 1].[%Destination World Area Code]" caption="%Destination World Area Code" attribute="1" defaultMemberUniqueName="[Range 1].[%Destination World Area Code].[All]" allUniqueName="[Range 1].[%Destination World Area Code].[All]" dimensionUniqueName="[Range 1]" displayFolder="" count="2" memberValueDatatype="20" unbalanced="0"/>
    <cacheHierarchy uniqueName="[Range 1].[%Aircraft Group ID]" caption="%Aircraft Group ID" attribute="1" defaultMemberUniqueName="[Range 1].[%Aircraft Group ID].[All]" allUniqueName="[Range 1].[%Aircraft Group ID].[All]" dimensionUniqueName="[Range 1]" displayFolder="" count="2" memberValueDatatype="20" unbalanced="0"/>
    <cacheHierarchy uniqueName="[Range 1].[%Aircraft Type ID]" caption="%Aircraft Type ID" attribute="1" defaultMemberUniqueName="[Range 1].[%Aircraft Type ID].[All]" allUniqueName="[Range 1].[%Aircraft Type ID].[All]" dimensionUniqueName="[Range 1]" displayFolder="" count="2" memberValueDatatype="20" unbalanced="0"/>
    <cacheHierarchy uniqueName="[Range 1].[%Aircraft Configuration ID]" caption="%Aircraft Configuration ID" attribute="1" defaultMemberUniqueName="[Range 1].[%Aircraft Configuration ID].[All]" allUniqueName="[Range 1].[%Aircraft Configuration ID].[All]" dimensionUniqueName="[Range 1]" displayFolder="" count="2" memberValueDatatype="20" unbalanced="0"/>
    <cacheHierarchy uniqueName="[Range 1].[%Distance Group ID]" caption="%Distance Group ID" attribute="1" defaultMemberUniqueName="[Range 1].[%Distance Group ID].[All]" allUniqueName="[Range 1].[%Distance Group ID].[All]" dimensionUniqueName="[Range 1]" displayFolder="" count="2" memberValueDatatype="20" unbalanced="0"/>
    <cacheHierarchy uniqueName="[Range 1].[%Service Class ID]" caption="%Service Class ID" attribute="1" defaultMemberUniqueName="[Range 1].[%Service Class ID].[All]" allUniqueName="[Range 1].[%Service Class ID].[All]" dimensionUniqueName="[Range 1]" displayFolder="" count="2" memberValueDatatype="130" unbalanced="0"/>
    <cacheHierarchy uniqueName="[Range 1].[%Datasource ID]" caption="%Datasource ID" attribute="1" defaultMemberUniqueName="[Range 1].[%Datasource ID].[All]" allUniqueName="[Range 1].[%Datasource ID].[All]" dimensionUniqueName="[Range 1]" displayFolder="" count="2" memberValueDatatype="130" unbalanced="0"/>
    <cacheHierarchy uniqueName="[Range 1].[# Departures Scheduled]" caption="# Departures Scheduled" attribute="1" defaultMemberUniqueName="[Range 1].[# Departures Scheduled].[All]" allUniqueName="[Range 1].[# Departures Scheduled].[All]" dimensionUniqueName="[Range 1]" displayFolder="" count="2" memberValueDatatype="20" unbalanced="0"/>
    <cacheHierarchy uniqueName="[Range 1].[# Departures Performed]" caption="# Departures Performed" attribute="1" defaultMemberUniqueName="[Range 1].[# Departures Performed].[All]" allUniqueName="[Range 1].[# Departures Performed].[All]" dimensionUniqueName="[Range 1]" displayFolder="" count="2" memberValueDatatype="20" unbalanced="0"/>
    <cacheHierarchy uniqueName="[Range 1].[# Payload]" caption="# Payload" attribute="1" defaultMemberUniqueName="[Range 1].[# Payload].[All]" allUniqueName="[Range 1].[# Payload].[All]" dimensionUniqueName="[Range 1]" displayFolder="" count="2" memberValueDatatype="20" unbalanced="0"/>
    <cacheHierarchy uniqueName="[Range 1].[Distance]" caption="Distance" attribute="1" defaultMemberUniqueName="[Range 1].[Distance].[All]" allUniqueName="[Range 1].[Distance].[All]" dimensionUniqueName="[Range 1]" displayFolder="" count="2" memberValueDatatype="20" unbalanced="0"/>
    <cacheHierarchy uniqueName="[Range 1].[# Available Seats]" caption="# Available Seats" attribute="1" defaultMemberUniqueName="[Range 1].[# Available Seats].[All]" allUniqueName="[Range 1].[# Available Seats].[All]" dimensionUniqueName="[Range 1]" displayFolder="" count="2" memberValueDatatype="20" unbalanced="0"/>
    <cacheHierarchy uniqueName="[Range 1].[# Transported Passengers]" caption="# Transported Passengers" attribute="1" defaultMemberUniqueName="[Range 1].[# Transported Passengers].[All]" allUniqueName="[Range 1].[# Transported Passengers].[All]" dimensionUniqueName="[Range 1]" displayFolder="" count="2" memberValueDatatype="20" unbalanced="0"/>
    <cacheHierarchy uniqueName="[Range 1].[# Transported Freight]" caption="# Transported Freight" attribute="1" defaultMemberUniqueName="[Range 1].[# Transported Freight].[All]" allUniqueName="[Range 1].[# Transported Freight].[All]" dimensionUniqueName="[Range 1]" displayFolder="" count="2" memberValueDatatype="20" unbalanced="0"/>
    <cacheHierarchy uniqueName="[Range 1].[# Transported Mail]" caption="# Transported Mail" attribute="1" defaultMemberUniqueName="[Range 1].[# Transported Mail].[All]" allUniqueName="[Range 1].[# Transported Mail].[All]" dimensionUniqueName="[Range 1]" displayFolder="" count="2" memberValueDatatype="20" unbalanced="0"/>
    <cacheHierarchy uniqueName="[Range 1].[# Ramp-To-Ramp Time]" caption="# Ramp-To-Ramp Time" attribute="1" defaultMemberUniqueName="[Range 1].[# Ramp-To-Ramp Time].[All]" allUniqueName="[Range 1].[# Ramp-To-Ramp Time].[All]" dimensionUniqueName="[Range 1]" displayFolder="" count="2" memberValueDatatype="20" unbalanced="0"/>
    <cacheHierarchy uniqueName="[Range 1].[# Air Time]" caption="# Air Time" attribute="1" defaultMemberUniqueName="[Range 1].[# Air Time].[All]" allUniqueName="[Range 1].[# Air Time].[All]" dimensionUniqueName="[Range 1]" displayFolder="" count="2" memberValueDatatype="20" unbalanced="0"/>
    <cacheHierarchy uniqueName="[Range 1].[Unique Carrier]" caption="Unique Carrier" attribute="1" defaultMemberUniqueName="[Range 1].[Unique Carrier].[All]" allUniqueName="[Range 1].[Unique Carrier].[All]" dimensionUniqueName="[Range 1]" displayFolder="" count="2" memberValueDatatype="130" unbalanced="0"/>
    <cacheHierarchy uniqueName="[Range 1].[Carrier Code]" caption="Carrier Code" attribute="1" defaultMemberUniqueName="[Range 1].[Carrier Code].[All]" allUniqueName="[Range 1].[Carrier Code].[All]" dimensionUniqueName="[Range 1]" displayFolder="" count="2" memberValueDatatype="130" unbalanced="0"/>
    <cacheHierarchy uniqueName="[Range 1].[Carrier Name]" caption="Carrier Name" attribute="1" defaultMemberUniqueName="[Range 1].[Carrier Name].[All]" allUniqueName="[Range 1].[Carrier Name].[All]" dimensionUniqueName="[Range 1]" displayFolder="" count="2" memberValueDatatype="130" unbalanced="0"/>
    <cacheHierarchy uniqueName="[Range 1].[Origin Airport Code]" caption="Origin Airport Code" attribute="1" defaultMemberUniqueName="[Range 1].[Origin Airport Code].[All]" allUniqueName="[Range 1].[Origin Airport Code].[All]" dimensionUniqueName="[Range 1]" displayFolder="" count="2" memberValueDatatype="130" unbalanced="0"/>
    <cacheHierarchy uniqueName="[Range 1].[Origin City]" caption="Origin City" attribute="1" defaultMemberUniqueName="[Range 1].[Origin City].[All]" allUniqueName="[Range 1].[Origin City].[All]" dimensionUniqueName="[Range 1]" displayFolder="" count="2" memberValueDatatype="130" unbalanced="0"/>
    <cacheHierarchy uniqueName="[Range 1].[Origin State Code]" caption="Origin State Code" attribute="1" defaultMemberUniqueName="[Range 1].[Origin State Code].[All]" allUniqueName="[Range 1].[Origin State Code].[All]" dimensionUniqueName="[Range 1]" displayFolder="" count="2" memberValueDatatype="130" unbalanced="0"/>
    <cacheHierarchy uniqueName="[Range 1].[Origin State FIPS]" caption="Origin State FIPS" attribute="1" defaultMemberUniqueName="[Range 1].[Origin State FIPS].[All]" allUniqueName="[Range 1].[Origin State FIPS].[All]" dimensionUniqueName="[Range 1]" displayFolder="" count="2" memberValueDatatype="20" unbalanced="0"/>
    <cacheHierarchy uniqueName="[Range 1].[Origin State]" caption="Origin State" attribute="1" defaultMemberUniqueName="[Range 1].[Origin State].[All]" allUniqueName="[Range 1].[Origin State].[All]" dimensionUniqueName="[Range 1]" displayFolder="" count="2" memberValueDatatype="130" unbalanced="0"/>
    <cacheHierarchy uniqueName="[Range 1].[Origin Country]" caption="Origin Country" attribute="1" defaultMemberUniqueName="[Range 1].[Origin Country].[All]" allUniqueName="[Range 1].[Origin Country].[All]" dimensionUniqueName="[Range 1]" displayFolder="" count="2" memberValueDatatype="130" unbalanced="0"/>
    <cacheHierarchy uniqueName="[Range 1].[Destination Airport Code]" caption="Destination Airport Code" attribute="1" defaultMemberUniqueName="[Range 1].[Destination Airport Code].[All]" allUniqueName="[Range 1].[Destination Airport Code].[All]" dimensionUniqueName="[Range 1]" displayFolder="" count="2" memberValueDatatype="130" unbalanced="0"/>
    <cacheHierarchy uniqueName="[Range 1].[Destination City]" caption="Destination City" attribute="1" defaultMemberUniqueName="[Range 1].[Destination City].[All]" allUniqueName="[Range 1].[Destination City].[All]" dimensionUniqueName="[Range 1]" displayFolder="" count="2" memberValueDatatype="130" unbalanced="0"/>
    <cacheHierarchy uniqueName="[Range 1].[Destination State Code]" caption="Destination State Code" attribute="1" defaultMemberUniqueName="[Range 1].[Destination State Code].[All]" allUniqueName="[Range 1].[Destination State Code].[All]" dimensionUniqueName="[Range 1]" displayFolder="" count="2" memberValueDatatype="130" unbalanced="0"/>
    <cacheHierarchy uniqueName="[Range 1].[Destination State FIPS]" caption="Destination State FIPS" attribute="1" defaultMemberUniqueName="[Range 1].[Destination State FIPS].[All]" allUniqueName="[Range 1].[Destination State FIPS].[All]" dimensionUniqueName="[Range 1]" displayFolder="" count="2" memberValueDatatype="20" unbalanced="0"/>
    <cacheHierarchy uniqueName="[Range 1].[Destination State]" caption="Destination State" attribute="1" defaultMemberUniqueName="[Range 1].[Destination State].[All]" allUniqueName="[Range 1].[Destination State].[All]" dimensionUniqueName="[Range 1]" displayFolder="" count="2" memberValueDatatype="130" unbalanced="0"/>
    <cacheHierarchy uniqueName="[Range 1].[Destination Country]" caption="Destination Country" attribute="1" defaultMemberUniqueName="[Range 1].[Destination Country].[All]" allUniqueName="[Range 1].[Destination Country].[All]" dimensionUniqueName="[Range 1]" displayFolder="" count="2" memberValueDatatype="130" unbalanced="0"/>
    <cacheHierarchy uniqueName="[Range 1].[Year]" caption="Year" attribute="1" defaultMemberUniqueName="[Range 1].[Year].[All]" allUniqueName="[Range 1].[Year].[All]" dimensionUniqueName="[Range 1]" displayFolder="" count="2" memberValueDatatype="20" unbalanced="0"/>
    <cacheHierarchy uniqueName="[Range 1].[Month (#)]" caption="Month (#)" attribute="1" defaultMemberUniqueName="[Range 1].[Month (#)].[All]" allUniqueName="[Range 1].[Month (#)].[All]" dimensionUniqueName="[Range 1]" displayFolder="" count="2" memberValueDatatype="20" unbalanced="0"/>
    <cacheHierarchy uniqueName="[Range 1].[Day]" caption="Day" attribute="1" defaultMemberUniqueName="[Range 1].[Day].[All]" allUniqueName="[Range 1].[Day].[All]" dimensionUniqueName="[Range 1]" displayFolder="" count="2" memberValueDatatype="20" unbalanced="0"/>
    <cacheHierarchy uniqueName="[Range 1].[From - To Airport Code]" caption="From - To Airport Code" attribute="1" defaultMemberUniqueName="[Range 1].[From - To Airport Code].[All]" allUniqueName="[Range 1].[From - To Airport Code].[All]" dimensionUniqueName="[Range 1]" displayFolder="" count="2" memberValueDatatype="130" unbalanced="0"/>
    <cacheHierarchy uniqueName="[Range 1].[From - To Airport ID]" caption="From - To Airport ID" attribute="1" defaultMemberUniqueName="[Range 1].[From - To Airport ID].[All]" allUniqueName="[Range 1].[From - To Airport ID].[All]" dimensionUniqueName="[Range 1]" displayFolder="" count="2" memberValueDatatype="130" unbalanced="0"/>
    <cacheHierarchy uniqueName="[Range 1].[From - To City]" caption="From - To City" attribute="1" defaultMemberUniqueName="[Range 1].[From - To City].[All]" allUniqueName="[Range 1].[From - To City].[All]" dimensionUniqueName="[Range 1]" displayFolder="" count="2" memberValueDatatype="130" unbalanced="0"/>
    <cacheHierarchy uniqueName="[Range 1].[From - To State Code]" caption="From - To State Code" attribute="1" defaultMemberUniqueName="[Range 1].[From - To State Code].[All]" allUniqueName="[Range 1].[From - To State Code].[All]" dimensionUniqueName="[Range 1]" displayFolder="" count="2" memberValueDatatype="130" unbalanced="0"/>
    <cacheHierarchy uniqueName="[Range 1].[From - To State]" caption="From - To State" attribute="1" defaultMemberUniqueName="[Range 1].[From - To State].[All]" allUniqueName="[Range 1].[From - To State].[All]" dimensionUniqueName="[Range 1]" displayFolder="" count="2" memberValueDatatype="130" unbalanced="0"/>
    <cacheHierarchy uniqueName="[Range 1].[load factor]" caption="load factor" attribute="1" defaultMemberUniqueName="[Range 1].[load factor].[All]" allUniqueName="[Range 1].[load factor].[All]" dimensionUniqueName="[Range 1]" displayFolder="" count="2" memberValueDatatype="5" unbalanced="0"/>
    <cacheHierarchy uniqueName="[Range 1].[Datedif]" caption="Datedif" attribute="1" time="1" defaultMemberUniqueName="[Range 1].[Datedif].[All]" allUniqueName="[Range 1].[Datedif].[All]" dimensionUniqueName="[Range 1]" displayFolder="" count="2" memberValueDatatype="7" unbalanced="0"/>
    <cacheHierarchy uniqueName="[Range 1].[Month Name]" caption="Month Name" attribute="1" defaultMemberUniqueName="[Range 1].[Month Name].[All]" allUniqueName="[Range 1].[Month Name].[All]" dimensionUniqueName="[Range 1]" displayFolder="" count="2" memberValueDatatype="130" unbalanced="0"/>
    <cacheHierarchy uniqueName="[Range 1].[Quater]" caption="Quater" attribute="1" defaultMemberUniqueName="[Range 1].[Quater].[All]" allUniqueName="[Range 1].[Quater].[All]" dimensionUniqueName="[Range 1]" displayFolder="" count="2" memberValueDatatype="130" unbalanced="0"/>
    <cacheHierarchy uniqueName="[Range 1].[Day of Week]" caption="Day of Week" attribute="1" defaultMemberUniqueName="[Range 1].[Day of Week].[All]" allUniqueName="[Range 1].[Day of Week].[All]" dimensionUniqueName="[Range 1]" displayFolder="" count="2" memberValueDatatype="20" unbalanced="0"/>
    <cacheHierarchy uniqueName="[Range 1].[Day Name]" caption="Day Name" attribute="1" defaultMemberUniqueName="[Range 1].[Day Name].[All]" allUniqueName="[Range 1].[Day Name].[All]" dimensionUniqueName="[Range 1]" displayFolder="" count="2" memberValueDatatype="130" unbalanced="0"/>
    <cacheHierarchy uniqueName="[Range 1].[FIncial quater]" caption="FIncial quater" attribute="1" defaultMemberUniqueName="[Range 1].[FIncial quater].[All]" allUniqueName="[Range 1].[FIncial quater].[All]" dimensionUniqueName="[Range 1]" displayFolder="" count="2" memberValueDatatype="130" unbalanced="0"/>
    <cacheHierarchy uniqueName="[Range 1].[finacial month]" caption="finacial month" attribute="1" defaultMemberUniqueName="[Range 1].[finacial month].[All]" allUniqueName="[Range 1].[finacial month].[All]" dimensionUniqueName="[Range 1]" displayFolder="" count="2" memberValueDatatype="130" unbalanced="0"/>
    <cacheHierarchy uniqueName="[Range 1].[Weekday &amp; Weekend]" caption="Weekday &amp; Weekend" attribute="1" defaultMemberUniqueName="[Range 1].[Weekday &amp; Weekend].[All]" allUniqueName="[Range 1].[Weekday &amp; Weekend].[All]" dimensionUniqueName="[Range 1]" displayFolder="" count="2" memberValueDatatype="130" unbalanced="0"/>
    <cacheHierarchy uniqueName="[Range].[Datedif (Month Index)]" caption="Datedif (Month Index)" attribute="1" defaultMemberUniqueName="[Range].[Datedif (Month Index)].[All]" allUniqueName="[Range].[Datedif (Month Index)].[All]" dimensionUniqueName="[Range]" displayFolder="" count="2" memberValueDatatype="20" unbalanced="0" hidden="1"/>
    <cacheHierarchy uniqueName="[Measures].[__XL_Count Range]" caption="__XL_Count Range" measure="1" displayFolder="" measureGroup="Range" count="0" hidden="1"/>
    <cacheHierarchy uniqueName="[Measures].[__XL_Count main_data]" caption="__XL_Count main_data" measure="1" displayFolder="" measureGroup="main_data" count="0" hidden="1"/>
    <cacheHierarchy uniqueName="[Measures].[__XL_Count Distance group]" caption="__XL_Count Distance group" measure="1" displayFolder="" measureGroup="Distance group" count="0" hidden="1"/>
    <cacheHierarchy uniqueName="[Measures].[__XL_Count main_data 1]" caption="__XL_Count main_data 1" measure="1" displayFolder="" measureGroup="main_data 1" count="0" hidden="1"/>
    <cacheHierarchy uniqueName="[Measures].[__XL_Count main_data_2]" caption="__XL_Count main_data_2" measure="1" displayFolder="" measureGroup="main_data_2"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Year]" caption="Sum of Year" measure="1" displayFolder="" measureGroup="Range" count="0" hidden="1">
      <extLst>
        <ext xmlns:x15="http://schemas.microsoft.com/office/spreadsheetml/2010/11/main" uri="{B97F6D7D-B522-45F9-BDA1-12C45D357490}">
          <x15:cacheHierarchy aggregatedColumn="229"/>
        </ext>
      </extLst>
    </cacheHierarchy>
    <cacheHierarchy uniqueName="[Measures].[Sum of load factor]" caption="Sum of load factor" measure="1" displayFolder="" measureGroup="Range" count="0" oneField="1" hidden="1">
      <fieldsUsage count="1">
        <fieldUsage x="0"/>
      </fieldsUsage>
      <extLst>
        <ext xmlns:x15="http://schemas.microsoft.com/office/spreadsheetml/2010/11/main" uri="{B97F6D7D-B522-45F9-BDA1-12C45D357490}">
          <x15:cacheHierarchy aggregatedColumn="237"/>
        </ext>
      </extLst>
    </cacheHierarchy>
    <cacheHierarchy uniqueName="[Measures].[Sum of Month (#)]" caption="Sum of Month (#)" measure="1" displayFolder="" measureGroup="Range" count="0" hidden="1">
      <extLst>
        <ext xmlns:x15="http://schemas.microsoft.com/office/spreadsheetml/2010/11/main" uri="{B97F6D7D-B522-45F9-BDA1-12C45D357490}">
          <x15:cacheHierarchy aggregatedColumn="230"/>
        </ext>
      </extLst>
    </cacheHierarchy>
    <cacheHierarchy uniqueName="[Measures].[Sum of # Transported Passengers]" caption="Sum of # Transported Passengers" measure="1" displayFolder="" measureGroup="Range" count="0" hidden="1">
      <extLst>
        <ext xmlns:x15="http://schemas.microsoft.com/office/spreadsheetml/2010/11/main" uri="{B97F6D7D-B522-45F9-BDA1-12C45D357490}">
          <x15:cacheHierarchy aggregatedColumn="209"/>
        </ext>
      </extLst>
    </cacheHierarchy>
    <cacheHierarchy uniqueName="[Measures].[Sum of %Airline ID]" caption="Sum of %Airline ID" measure="1" displayFolder="" measureGroup="Range" count="0" hidden="1">
      <extLst>
        <ext xmlns:x15="http://schemas.microsoft.com/office/spreadsheetml/2010/11/main" uri="{B97F6D7D-B522-45F9-BDA1-12C45D357490}">
          <x15:cacheHierarchy aggregatedColumn="185"/>
        </ext>
      </extLst>
    </cacheHierarchy>
    <cacheHierarchy uniqueName="[Measures].[Sum of %Aircraft Group ID]" caption="Sum of %Aircraft Group ID" measure="1" displayFolder="" measureGroup="Range" count="0" hidden="1">
      <extLst>
        <ext xmlns:x15="http://schemas.microsoft.com/office/spreadsheetml/2010/11/main" uri="{B97F6D7D-B522-45F9-BDA1-12C45D357490}">
          <x15:cacheHierarchy aggregatedColumn="198"/>
        </ext>
      </extLst>
    </cacheHierarchy>
    <cacheHierarchy uniqueName="[Measures].[Sum of %Distance Group ID]" caption="Sum of %Distance Group ID" measure="1" displayFolder="" measureGroup="Range" count="0" hidden="1">
      <extLst>
        <ext xmlns:x15="http://schemas.microsoft.com/office/spreadsheetml/2010/11/main" uri="{B97F6D7D-B522-45F9-BDA1-12C45D357490}">
          <x15:cacheHierarchy aggregatedColumn="201"/>
        </ext>
      </extLst>
    </cacheHierarchy>
    <cacheHierarchy uniqueName="[Measures].[Sum of %Carrier Group ID]" caption="Sum of %Carrier Group ID" measure="1" displayFolder="" measureGroup="Range" count="0" hidden="1">
      <extLst>
        <ext xmlns:x15="http://schemas.microsoft.com/office/spreadsheetml/2010/11/main" uri="{B97F6D7D-B522-45F9-BDA1-12C45D357490}">
          <x15:cacheHierarchy aggregatedColumn="186"/>
        </ext>
      </extLst>
    </cacheHierarchy>
    <cacheHierarchy uniqueName="[Measures].[Sum of Distance]" caption="Sum of Distance" measure="1" displayFolder="" measureGroup="Range" count="0" hidden="1">
      <extLst>
        <ext xmlns:x15="http://schemas.microsoft.com/office/spreadsheetml/2010/11/main" uri="{B97F6D7D-B522-45F9-BDA1-12C45D357490}">
          <x15:cacheHierarchy aggregatedColumn="207"/>
        </ext>
      </extLst>
    </cacheHierarchy>
    <cacheHierarchy uniqueName="[Measures].[Count of Distance]" caption="Count of Distance" measure="1" displayFolder="" measureGroup="Range" count="0" hidden="1">
      <extLst>
        <ext xmlns:x15="http://schemas.microsoft.com/office/spreadsheetml/2010/11/main" uri="{B97F6D7D-B522-45F9-BDA1-12C45D357490}">
          <x15:cacheHierarchy aggregatedColumn="207"/>
        </ext>
      </extLst>
    </cacheHierarchy>
    <cacheHierarchy uniqueName="[Measures].[Sum of %Distance Group ID 2]" caption="Sum of %Distance Group ID 2" measure="1" displayFolder="" measureGroup="Distance group" count="0" hidden="1">
      <extLst>
        <ext xmlns:x15="http://schemas.microsoft.com/office/spreadsheetml/2010/11/main" uri="{B97F6D7D-B522-45F9-BDA1-12C45D357490}">
          <x15:cacheHierarchy aggregatedColumn="0"/>
        </ext>
      </extLst>
    </cacheHierarchy>
    <cacheHierarchy uniqueName="[Measures].[Sum of # Departures Performed]" caption="Sum of # Departures Performed" measure="1" displayFolder="" measureGroup="main_data" count="0" hidden="1">
      <extLst>
        <ext xmlns:x15="http://schemas.microsoft.com/office/spreadsheetml/2010/11/main" uri="{B97F6D7D-B522-45F9-BDA1-12C45D357490}">
          <x15:cacheHierarchy aggregatedColumn="22"/>
        </ext>
      </extLst>
    </cacheHierarchy>
    <cacheHierarchy uniqueName="[Measures].[Sum of # Departures Performed 2]" caption="Sum of # Departures Performed 2" measure="1" displayFolder="" measureGroup="Range" count="0" hidden="1">
      <extLst>
        <ext xmlns:x15="http://schemas.microsoft.com/office/spreadsheetml/2010/11/main" uri="{B97F6D7D-B522-45F9-BDA1-12C45D357490}">
          <x15:cacheHierarchy aggregatedColumn="205"/>
        </ext>
      </extLst>
    </cacheHierarchy>
    <cacheHierarchy uniqueName="[Measures].[Count of %Airline ID]" caption="Count of %Airline ID" measure="1" displayFolder="" measureGroup="Range" count="0" hidden="1">
      <extLst>
        <ext xmlns:x15="http://schemas.microsoft.com/office/spreadsheetml/2010/11/main" uri="{B97F6D7D-B522-45F9-BDA1-12C45D357490}">
          <x15:cacheHierarchy aggregatedColumn="185"/>
        </ext>
      </extLst>
    </cacheHierarchy>
    <cacheHierarchy uniqueName="[Measures].[Count of Origin Country]" caption="Count of Origin Country" measure="1" displayFolder="" measureGroup="Range" count="0" hidden="1">
      <extLst>
        <ext xmlns:x15="http://schemas.microsoft.com/office/spreadsheetml/2010/11/main" uri="{B97F6D7D-B522-45F9-BDA1-12C45D357490}">
          <x15:cacheHierarchy aggregatedColumn="222"/>
        </ext>
      </extLst>
    </cacheHierarchy>
    <cacheHierarchy uniqueName="[Measures].[Count of Destination Country]" caption="Count of Destination Country" measure="1" displayFolder="" measureGroup="Range" count="0" hidden="1">
      <extLst>
        <ext xmlns:x15="http://schemas.microsoft.com/office/spreadsheetml/2010/11/main" uri="{B97F6D7D-B522-45F9-BDA1-12C45D357490}">
          <x15:cacheHierarchy aggregatedColumn="228"/>
        </ext>
      </extLst>
    </cacheHierarchy>
    <cacheHierarchy uniqueName="[Measures].[Count of # Transported Passengers]" caption="Count of # Transported Passengers" measure="1" displayFolder="" measureGroup="Range" count="0" hidden="1">
      <extLst>
        <ext xmlns:x15="http://schemas.microsoft.com/office/spreadsheetml/2010/11/main" uri="{B97F6D7D-B522-45F9-BDA1-12C45D357490}">
          <x15:cacheHierarchy aggregatedColumn="209"/>
        </ext>
      </extLst>
    </cacheHierarchy>
    <cacheHierarchy uniqueName="[Measures].[Average of # Transported Passengers]" caption="Average of # Transported Passengers" measure="1" displayFolder="" measureGroup="Range" count="0" hidden="1">
      <extLst>
        <ext xmlns:x15="http://schemas.microsoft.com/office/spreadsheetml/2010/11/main" uri="{B97F6D7D-B522-45F9-BDA1-12C45D357490}">
          <x15:cacheHierarchy aggregatedColumn="209"/>
        </ext>
      </extLst>
    </cacheHierarchy>
    <cacheHierarchy uniqueName="[Measures].[Max of # Transported Passengers]" caption="Max of # Transported Passengers" measure="1" displayFolder="" measureGroup="Range" count="0" hidden="1">
      <extLst>
        <ext xmlns:x15="http://schemas.microsoft.com/office/spreadsheetml/2010/11/main" uri="{B97F6D7D-B522-45F9-BDA1-12C45D357490}">
          <x15:cacheHierarchy aggregatedColumn="209"/>
        </ext>
      </extLst>
    </cacheHierarchy>
    <cacheHierarchy uniqueName="[Measures].[Distinct Count of # Transported Passengers]" caption="Distinct Count of # Transported Passengers" measure="1" displayFolder="" measureGroup="Range" count="0" hidden="1">
      <extLst>
        <ext xmlns:x15="http://schemas.microsoft.com/office/spreadsheetml/2010/11/main" uri="{B97F6D7D-B522-45F9-BDA1-12C45D357490}">
          <x15:cacheHierarchy aggregatedColumn="209"/>
        </ext>
      </extLst>
    </cacheHierarchy>
    <cacheHierarchy uniqueName="[Measures].[Distinct Count of Origin Country]" caption="Distinct Count of Origin Country" measure="1" displayFolder="" measureGroup="Range" count="0" hidden="1">
      <extLst>
        <ext xmlns:x15="http://schemas.microsoft.com/office/spreadsheetml/2010/11/main" uri="{B97F6D7D-B522-45F9-BDA1-12C45D357490}">
          <x15:cacheHierarchy aggregatedColumn="222"/>
        </ext>
      </extLst>
    </cacheHierarchy>
    <cacheHierarchy uniqueName="[Measures].[Count of Origin Country 2]" caption="Count of Origin Country 2" measure="1" displayFolder="" measureGroup="main_data" count="0" hidden="1">
      <extLst>
        <ext xmlns:x15="http://schemas.microsoft.com/office/spreadsheetml/2010/11/main" uri="{B97F6D7D-B522-45F9-BDA1-12C45D357490}">
          <x15:cacheHierarchy aggregatedColumn="39"/>
        </ext>
      </extLst>
    </cacheHierarchy>
    <cacheHierarchy uniqueName="[Measures].[Distinct Count of Origin Country 2]" caption="Distinct Count of Origin Country 2" measure="1" displayFolder="" measureGroup="main_data" count="0" hidden="1">
      <extLst>
        <ext xmlns:x15="http://schemas.microsoft.com/office/spreadsheetml/2010/11/main" uri="{B97F6D7D-B522-45F9-BDA1-12C45D357490}">
          <x15:cacheHierarchy aggregatedColumn="39"/>
        </ext>
      </extLst>
    </cacheHierarchy>
    <cacheHierarchy uniqueName="[Measures].[Sum of # Transported Passengers 2]" caption="Sum of # Transported Passengers 2" measure="1" displayFolder="" measureGroup="main_data" count="0" hidden="1">
      <extLst>
        <ext xmlns:x15="http://schemas.microsoft.com/office/spreadsheetml/2010/11/main" uri="{B97F6D7D-B522-45F9-BDA1-12C45D357490}">
          <x15:cacheHierarchy aggregatedColumn="26"/>
        </ext>
      </extLst>
    </cacheHierarchy>
    <cacheHierarchy uniqueName="[Measures].[Count of # Transported Passengers 2]" caption="Count of # Transported Passengers 2" measure="1" displayFolder="" measureGroup="main_data" count="0" hidden="1">
      <extLst>
        <ext xmlns:x15="http://schemas.microsoft.com/office/spreadsheetml/2010/11/main" uri="{B97F6D7D-B522-45F9-BDA1-12C45D357490}">
          <x15:cacheHierarchy aggregatedColumn="26"/>
        </ext>
      </extLst>
    </cacheHierarchy>
    <cacheHierarchy uniqueName="[Measures].[Sum of # Transported Passengers 3]" caption="Sum of # Transported Passengers 3" measure="1" displayFolder="" measureGroup="main_data 1" count="0" hidden="1">
      <extLst>
        <ext xmlns:x15="http://schemas.microsoft.com/office/spreadsheetml/2010/11/main" uri="{B97F6D7D-B522-45F9-BDA1-12C45D357490}">
          <x15:cacheHierarchy aggregatedColumn="87"/>
        </ext>
      </extLst>
    </cacheHierarchy>
    <cacheHierarchy uniqueName="[Measures].[Sum of %Airline ID 2]" caption="Sum of %Airline ID 2" measure="1" displayFolder="" measureGroup="main_data" count="0" hidden="1">
      <extLst>
        <ext xmlns:x15="http://schemas.microsoft.com/office/spreadsheetml/2010/11/main" uri="{B97F6D7D-B522-45F9-BDA1-12C45D357490}">
          <x15:cacheHierarchy aggregatedColumn="2"/>
        </ext>
      </extLst>
    </cacheHierarchy>
    <cacheHierarchy uniqueName="[Measures].[Distinct Count of %Airline ID]" caption="Distinct Count of %Airline ID" measure="1" displayFolder="" measureGroup="main_data" count="0" hidden="1">
      <extLst>
        <ext xmlns:x15="http://schemas.microsoft.com/office/spreadsheetml/2010/11/main" uri="{B97F6D7D-B522-45F9-BDA1-12C45D357490}">
          <x15:cacheHierarchy aggregatedColumn="2"/>
        </ext>
      </extLst>
    </cacheHierarchy>
    <cacheHierarchy uniqueName="[Measures].[Count of Destination State]" caption="Count of Destination State" measure="1" displayFolder="" measureGroup="main_data" count="0" hidden="1">
      <extLst>
        <ext xmlns:x15="http://schemas.microsoft.com/office/spreadsheetml/2010/11/main" uri="{B97F6D7D-B522-45F9-BDA1-12C45D357490}">
          <x15:cacheHierarchy aggregatedColumn="44"/>
        </ext>
      </extLst>
    </cacheHierarchy>
    <cacheHierarchy uniqueName="[Measures].[Count of From - To City]" caption="Count of From - To City" measure="1" displayFolder="" measureGroup="main_data" count="0" hidden="1">
      <extLst>
        <ext xmlns:x15="http://schemas.microsoft.com/office/spreadsheetml/2010/11/main" uri="{B97F6D7D-B522-45F9-BDA1-12C45D357490}">
          <x15:cacheHierarchy aggregatedColumn="51"/>
        </ext>
      </extLst>
    </cacheHierarchy>
    <cacheHierarchy uniqueName="[Measures].[Sum of Distance 2]" caption="Sum of Distance 2" measure="1" displayFolder="" measureGroup="main_data" count="0" hidden="1">
      <extLst>
        <ext xmlns:x15="http://schemas.microsoft.com/office/spreadsheetml/2010/11/main" uri="{B97F6D7D-B522-45F9-BDA1-12C45D357490}">
          <x15:cacheHierarchy aggregatedColumn="24"/>
        </ext>
      </extLst>
    </cacheHierarchy>
    <cacheHierarchy uniqueName="[Measures].[Count of Distance 2]" caption="Count of Distance 2" measure="1" displayFolder="" measureGroup="main_data" count="0" hidden="1">
      <extLst>
        <ext xmlns:x15="http://schemas.microsoft.com/office/spreadsheetml/2010/11/main" uri="{B97F6D7D-B522-45F9-BDA1-12C45D357490}">
          <x15:cacheHierarchy aggregatedColumn="24"/>
        </ext>
      </extLst>
    </cacheHierarchy>
    <cacheHierarchy uniqueName="[Measures].[Distinct Count of Distance]" caption="Distinct Count of Distance" measure="1" displayFolder="" measureGroup="main_data" count="0" hidden="1">
      <extLst>
        <ext xmlns:x15="http://schemas.microsoft.com/office/spreadsheetml/2010/11/main" uri="{B97F6D7D-B522-45F9-BDA1-12C45D357490}">
          <x15:cacheHierarchy aggregatedColumn="24"/>
        </ext>
      </extLst>
    </cacheHierarchy>
    <cacheHierarchy uniqueName="[Measures].[Count of %Region Code]" caption="Count of %Region Code" measure="1" displayFolder="" measureGroup="main_data" count="0" hidden="1">
      <extLst>
        <ext xmlns:x15="http://schemas.microsoft.com/office/spreadsheetml/2010/11/main" uri="{B97F6D7D-B522-45F9-BDA1-12C45D357490}">
          <x15:cacheHierarchy aggregatedColumn="6"/>
        </ext>
      </extLst>
    </cacheHierarchy>
    <cacheHierarchy uniqueName="[Measures].[Sum of %Aircraft Group ID 2]" caption="Sum of %Aircraft Group ID 2" measure="1" displayFolder="" measureGroup="main_data" count="0" hidden="1">
      <extLst>
        <ext xmlns:x15="http://schemas.microsoft.com/office/spreadsheetml/2010/11/main" uri="{B97F6D7D-B522-45F9-BDA1-12C45D357490}">
          <x15:cacheHierarchy aggregatedColumn="15"/>
        </ext>
      </extLst>
    </cacheHierarchy>
    <cacheHierarchy uniqueName="[Measures].[Distinct Count of %Aircraft Group ID]" caption="Distinct Count of %Aircraft Group ID" measure="1" displayFolder="" measureGroup="main_data" count="0" hidden="1">
      <extLst>
        <ext xmlns:x15="http://schemas.microsoft.com/office/spreadsheetml/2010/11/main" uri="{B97F6D7D-B522-45F9-BDA1-12C45D357490}">
          <x15:cacheHierarchy aggregatedColumn="15"/>
        </ext>
      </extLst>
    </cacheHierarchy>
    <cacheHierarchy uniqueName="[Measures].[Distinct Count of %Region Code]" caption="Distinct Count of %Region Code" measure="1" displayFolder="" measureGroup="main_data" count="0" hidden="1">
      <extLst>
        <ext xmlns:x15="http://schemas.microsoft.com/office/spreadsheetml/2010/11/main" uri="{B97F6D7D-B522-45F9-BDA1-12C45D357490}">
          <x15:cacheHierarchy aggregatedColumn="6"/>
        </ext>
      </extLst>
    </cacheHierarchy>
    <cacheHierarchy uniqueName="[Measures].[Sum of %Airline ID 3]" caption="Sum of %Airline ID 3" measure="1" displayFolder="" measureGroup="main_data_2" count="0" hidden="1">
      <extLst>
        <ext xmlns:x15="http://schemas.microsoft.com/office/spreadsheetml/2010/11/main" uri="{B97F6D7D-B522-45F9-BDA1-12C45D357490}">
          <x15:cacheHierarchy aggregatedColumn="124"/>
        </ext>
      </extLst>
    </cacheHierarchy>
    <cacheHierarchy uniqueName="[Measures].[Count of %Airline ID 2]" caption="Count of %Airline ID 2" measure="1" displayFolder="" measureGroup="main_data_2" count="0" hidden="1">
      <extLst>
        <ext xmlns:x15="http://schemas.microsoft.com/office/spreadsheetml/2010/11/main" uri="{B97F6D7D-B522-45F9-BDA1-12C45D357490}">
          <x15:cacheHierarchy aggregatedColumn="124"/>
        </ext>
      </extLst>
    </cacheHierarchy>
    <cacheHierarchy uniqueName="[Measures].[Distinct Count of # Transported Passengers 2]" caption="Distinct Count of # Transported Passengers 2" measure="1" displayFolder="" measureGroup="main_data" count="0" hidden="1">
      <extLst>
        <ext xmlns:x15="http://schemas.microsoft.com/office/spreadsheetml/2010/11/main" uri="{B97F6D7D-B522-45F9-BDA1-12C45D357490}">
          <x15:cacheHierarchy aggregatedColumn="26"/>
        </ext>
      </extLst>
    </cacheHierarchy>
    <cacheHierarchy uniqueName="[Measures].[Count of From - To Airport Code]" caption="Count of From - To Airport Code" measure="1" displayFolder="" measureGroup="main_data 1" count="0" hidden="1">
      <extLst>
        <ext xmlns:x15="http://schemas.microsoft.com/office/spreadsheetml/2010/11/main" uri="{B97F6D7D-B522-45F9-BDA1-12C45D357490}">
          <x15:cacheHierarchy aggregatedColumn="110"/>
        </ext>
      </extLst>
    </cacheHierarchy>
    <cacheHierarchy uniqueName="[Measures].[Distinct Count of From - To Airport Code]" caption="Distinct Count of From - To Airport Code" measure="1" displayFolder="" measureGroup="main_data 1" count="0" hidden="1">
      <extLst>
        <ext xmlns:x15="http://schemas.microsoft.com/office/spreadsheetml/2010/11/main" uri="{B97F6D7D-B522-45F9-BDA1-12C45D357490}">
          <x15:cacheHierarchy aggregatedColumn="110"/>
        </ext>
      </extLst>
    </cacheHierarchy>
    <cacheHierarchy uniqueName="[Measures].[Count of From - To Airport ID]" caption="Count of From - To Airport ID" measure="1" displayFolder="" measureGroup="main_data 1" count="0" hidden="1">
      <extLst>
        <ext xmlns:x15="http://schemas.microsoft.com/office/spreadsheetml/2010/11/main" uri="{B97F6D7D-B522-45F9-BDA1-12C45D357490}">
          <x15:cacheHierarchy aggregatedColumn="111"/>
        </ext>
      </extLst>
    </cacheHierarchy>
    <cacheHierarchy uniqueName="[Measures].[Distinct Count of From - To Airport ID]" caption="Distinct Count of From - To Airport ID" measure="1" displayFolder="" measureGroup="main_data 1" count="0" hidden="1">
      <extLst>
        <ext xmlns:x15="http://schemas.microsoft.com/office/spreadsheetml/2010/11/main" uri="{B97F6D7D-B522-45F9-BDA1-12C45D357490}">
          <x15:cacheHierarchy aggregatedColumn="111"/>
        </ext>
      </extLst>
    </cacheHierarchy>
  </cacheHierarchies>
  <kpis count="0"/>
  <dimensions count="7">
    <dimension name="Distance group" uniqueName="[Distance group]" caption="Distance group"/>
    <dimension name="main_data" uniqueName="[main_data]" caption="main_data"/>
    <dimension name="main_data 1" uniqueName="[main_data 1]" caption="main_data 1"/>
    <dimension name="main_data_2" uniqueName="[main_data_2]" caption="main_data_2"/>
    <dimension measure="1" name="Measures" uniqueName="[Measures]" caption="Measures"/>
    <dimension name="Range" uniqueName="[Range]" caption="Range"/>
    <dimension name="Range 1" uniqueName="[Range 1]" caption="Range 1"/>
  </dimensions>
  <measureGroups count="6">
    <measureGroup name="Distance group" caption="Distance group"/>
    <measureGroup name="main_data" caption="main_data"/>
    <measureGroup name="main_data 1" caption="main_data 1"/>
    <measureGroup name="main_data_2" caption="main_data_2"/>
    <measureGroup name="Range" caption="Range"/>
    <measureGroup name="Range 1" caption="Range 1"/>
  </measureGroups>
  <maps count="11">
    <map measureGroup="0" dimension="0"/>
    <map measureGroup="1" dimension="0"/>
    <map measureGroup="1" dimension="1"/>
    <map measureGroup="2" dimension="0"/>
    <map measureGroup="2" dimension="1"/>
    <map measureGroup="2" dimension="2"/>
    <map measureGroup="3" dimension="3"/>
    <map measureGroup="4" dimension="0"/>
    <map measureGroup="4" dimension="1"/>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720.620420486113" backgroundQuery="1" createdVersion="8" refreshedVersion="8" minRefreshableVersion="3" recordCount="0" supportSubquery="1" supportAdvancedDrill="1" xr:uid="{D6FF95C8-AE77-443C-940A-B1A8CFC913BB}">
  <cacheSource type="external" connectionId="5"/>
  <cacheFields count="3">
    <cacheField name="[Range].[Quater].[Quater]" caption="Quater" numFmtId="0" hierarchy="240" level="1">
      <sharedItems count="4">
        <s v="QRT-1"/>
        <s v="QRT-2"/>
        <s v="QRT-3"/>
        <s v="QRT-4"/>
      </sharedItems>
    </cacheField>
    <cacheField name="[Measures].[Sum of load factor]" caption="Sum of load factor" numFmtId="0" hierarchy="319" level="32767"/>
    <cacheField name="[Range].[Datedif (Month)].[Datedif (Month)]" caption="Datedif (Month)" numFmtId="0" hierarchy="248" level="1">
      <sharedItems containsSemiMixedTypes="0" containsNonDate="0" containsString="0"/>
    </cacheField>
  </cacheFields>
  <cacheHierarchies count="362">
    <cacheHierarchy uniqueName="[Distance group].[%Distance Group ID]" caption="%Distance Group ID" attribute="1" defaultMemberUniqueName="[Distance group].[%Distance Group ID].[All]" allUniqueName="[Distance group].[%Distance Group ID].[All]" dimensionUniqueName="[Distance group]" displayFolder="" count="2" memberValueDatatype="20" unbalanced="0"/>
    <cacheHierarchy uniqueName="[Distance group].[Distance Interval]" caption="Distance Interval" attribute="1" defaultMemberUniqueName="[Distance group].[Distance Interval].[All]" allUniqueName="[Distance group].[Distance Interval].[All]" dimensionUniqueName="[Distance group]" displayFolder="" count="2" memberValueDatatype="130" unbalanced="0"/>
    <cacheHierarchy uniqueName="[main_data].[%Airline ID]" caption="%Airline ID" attribute="1" defaultMemberUniqueName="[main_data].[%Airline ID].[All]" allUniqueName="[main_data].[%Airline ID].[All]" dimensionUniqueName="[main_data]" displayFolder="" count="2" memberValueDatatype="20" unbalanced="0"/>
    <cacheHierarchy uniqueName="[main_data].[%Carrier Group ID]" caption="%Carrier Group ID" attribute="1" defaultMemberUniqueName="[main_data].[%Carrier Group ID].[All]" allUniqueName="[main_data].[%Carrier Group ID].[All]" dimensionUniqueName="[main_data]" displayFolder="" count="2" memberValueDatatype="20" unbalanced="0"/>
    <cacheHierarchy uniqueName="[main_data].[%Unique Carrier Code]" caption="%Unique Carrier Code" attribute="1" defaultMemberUniqueName="[main_data].[%Unique Carrier Code].[All]" allUniqueName="[main_data].[%Unique Carrier Code].[All]" dimensionUniqueName="[main_data]" displayFolder="" count="2" memberValueDatatype="130" unbalanced="0"/>
    <cacheHierarchy uniqueName="[main_data].[%Unique Carrier Entity Code]" caption="%Unique Carrier Entity Code" attribute="1" defaultMemberUniqueName="[main_data].[%Unique Carrier Entity Code].[All]" allUniqueName="[main_data].[%Unique Carrier Entity Code].[All]" dimensionUniqueName="[main_data]" displayFolder="" count="2" memberValueDatatype="20" unbalanced="0"/>
    <cacheHierarchy uniqueName="[main_data].[%Region Code]" caption="%Region Code" attribute="1" defaultMemberUniqueName="[main_data].[%Region Code].[All]" allUniqueName="[main_data].[%Region Code].[All]" dimensionUniqueName="[main_data]" displayFolder="" count="2" memberValueDatatype="130" unbalanced="0"/>
    <cacheHierarchy uniqueName="[main_data].[%Origin Airport ID]" caption="%Origin Airport ID" attribute="1" defaultMemberUniqueName="[main_data].[%Origin Airport ID].[All]" allUniqueName="[main_data].[%Origin Airport ID].[All]" dimensionUniqueName="[main_data]" displayFolder="" count="2" memberValueDatatype="20" unbalanced="0"/>
    <cacheHierarchy uniqueName="[main_data].[%Origin Airport Sequence ID]" caption="%Origin Airport Sequence ID" attribute="1" defaultMemberUniqueName="[main_data].[%Origin Airport Sequence ID].[All]" allUniqueName="[main_data].[%Origin Airport Sequence ID].[All]" dimensionUniqueName="[main_data]" displayFolder="" count="2" memberValueDatatype="20" unbalanced="0"/>
    <cacheHierarchy uniqueName="[main_data].[%Origin Airport Market ID]" caption="%Origin Airport Market ID" attribute="1" defaultMemberUniqueName="[main_data].[%Origin Airport Market ID].[All]" allUniqueName="[main_data].[%Origin Airport Market ID].[All]" dimensionUniqueName="[main_data]" displayFolder="" count="2" memberValueDatatype="20" unbalanced="0"/>
    <cacheHierarchy uniqueName="[main_data].[%Origin World Area Code]" caption="%Origin World Area Code" attribute="1" defaultMemberUniqueName="[main_data].[%Origin World Area Code].[All]" allUniqueName="[main_data].[%Origin World Area Code].[All]" dimensionUniqueName="[main_data]" displayFolder="" count="2" memberValueDatatype="20" unbalanced="0"/>
    <cacheHierarchy uniqueName="[main_data].[%Destination Airport ID]" caption="%Destination Airport ID" attribute="1" defaultMemberUniqueName="[main_data].[%Destination Airport ID].[All]" allUniqueName="[main_data].[%Destination Airport ID].[All]" dimensionUniqueName="[main_data]" displayFolder="" count="2" memberValueDatatype="20" unbalanced="0"/>
    <cacheHierarchy uniqueName="[main_data].[%Destination Airport Sequence ID]" caption="%Destination Airport Sequence ID" attribute="1" defaultMemberUniqueName="[main_data].[%Destination Airport Sequence ID].[All]" allUniqueName="[main_data].[%Destination Airport Sequence ID].[All]" dimensionUniqueName="[main_data]" displayFolder="" count="2" memberValueDatatype="20" unbalanced="0"/>
    <cacheHierarchy uniqueName="[main_data].[%Destination Airport Market ID]" caption="%Destination Airport Market ID" attribute="1" defaultMemberUniqueName="[main_data].[%Destination Airport Market ID].[All]" allUniqueName="[main_data].[%Destination Airport Market ID].[All]" dimensionUniqueName="[main_data]" displayFolder="" count="2" memberValueDatatype="20" unbalanced="0"/>
    <cacheHierarchy uniqueName="[main_data].[%Destination World Area Code]" caption="%Destination World Area Code" attribute="1" defaultMemberUniqueName="[main_data].[%Destination World Area Code].[All]" allUniqueName="[main_data].[%Destination World Area Code].[All]" dimensionUniqueName="[main_data]" displayFolder="" count="2" memberValueDatatype="20" unbalanced="0"/>
    <cacheHierarchy uniqueName="[main_data].[%Aircraft Group ID]" caption="%Aircraft Group ID" attribute="1" defaultMemberUniqueName="[main_data].[%Aircraft Group ID].[All]" allUniqueName="[main_data].[%Aircraft Group ID].[All]" dimensionUniqueName="[main_data]" displayFolder="" count="2" memberValueDatatype="20" unbalanced="0"/>
    <cacheHierarchy uniqueName="[main_data].[%Aircraft Type ID]" caption="%Aircraft Type ID" attribute="1" defaultMemberUniqueName="[main_data].[%Aircraft Type ID].[All]" allUniqueName="[main_data].[%Aircraft Type ID].[All]" dimensionUniqueName="[main_data]" displayFolder="" count="2" memberValueDatatype="20" unbalanced="0"/>
    <cacheHierarchy uniqueName="[main_data].[%Aircraft Configuration ID]" caption="%Aircraft Configuration ID" attribute="1" defaultMemberUniqueName="[main_data].[%Aircraft Configuration ID].[All]" allUniqueName="[main_data].[%Aircraft Configuration ID].[All]" dimensionUniqueName="[main_data]" displayFolder="" count="2" memberValueDatatype="20" unbalanced="0"/>
    <cacheHierarchy uniqueName="[main_data].[%Distance Group ID]" caption="%Distance Group ID" attribute="1" defaultMemberUniqueName="[main_data].[%Distance Group ID].[All]" allUniqueName="[main_data].[%Distance Group ID].[All]" dimensionUniqueName="[main_data]" displayFolder="" count="2" memberValueDatatype="20" unbalanced="0"/>
    <cacheHierarchy uniqueName="[main_data].[%Service Class ID]" caption="%Service Class ID" attribute="1" defaultMemberUniqueName="[main_data].[%Service Class ID].[All]" allUniqueName="[main_data].[%Service Class ID].[All]" dimensionUniqueName="[main_data]" displayFolder="" count="2" memberValueDatatype="130" unbalanced="0"/>
    <cacheHierarchy uniqueName="[main_data].[%Datasource ID]" caption="%Datasource ID" attribute="1" defaultMemberUniqueName="[main_data].[%Datasource ID].[All]" allUniqueName="[main_data].[%Datasource ID].[All]" dimensionUniqueName="[main_data]" displayFolder="" count="2" memberValueDatatype="130" unbalanced="0"/>
    <cacheHierarchy uniqueName="[main_data].[# Departures Scheduled]" caption="# Departures Scheduled" attribute="1" defaultMemberUniqueName="[main_data].[# Departures Scheduled].[All]" allUniqueName="[main_data].[# Departures Scheduled].[All]" dimensionUniqueName="[main_data]" displayFolder="" count="2" memberValueDatatype="20" unbalanced="0"/>
    <cacheHierarchy uniqueName="[main_data].[# Departures Performed]" caption="# Departures Performed" attribute="1" defaultMemberUniqueName="[main_data].[# Departures Performed].[All]" allUniqueName="[main_data].[# Departures Performed].[All]" dimensionUniqueName="[main_data]" displayFolder="" count="2" memberValueDatatype="20" unbalanced="0"/>
    <cacheHierarchy uniqueName="[main_data].[# Payload]" caption="# Payload" attribute="1" defaultMemberUniqueName="[main_data].[# Payload].[All]" allUniqueName="[main_data].[# Payload].[All]" dimensionUniqueName="[main_data]" displayFolder="" count="2" memberValueDatatype="20" unbalanced="0"/>
    <cacheHierarchy uniqueName="[main_data].[Distance]" caption="Distance" attribute="1" defaultMemberUniqueName="[main_data].[Distance].[All]" allUniqueName="[main_data].[Distance].[All]" dimensionUniqueName="[main_data]" displayFolder="" count="2" memberValueDatatype="20" unbalanced="0"/>
    <cacheHierarchy uniqueName="[main_data].[# Available Seats]" caption="# Available Seats" attribute="1" defaultMemberUniqueName="[main_data].[# Available Seats].[All]" allUniqueName="[main_data].[# Available Seats].[All]" dimensionUniqueName="[main_data]" displayFolder="" count="2" memberValueDatatype="20" unbalanced="0"/>
    <cacheHierarchy uniqueName="[main_data].[# Transported Passengers]" caption="# Transported Passengers" attribute="1" defaultMemberUniqueName="[main_data].[# Transported Passengers].[All]" allUniqueName="[main_data].[# Transported Passengers].[All]" dimensionUniqueName="[main_data]" displayFolder="" count="2" memberValueDatatype="20" unbalanced="0"/>
    <cacheHierarchy uniqueName="[main_data].[# Transported Freight]" caption="# Transported Freight" attribute="1" defaultMemberUniqueName="[main_data].[# Transported Freight].[All]" allUniqueName="[main_data].[# Transported Freight].[All]" dimensionUniqueName="[main_data]" displayFolder="" count="2" memberValueDatatype="20" unbalanced="0"/>
    <cacheHierarchy uniqueName="[main_data].[# Transported Mail]" caption="# Transported Mail" attribute="1" defaultMemberUniqueName="[main_data].[# Transported Mail].[All]" allUniqueName="[main_data].[# Transported Mail].[All]" dimensionUniqueName="[main_data]" displayFolder="" count="2" memberValueDatatype="20" unbalanced="0"/>
    <cacheHierarchy uniqueName="[main_data].[# Ramp-To-Ramp Time]" caption="# Ramp-To-Ramp Time" attribute="1" defaultMemberUniqueName="[main_data].[# Ramp-To-Ramp Time].[All]" allUniqueName="[main_data].[# Ramp-To-Ramp Time].[All]" dimensionUniqueName="[main_data]" displayFolder="" count="2" memberValueDatatype="20" unbalanced="0"/>
    <cacheHierarchy uniqueName="[main_data].[# Air Time]" caption="# Air Time" attribute="1" defaultMemberUniqueName="[main_data].[# Air Time].[All]" allUniqueName="[main_data].[# Air Time].[All]" dimensionUniqueName="[main_data]" displayFolder="" count="2" memberValueDatatype="20" unbalanced="0"/>
    <cacheHierarchy uniqueName="[main_data].[Unique Carrier]" caption="Unique Carrier" attribute="1" defaultMemberUniqueName="[main_data].[Unique Carrier].[All]" allUniqueName="[main_data].[Unique Carrier].[All]" dimensionUniqueName="[main_data]" displayFolder="" count="2" memberValueDatatype="130" unbalanced="0"/>
    <cacheHierarchy uniqueName="[main_data].[Carrier Code]" caption="Carrier Code" attribute="1" defaultMemberUniqueName="[main_data].[Carrier Code].[All]" allUniqueName="[main_data].[Carrier Code].[All]" dimensionUniqueName="[main_data]" displayFolder="" count="2" memberValueDatatype="130" unbalanced="0"/>
    <cacheHierarchy uniqueName="[main_data].[Carrier Name]" caption="Carrier Name" attribute="1" defaultMemberUniqueName="[main_data].[Carrier Name].[All]" allUniqueName="[main_data].[Carrier Name].[All]" dimensionUniqueName="[main_data]" displayFolder="" count="2" memberValueDatatype="130" unbalanced="0"/>
    <cacheHierarchy uniqueName="[main_data].[Origin Airport Code]" caption="Origin Airport Code" attribute="1" defaultMemberUniqueName="[main_data].[Origin Airport Code].[All]" allUniqueName="[main_data].[Origin Airport Code].[All]" dimensionUniqueName="[main_data]" displayFolder="" count="2" memberValueDatatype="130" unbalanced="0"/>
    <cacheHierarchy uniqueName="[main_data].[Origin City]" caption="Origin City" attribute="1" defaultMemberUniqueName="[main_data].[Origin City].[All]" allUniqueName="[main_data].[Origin City].[All]" dimensionUniqueName="[main_data]" displayFolder="" count="2" memberValueDatatype="130" unbalanced="0"/>
    <cacheHierarchy uniqueName="[main_data].[Origin State Code]" caption="Origin State Code" attribute="1" defaultMemberUniqueName="[main_data].[Origin State Code].[All]" allUniqueName="[main_data].[Origin State Code].[All]" dimensionUniqueName="[main_data]" displayFolder="" count="2" memberValueDatatype="130" unbalanced="0"/>
    <cacheHierarchy uniqueName="[main_data].[Origin State FIPS]" caption="Origin State FIPS" attribute="1" defaultMemberUniqueName="[main_data].[Origin State FIPS].[All]" allUniqueName="[main_data].[Origin State FIPS].[All]" dimensionUniqueName="[main_data]" displayFolder="" count="2" memberValueDatatype="20" unbalanced="0"/>
    <cacheHierarchy uniqueName="[main_data].[Origin State]" caption="Origin State" attribute="1" defaultMemberUniqueName="[main_data].[Origin State].[All]" allUniqueName="[main_data].[Origin State].[All]" dimensionUniqueName="[main_data]" displayFolder="" count="2" memberValueDatatype="130" unbalanced="0"/>
    <cacheHierarchy uniqueName="[main_data].[Origin Country]" caption="Origin Country" attribute="1" defaultMemberUniqueName="[main_data].[Origin Country].[All]" allUniqueName="[main_data].[Origin Country].[All]" dimensionUniqueName="[main_data]" displayFolder="" count="2" memberValueDatatype="130" unbalanced="0"/>
    <cacheHierarchy uniqueName="[main_data].[Destination Airport Code]" caption="Destination Airport Code" attribute="1" defaultMemberUniqueName="[main_data].[Destination Airport Code].[All]" allUniqueName="[main_data].[Destination Airport Code].[All]" dimensionUniqueName="[main_data]" displayFolder="" count="2" memberValueDatatype="130" unbalanced="0"/>
    <cacheHierarchy uniqueName="[main_data].[Destination City]" caption="Destination City" attribute="1" defaultMemberUniqueName="[main_data].[Destination City].[All]" allUniqueName="[main_data].[Destination City].[All]" dimensionUniqueName="[main_data]" displayFolder="" count="2" memberValueDatatype="130" unbalanced="0"/>
    <cacheHierarchy uniqueName="[main_data].[Destination State Code]" caption="Destination State Code" attribute="1" defaultMemberUniqueName="[main_data].[Destination State Code].[All]" allUniqueName="[main_data].[Destination State Code].[All]" dimensionUniqueName="[main_data]" displayFolder="" count="2" memberValueDatatype="130" unbalanced="0"/>
    <cacheHierarchy uniqueName="[main_data].[Destination State FIPS]" caption="Destination State FIPS" attribute="1" defaultMemberUniqueName="[main_data].[Destination State FIPS].[All]" allUniqueName="[main_data].[Destination State FIPS].[All]" dimensionUniqueName="[main_data]" displayFolder="" count="2" memberValueDatatype="20" unbalanced="0"/>
    <cacheHierarchy uniqueName="[main_data].[Destination State]" caption="Destination State" attribute="1" defaultMemberUniqueName="[main_data].[Destination State].[All]" allUniqueName="[main_data].[Destination State].[All]" dimensionUniqueName="[main_data]" displayFolder="" count="2" memberValueDatatype="130" unbalanced="0"/>
    <cacheHierarchy uniqueName="[main_data].[Destination Country]" caption="Destination Country" attribute="1" defaultMemberUniqueName="[main_data].[Destination Country].[All]" allUniqueName="[main_data].[Destination Country].[All]" dimensionUniqueName="[main_data]" displayFolder="" count="2" memberValueDatatype="130" unbalanced="0"/>
    <cacheHierarchy uniqueName="[main_data].[Year]" caption="Year" attribute="1" defaultMemberUniqueName="[main_data].[Year].[All]" allUniqueName="[main_data].[Year].[All]" dimensionUniqueName="[main_data]" displayFolder="" count="2" memberValueDatatype="20" unbalanced="0"/>
    <cacheHierarchy uniqueName="[main_data].[Month (#)]" caption="Month (#)" attribute="1" defaultMemberUniqueName="[main_data].[Month (#)].[All]" allUniqueName="[main_data].[Month (#)].[All]" dimensionUniqueName="[main_data]" displayFolder="" count="2" memberValueDatatype="20" unbalanced="0"/>
    <cacheHierarchy uniqueName="[main_data].[Day]" caption="Day" attribute="1" defaultMemberUniqueName="[main_data].[Day].[All]" allUniqueName="[main_data].[Day].[All]" dimensionUniqueName="[main_data]" displayFolder="" count="2" memberValueDatatype="20" unbalanced="0"/>
    <cacheHierarchy uniqueName="[main_data].[From - To Airport Code]" caption="From - To Airport Code" attribute="1" defaultMemberUniqueName="[main_data].[From - To Airport Code].[All]" allUniqueName="[main_data].[From - To Airport Code].[All]" dimensionUniqueName="[main_data]" displayFolder="" count="2" memberValueDatatype="130" unbalanced="0"/>
    <cacheHierarchy uniqueName="[main_data].[From - To Airport ID]" caption="From - To Airport ID" attribute="1" defaultMemberUniqueName="[main_data].[From - To Airport ID].[All]" allUniqueName="[main_data].[From - To Airport ID].[All]" dimensionUniqueName="[main_data]" displayFolder="" count="2" memberValueDatatype="130" unbalanced="0"/>
    <cacheHierarchy uniqueName="[main_data].[From - To City]" caption="From - To City" attribute="1" defaultMemberUniqueName="[main_data].[From - To City].[All]" allUniqueName="[main_data].[From - To City].[All]" dimensionUniqueName="[main_data]" displayFolder="" count="2" memberValueDatatype="130" unbalanced="0"/>
    <cacheHierarchy uniqueName="[main_data].[From - To State Code]" caption="From - To State Code" attribute="1" defaultMemberUniqueName="[main_data].[From - To State Code].[All]" allUniqueName="[main_data].[From - To State Code].[All]" dimensionUniqueName="[main_data]" displayFolder="" count="2" memberValueDatatype="130" unbalanced="0"/>
    <cacheHierarchy uniqueName="[main_data].[From - To State]" caption="From - To State" attribute="1" defaultMemberUniqueName="[main_data].[From - To State].[All]" allUniqueName="[main_data].[From - To State].[All]" dimensionUniqueName="[main_data]" displayFolder="" count="2" memberValueDatatype="130" unbalanced="0"/>
    <cacheHierarchy uniqueName="[main_data].[load factor]" caption="load factor" attribute="1" defaultMemberUniqueName="[main_data].[load factor].[All]" allUniqueName="[main_data].[load factor].[All]" dimensionUniqueName="[main_data]" displayFolder="" count="2" memberValueDatatype="5" unbalanced="0"/>
    <cacheHierarchy uniqueName="[main_data].[Datedif]" caption="Datedif" attribute="1" time="1" defaultMemberUniqueName="[main_data].[Datedif].[All]" allUniqueName="[main_data].[Datedif].[All]" dimensionUniqueName="[main_data]" displayFolder="" count="2" memberValueDatatype="7" unbalanced="0"/>
    <cacheHierarchy uniqueName="[main_data].[Month Name]" caption="Month Name" attribute="1" defaultMemberUniqueName="[main_data].[Month Name].[All]" allUniqueName="[main_data].[Month Name].[All]" dimensionUniqueName="[main_data]" displayFolder="" count="2" memberValueDatatype="130" unbalanced="0"/>
    <cacheHierarchy uniqueName="[main_data].[Quater]" caption="Quater" attribute="1" defaultMemberUniqueName="[main_data].[Quater].[All]" allUniqueName="[main_data].[Quater].[All]" dimensionUniqueName="[main_data]" displayFolder="" count="2" memberValueDatatype="130" unbalanced="0"/>
    <cacheHierarchy uniqueName="[main_data].[Day of Week]" caption="Day of Week" attribute="1" defaultMemberUniqueName="[main_data].[Day of Week].[All]" allUniqueName="[main_data].[Day of Week].[All]" dimensionUniqueName="[main_data]" displayFolder="" count="2" memberValueDatatype="20" unbalanced="0"/>
    <cacheHierarchy uniqueName="[main_data].[Day Name]" caption="Day Name" attribute="1" defaultMemberUniqueName="[main_data].[Day Name].[All]" allUniqueName="[main_data].[Day Name].[All]" dimensionUniqueName="[main_data]" displayFolder="" count="2" memberValueDatatype="130" unbalanced="0"/>
    <cacheHierarchy uniqueName="[main_data].[FIncial quater]" caption="FIncial quater" attribute="1" defaultMemberUniqueName="[main_data].[FIncial quater].[All]" allUniqueName="[main_data].[FIncial quater].[All]" dimensionUniqueName="[main_data]" displayFolder="" count="2" memberValueDatatype="130" unbalanced="0"/>
    <cacheHierarchy uniqueName="[main_data].[finacial month]" caption="finacial month" attribute="1" defaultMemberUniqueName="[main_data].[finacial month].[All]" allUniqueName="[main_data].[finacial month].[All]" dimensionUniqueName="[main_data]" displayFolder="" count="2" memberValueDatatype="130" unbalanced="0"/>
    <cacheHierarchy uniqueName="[main_data].[Weekday &amp; Weekend]" caption="Weekday &amp; Weekend" attribute="1" defaultMemberUniqueName="[main_data].[Weekday &amp; Weekend].[All]" allUniqueName="[main_data].[Weekday &amp; Weekend].[All]" dimensionUniqueName="[main_data]" displayFolder="" count="2" memberValueDatatype="130" unbalanced="0"/>
    <cacheHierarchy uniqueName="[main_data 1].[%Airline ID]" caption="%Airline ID" attribute="1" defaultMemberUniqueName="[main_data 1].[%Airline ID].[All]" allUniqueName="[main_data 1].[%Airline ID].[All]" dimensionUniqueName="[main_data 1]" displayFolder="" count="2" memberValueDatatype="20" unbalanced="0"/>
    <cacheHierarchy uniqueName="[main_data 1].[%Carrier Group ID]" caption="%Carrier Group ID" attribute="1" defaultMemberUniqueName="[main_data 1].[%Carrier Group ID].[All]" allUniqueName="[main_data 1].[%Carrier Group ID].[All]" dimensionUniqueName="[main_data 1]" displayFolder="" count="2" memberValueDatatype="20" unbalanced="0"/>
    <cacheHierarchy uniqueName="[main_data 1].[%Unique Carrier Code]" caption="%Unique Carrier Code" attribute="1" defaultMemberUniqueName="[main_data 1].[%Unique Carrier Code].[All]" allUniqueName="[main_data 1].[%Unique Carrier Code].[All]" dimensionUniqueName="[main_data 1]" displayFolder="" count="2" memberValueDatatype="130" unbalanced="0"/>
    <cacheHierarchy uniqueName="[main_data 1].[%Unique Carrier Entity Code]" caption="%Unique Carrier Entity Code" attribute="1" defaultMemberUniqueName="[main_data 1].[%Unique Carrier Entity Code].[All]" allUniqueName="[main_data 1].[%Unique Carrier Entity Code].[All]" dimensionUniqueName="[main_data 1]" displayFolder="" count="2" memberValueDatatype="20" unbalanced="0"/>
    <cacheHierarchy uniqueName="[main_data 1].[%Region Code]" caption="%Region Code" attribute="1" defaultMemberUniqueName="[main_data 1].[%Region Code].[All]" allUniqueName="[main_data 1].[%Region Code].[All]" dimensionUniqueName="[main_data 1]" displayFolder="" count="2" memberValueDatatype="130" unbalanced="0"/>
    <cacheHierarchy uniqueName="[main_data 1].[%Origin Airport ID]" caption="%Origin Airport ID" attribute="1" defaultMemberUniqueName="[main_data 1].[%Origin Airport ID].[All]" allUniqueName="[main_data 1].[%Origin Airport ID].[All]" dimensionUniqueName="[main_data 1]" displayFolder="" count="2" memberValueDatatype="20" unbalanced="0"/>
    <cacheHierarchy uniqueName="[main_data 1].[%Origin Airport Sequence ID]" caption="%Origin Airport Sequence ID" attribute="1" defaultMemberUniqueName="[main_data 1].[%Origin Airport Sequence ID].[All]" allUniqueName="[main_data 1].[%Origin Airport Sequence ID].[All]" dimensionUniqueName="[main_data 1]" displayFolder="" count="2" memberValueDatatype="20" unbalanced="0"/>
    <cacheHierarchy uniqueName="[main_data 1].[%Origin Airport Market ID]" caption="%Origin Airport Market ID" attribute="1" defaultMemberUniqueName="[main_data 1].[%Origin Airport Market ID].[All]" allUniqueName="[main_data 1].[%Origin Airport Market ID].[All]" dimensionUniqueName="[main_data 1]" displayFolder="" count="2" memberValueDatatype="20" unbalanced="0"/>
    <cacheHierarchy uniqueName="[main_data 1].[%Origin World Area Code]" caption="%Origin World Area Code" attribute="1" defaultMemberUniqueName="[main_data 1].[%Origin World Area Code].[All]" allUniqueName="[main_data 1].[%Origin World Area Code].[All]" dimensionUniqueName="[main_data 1]" displayFolder="" count="2" memberValueDatatype="20" unbalanced="0"/>
    <cacheHierarchy uniqueName="[main_data 1].[%Destination Airport ID]" caption="%Destination Airport ID" attribute="1" defaultMemberUniqueName="[main_data 1].[%Destination Airport ID].[All]" allUniqueName="[main_data 1].[%Destination Airport ID].[All]" dimensionUniqueName="[main_data 1]" displayFolder="" count="2" memberValueDatatype="20" unbalanced="0"/>
    <cacheHierarchy uniqueName="[main_data 1].[%Destination Airport Sequence ID]" caption="%Destination Airport Sequence ID" attribute="1" defaultMemberUniqueName="[main_data 1].[%Destination Airport Sequence ID].[All]" allUniqueName="[main_data 1].[%Destination Airport Sequence ID].[All]" dimensionUniqueName="[main_data 1]" displayFolder="" count="2" memberValueDatatype="20" unbalanced="0"/>
    <cacheHierarchy uniqueName="[main_data 1].[%Destination Airport Market ID]" caption="%Destination Airport Market ID" attribute="1" defaultMemberUniqueName="[main_data 1].[%Destination Airport Market ID].[All]" allUniqueName="[main_data 1].[%Destination Airport Market ID].[All]" dimensionUniqueName="[main_data 1]" displayFolder="" count="2" memberValueDatatype="20" unbalanced="0"/>
    <cacheHierarchy uniqueName="[main_data 1].[%Destination World Area Code]" caption="%Destination World Area Code" attribute="1" defaultMemberUniqueName="[main_data 1].[%Destination World Area Code].[All]" allUniqueName="[main_data 1].[%Destination World Area Code].[All]" dimensionUniqueName="[main_data 1]" displayFolder="" count="2" memberValueDatatype="20" unbalanced="0"/>
    <cacheHierarchy uniqueName="[main_data 1].[%Aircraft Group ID]" caption="%Aircraft Group ID" attribute="1" defaultMemberUniqueName="[main_data 1].[%Aircraft Group ID].[All]" allUniqueName="[main_data 1].[%Aircraft Group ID].[All]" dimensionUniqueName="[main_data 1]" displayFolder="" count="2" memberValueDatatype="20" unbalanced="0"/>
    <cacheHierarchy uniqueName="[main_data 1].[%Aircraft Type ID]" caption="%Aircraft Type ID" attribute="1" defaultMemberUniqueName="[main_data 1].[%Aircraft Type ID].[All]" allUniqueName="[main_data 1].[%Aircraft Type ID].[All]" dimensionUniqueName="[main_data 1]" displayFolder="" count="2" memberValueDatatype="20" unbalanced="0"/>
    <cacheHierarchy uniqueName="[main_data 1].[%Aircraft Configuration ID]" caption="%Aircraft Configuration ID" attribute="1" defaultMemberUniqueName="[main_data 1].[%Aircraft Configuration ID].[All]" allUniqueName="[main_data 1].[%Aircraft Configuration ID].[All]" dimensionUniqueName="[main_data 1]" displayFolder="" count="2" memberValueDatatype="20" unbalanced="0"/>
    <cacheHierarchy uniqueName="[main_data 1].[%Distance Group ID]" caption="%Distance Group ID" attribute="1" defaultMemberUniqueName="[main_data 1].[%Distance Group ID].[All]" allUniqueName="[main_data 1].[%Distance Group ID].[All]" dimensionUniqueName="[main_data 1]" displayFolder="" count="2" memberValueDatatype="20" unbalanced="0"/>
    <cacheHierarchy uniqueName="[main_data 1].[%Service Class ID]" caption="%Service Class ID" attribute="1" defaultMemberUniqueName="[main_data 1].[%Service Class ID].[All]" allUniqueName="[main_data 1].[%Service Class ID].[All]" dimensionUniqueName="[main_data 1]" displayFolder="" count="2" memberValueDatatype="130" unbalanced="0"/>
    <cacheHierarchy uniqueName="[main_data 1].[%Datasource ID]" caption="%Datasource ID" attribute="1" defaultMemberUniqueName="[main_data 1].[%Datasource ID].[All]" allUniqueName="[main_data 1].[%Datasource ID].[All]" dimensionUniqueName="[main_data 1]" displayFolder="" count="2" memberValueDatatype="130" unbalanced="0"/>
    <cacheHierarchy uniqueName="[main_data 1].[# Departures Scheduled]" caption="# Departures Scheduled" attribute="1" defaultMemberUniqueName="[main_data 1].[# Departures Scheduled].[All]" allUniqueName="[main_data 1].[# Departures Scheduled].[All]" dimensionUniqueName="[main_data 1]" displayFolder="" count="2" memberValueDatatype="20" unbalanced="0"/>
    <cacheHierarchy uniqueName="[main_data 1].[# Departures Performed]" caption="# Departures Performed" attribute="1" defaultMemberUniqueName="[main_data 1].[# Departures Performed].[All]" allUniqueName="[main_data 1].[# Departures Performed].[All]" dimensionUniqueName="[main_data 1]" displayFolder="" count="2" memberValueDatatype="20" unbalanced="0"/>
    <cacheHierarchy uniqueName="[main_data 1].[# Payload]" caption="# Payload" attribute="1" defaultMemberUniqueName="[main_data 1].[# Payload].[All]" allUniqueName="[main_data 1].[# Payload].[All]" dimensionUniqueName="[main_data 1]" displayFolder="" count="2" memberValueDatatype="20" unbalanced="0"/>
    <cacheHierarchy uniqueName="[main_data 1].[Distance]" caption="Distance" attribute="1" defaultMemberUniqueName="[main_data 1].[Distance].[All]" allUniqueName="[main_data 1].[Distance].[All]" dimensionUniqueName="[main_data 1]" displayFolder="" count="2" memberValueDatatype="20" unbalanced="0"/>
    <cacheHierarchy uniqueName="[main_data 1].[# Available Seats]" caption="# Available Seats" attribute="1" defaultMemberUniqueName="[main_data 1].[# Available Seats].[All]" allUniqueName="[main_data 1].[# Available Seats].[All]" dimensionUniqueName="[main_data 1]" displayFolder="" count="2" memberValueDatatype="20" unbalanced="0"/>
    <cacheHierarchy uniqueName="[main_data 1].[# Transported Passengers]" caption="# Transported Passengers" attribute="1" defaultMemberUniqueName="[main_data 1].[# Transported Passengers].[All]" allUniqueName="[main_data 1].[# Transported Passengers].[All]" dimensionUniqueName="[main_data 1]" displayFolder="" count="2" memberValueDatatype="20" unbalanced="0"/>
    <cacheHierarchy uniqueName="[main_data 1].[# Transported Freight]" caption="# Transported Freight" attribute="1" defaultMemberUniqueName="[main_data 1].[# Transported Freight].[All]" allUniqueName="[main_data 1].[# Transported Freight].[All]" dimensionUniqueName="[main_data 1]" displayFolder="" count="2" memberValueDatatype="20" unbalanced="0"/>
    <cacheHierarchy uniqueName="[main_data 1].[# Transported Mail]" caption="# Transported Mail" attribute="1" defaultMemberUniqueName="[main_data 1].[# Transported Mail].[All]" allUniqueName="[main_data 1].[# Transported Mail].[All]" dimensionUniqueName="[main_data 1]" displayFolder="" count="2" memberValueDatatype="20" unbalanced="0"/>
    <cacheHierarchy uniqueName="[main_data 1].[# Ramp-To-Ramp Time]" caption="# Ramp-To-Ramp Time" attribute="1" defaultMemberUniqueName="[main_data 1].[# Ramp-To-Ramp Time].[All]" allUniqueName="[main_data 1].[# Ramp-To-Ramp Time].[All]" dimensionUniqueName="[main_data 1]" displayFolder="" count="2" memberValueDatatype="20" unbalanced="0"/>
    <cacheHierarchy uniqueName="[main_data 1].[# Air Time]" caption="# Air Time" attribute="1" defaultMemberUniqueName="[main_data 1].[# Air Time].[All]" allUniqueName="[main_data 1].[# Air Time].[All]" dimensionUniqueName="[main_data 1]" displayFolder="" count="2" memberValueDatatype="20" unbalanced="0"/>
    <cacheHierarchy uniqueName="[main_data 1].[Unique Carrier]" caption="Unique Carrier" attribute="1" defaultMemberUniqueName="[main_data 1].[Unique Carrier].[All]" allUniqueName="[main_data 1].[Unique Carrier].[All]" dimensionUniqueName="[main_data 1]" displayFolder="" count="2" memberValueDatatype="130" unbalanced="0"/>
    <cacheHierarchy uniqueName="[main_data 1].[Carrier Code]" caption="Carrier Code" attribute="1" defaultMemberUniqueName="[main_data 1].[Carrier Code].[All]" allUniqueName="[main_data 1].[Carrier Code].[All]" dimensionUniqueName="[main_data 1]" displayFolder="" count="2" memberValueDatatype="130" unbalanced="0"/>
    <cacheHierarchy uniqueName="[main_data 1].[Carrier Name]" caption="Carrier Name" attribute="1" defaultMemberUniqueName="[main_data 1].[Carrier Name].[All]" allUniqueName="[main_data 1].[Carrier Name].[All]" dimensionUniqueName="[main_data 1]" displayFolder="" count="2" memberValueDatatype="130" unbalanced="0"/>
    <cacheHierarchy uniqueName="[main_data 1].[Origin Airport Code]" caption="Origin Airport Code" attribute="1" defaultMemberUniqueName="[main_data 1].[Origin Airport Code].[All]" allUniqueName="[main_data 1].[Origin Airport Code].[All]" dimensionUniqueName="[main_data 1]" displayFolder="" count="2" memberValueDatatype="130" unbalanced="0"/>
    <cacheHierarchy uniqueName="[main_data 1].[Origin City]" caption="Origin City" attribute="1" defaultMemberUniqueName="[main_data 1].[Origin City].[All]" allUniqueName="[main_data 1].[Origin City].[All]" dimensionUniqueName="[main_data 1]" displayFolder="" count="2" memberValueDatatype="130" unbalanced="0"/>
    <cacheHierarchy uniqueName="[main_data 1].[Origin State Code]" caption="Origin State Code" attribute="1" defaultMemberUniqueName="[main_data 1].[Origin State Code].[All]" allUniqueName="[main_data 1].[Origin State Code].[All]" dimensionUniqueName="[main_data 1]" displayFolder="" count="2" memberValueDatatype="130" unbalanced="0"/>
    <cacheHierarchy uniqueName="[main_data 1].[Origin State FIPS]" caption="Origin State FIPS" attribute="1" defaultMemberUniqueName="[main_data 1].[Origin State FIPS].[All]" allUniqueName="[main_data 1].[Origin State FIPS].[All]" dimensionUniqueName="[main_data 1]" displayFolder="" count="2" memberValueDatatype="20" unbalanced="0"/>
    <cacheHierarchy uniqueName="[main_data 1].[Origin State]" caption="Origin State" attribute="1" defaultMemberUniqueName="[main_data 1].[Origin State].[All]" allUniqueName="[main_data 1].[Origin State].[All]" dimensionUniqueName="[main_data 1]" displayFolder="" count="2" memberValueDatatype="130" unbalanced="0"/>
    <cacheHierarchy uniqueName="[main_data 1].[Origin Country]" caption="Origin Country" attribute="1" defaultMemberUniqueName="[main_data 1].[Origin Country].[All]" allUniqueName="[main_data 1].[Origin Country].[All]" dimensionUniqueName="[main_data 1]" displayFolder="" count="2" memberValueDatatype="130" unbalanced="0"/>
    <cacheHierarchy uniqueName="[main_data 1].[Destination Airport Code]" caption="Destination Airport Code" attribute="1" defaultMemberUniqueName="[main_data 1].[Destination Airport Code].[All]" allUniqueName="[main_data 1].[Destination Airport Code].[All]" dimensionUniqueName="[main_data 1]" displayFolder="" count="2" memberValueDatatype="130" unbalanced="0"/>
    <cacheHierarchy uniqueName="[main_data 1].[Destination City]" caption="Destination City" attribute="1" defaultMemberUniqueName="[main_data 1].[Destination City].[All]" allUniqueName="[main_data 1].[Destination City].[All]" dimensionUniqueName="[main_data 1]" displayFolder="" count="2" memberValueDatatype="130" unbalanced="0"/>
    <cacheHierarchy uniqueName="[main_data 1].[Destination State Code]" caption="Destination State Code" attribute="1" defaultMemberUniqueName="[main_data 1].[Destination State Code].[All]" allUniqueName="[main_data 1].[Destination State Code].[All]" dimensionUniqueName="[main_data 1]" displayFolder="" count="2" memberValueDatatype="130" unbalanced="0"/>
    <cacheHierarchy uniqueName="[main_data 1].[Destination State FIPS]" caption="Destination State FIPS" attribute="1" defaultMemberUniqueName="[main_data 1].[Destination State FIPS].[All]" allUniqueName="[main_data 1].[Destination State FIPS].[All]" dimensionUniqueName="[main_data 1]" displayFolder="" count="2" memberValueDatatype="20" unbalanced="0"/>
    <cacheHierarchy uniqueName="[main_data 1].[Destination State]" caption="Destination State" attribute="1" defaultMemberUniqueName="[main_data 1].[Destination State].[All]" allUniqueName="[main_data 1].[Destination State].[All]" dimensionUniqueName="[main_data 1]" displayFolder="" count="2" memberValueDatatype="130" unbalanced="0"/>
    <cacheHierarchy uniqueName="[main_data 1].[Destination Country]" caption="Destination Country" attribute="1" defaultMemberUniqueName="[main_data 1].[Destination Country].[All]" allUniqueName="[main_data 1].[Destination Country].[All]" dimensionUniqueName="[main_data 1]" displayFolder="" count="2" memberValueDatatype="130" unbalanced="0"/>
    <cacheHierarchy uniqueName="[main_data 1].[Year]" caption="Year" attribute="1" defaultMemberUniqueName="[main_data 1].[Year].[All]" allUniqueName="[main_data 1].[Year].[All]" dimensionUniqueName="[main_data 1]" displayFolder="" count="2" memberValueDatatype="20" unbalanced="0"/>
    <cacheHierarchy uniqueName="[main_data 1].[Month (#)]" caption="Month (#)" attribute="1" defaultMemberUniqueName="[main_data 1].[Month (#)].[All]" allUniqueName="[main_data 1].[Month (#)].[All]" dimensionUniqueName="[main_data 1]" displayFolder="" count="2" memberValueDatatype="20" unbalanced="0"/>
    <cacheHierarchy uniqueName="[main_data 1].[Day]" caption="Day" attribute="1" defaultMemberUniqueName="[main_data 1].[Day].[All]" allUniqueName="[main_data 1].[Day].[All]" dimensionUniqueName="[main_data 1]" displayFolder="" count="2" memberValueDatatype="20" unbalanced="0"/>
    <cacheHierarchy uniqueName="[main_data 1].[From - To Airport Code]" caption="From - To Airport Code" attribute="1" defaultMemberUniqueName="[main_data 1].[From - To Airport Code].[All]" allUniqueName="[main_data 1].[From - To Airport Code].[All]" dimensionUniqueName="[main_data 1]" displayFolder="" count="2" memberValueDatatype="130" unbalanced="0"/>
    <cacheHierarchy uniqueName="[main_data 1].[From - To Airport ID]" caption="From - To Airport ID" attribute="1" defaultMemberUniqueName="[main_data 1].[From - To Airport ID].[All]" allUniqueName="[main_data 1].[From - To Airport ID].[All]" dimensionUniqueName="[main_data 1]" displayFolder="" count="2" memberValueDatatype="130" unbalanced="0"/>
    <cacheHierarchy uniqueName="[main_data 1].[From - To City]" caption="From - To City" attribute="1" defaultMemberUniqueName="[main_data 1].[From - To City].[All]" allUniqueName="[main_data 1].[From - To City].[All]" dimensionUniqueName="[main_data 1]" displayFolder="" count="2" memberValueDatatype="130" unbalanced="0"/>
    <cacheHierarchy uniqueName="[main_data 1].[From - To State Code]" caption="From - To State Code" attribute="1" defaultMemberUniqueName="[main_data 1].[From - To State Code].[All]" allUniqueName="[main_data 1].[From - To State Code].[All]" dimensionUniqueName="[main_data 1]" displayFolder="" count="2" memberValueDatatype="130" unbalanced="0"/>
    <cacheHierarchy uniqueName="[main_data 1].[From - To State]" caption="From - To State" attribute="1" defaultMemberUniqueName="[main_data 1].[From - To State].[All]" allUniqueName="[main_data 1].[From - To State].[All]" dimensionUniqueName="[main_data 1]" displayFolder="" count="2" memberValueDatatype="130" unbalanced="0"/>
    <cacheHierarchy uniqueName="[main_data 1].[load factor]" caption="load factor" attribute="1" defaultMemberUniqueName="[main_data 1].[load factor].[All]" allUniqueName="[main_data 1].[load factor].[All]" dimensionUniqueName="[main_data 1]" displayFolder="" count="2" memberValueDatatype="5" unbalanced="0"/>
    <cacheHierarchy uniqueName="[main_data 1].[Datedif]" caption="Datedif" attribute="1" time="1" defaultMemberUniqueName="[main_data 1].[Datedif].[All]" allUniqueName="[main_data 1].[Datedif].[All]" dimensionUniqueName="[main_data 1]" displayFolder="" count="2" memberValueDatatype="7" unbalanced="0"/>
    <cacheHierarchy uniqueName="[main_data 1].[Month Name]" caption="Month Name" attribute="1" defaultMemberUniqueName="[main_data 1].[Month Name].[All]" allUniqueName="[main_data 1].[Month Name].[All]" dimensionUniqueName="[main_data 1]" displayFolder="" count="2" memberValueDatatype="130" unbalanced="0"/>
    <cacheHierarchy uniqueName="[main_data 1].[Quater]" caption="Quater" attribute="1" defaultMemberUniqueName="[main_data 1].[Quater].[All]" allUniqueName="[main_data 1].[Quater].[All]" dimensionUniqueName="[main_data 1]" displayFolder="" count="2" memberValueDatatype="130" unbalanced="0"/>
    <cacheHierarchy uniqueName="[main_data 1].[Day of Week]" caption="Day of Week" attribute="1" defaultMemberUniqueName="[main_data 1].[Day of Week].[All]" allUniqueName="[main_data 1].[Day of Week].[All]" dimensionUniqueName="[main_data 1]" displayFolder="" count="2" memberValueDatatype="20" unbalanced="0"/>
    <cacheHierarchy uniqueName="[main_data 1].[Day Name]" caption="Day Name" attribute="1" defaultMemberUniqueName="[main_data 1].[Day Name].[All]" allUniqueName="[main_data 1].[Day Name].[All]" dimensionUniqueName="[main_data 1]" displayFolder="" count="2" memberValueDatatype="130" unbalanced="0"/>
    <cacheHierarchy uniqueName="[main_data 1].[FIncial quater]" caption="FIncial quater" attribute="1" defaultMemberUniqueName="[main_data 1].[FIncial quater].[All]" allUniqueName="[main_data 1].[FIncial quater].[All]" dimensionUniqueName="[main_data 1]" displayFolder="" count="2" memberValueDatatype="130" unbalanced="0"/>
    <cacheHierarchy uniqueName="[main_data 1].[finacial month]" caption="finacial month" attribute="1" defaultMemberUniqueName="[main_data 1].[finacial month].[All]" allUniqueName="[main_data 1].[finacial month].[All]" dimensionUniqueName="[main_data 1]" displayFolder="" count="2" memberValueDatatype="130" unbalanced="0"/>
    <cacheHierarchy uniqueName="[main_data 1].[Weekday &amp; Weekend]" caption="Weekday &amp; Weekend" attribute="1" defaultMemberUniqueName="[main_data 1].[Weekday &amp; Weekend].[All]" allUniqueName="[main_data 1].[Weekday &amp; Weekend].[All]" dimensionUniqueName="[main_data 1]" displayFolder="" count="2" memberValueDatatype="130" unbalanced="0"/>
    <cacheHierarchy uniqueName="[main_data_2].[%Airline ID]" caption="%Airline ID" attribute="1" defaultMemberUniqueName="[main_data_2].[%Airline ID].[All]" allUniqueName="[main_data_2].[%Airline ID].[All]" dimensionUniqueName="[main_data_2]" displayFolder="" count="2" memberValueDatatype="20" unbalanced="0"/>
    <cacheHierarchy uniqueName="[main_data_2].[%Carrier Group ID]" caption="%Carrier Group ID" attribute="1" defaultMemberUniqueName="[main_data_2].[%Carrier Group ID].[All]" allUniqueName="[main_data_2].[%Carrier Group ID].[All]" dimensionUniqueName="[main_data_2]" displayFolder="" count="2" memberValueDatatype="20" unbalanced="0"/>
    <cacheHierarchy uniqueName="[main_data_2].[%Unique Carrier Code]" caption="%Unique Carrier Code" attribute="1" defaultMemberUniqueName="[main_data_2].[%Unique Carrier Code].[All]" allUniqueName="[main_data_2].[%Unique Carrier Code].[All]" dimensionUniqueName="[main_data_2]" displayFolder="" count="2" memberValueDatatype="130" unbalanced="0"/>
    <cacheHierarchy uniqueName="[main_data_2].[%Unique Carrier Entity Code]" caption="%Unique Carrier Entity Code" attribute="1" defaultMemberUniqueName="[main_data_2].[%Unique Carrier Entity Code].[All]" allUniqueName="[main_data_2].[%Unique Carrier Entity Code].[All]" dimensionUniqueName="[main_data_2]" displayFolder="" count="2" memberValueDatatype="20" unbalanced="0"/>
    <cacheHierarchy uniqueName="[main_data_2].[%Region Code]" caption="%Region Code" attribute="1" defaultMemberUniqueName="[main_data_2].[%Region Code].[All]" allUniqueName="[main_data_2].[%Region Code].[All]" dimensionUniqueName="[main_data_2]" displayFolder="" count="2" memberValueDatatype="130" unbalanced="0"/>
    <cacheHierarchy uniqueName="[main_data_2].[%Origin Airport ID]" caption="%Origin Airport ID" attribute="1" defaultMemberUniqueName="[main_data_2].[%Origin Airport ID].[All]" allUniqueName="[main_data_2].[%Origin Airport ID].[All]" dimensionUniqueName="[main_data_2]" displayFolder="" count="2" memberValueDatatype="20" unbalanced="0"/>
    <cacheHierarchy uniqueName="[main_data_2].[%Origin Airport Sequence ID]" caption="%Origin Airport Sequence ID" attribute="1" defaultMemberUniqueName="[main_data_2].[%Origin Airport Sequence ID].[All]" allUniqueName="[main_data_2].[%Origin Airport Sequence ID].[All]" dimensionUniqueName="[main_data_2]" displayFolder="" count="2" memberValueDatatype="20" unbalanced="0"/>
    <cacheHierarchy uniqueName="[main_data_2].[%Origin Airport Market ID]" caption="%Origin Airport Market ID" attribute="1" defaultMemberUniqueName="[main_data_2].[%Origin Airport Market ID].[All]" allUniqueName="[main_data_2].[%Origin Airport Market ID].[All]" dimensionUniqueName="[main_data_2]" displayFolder="" count="2" memberValueDatatype="20" unbalanced="0"/>
    <cacheHierarchy uniqueName="[main_data_2].[%Origin World Area Code]" caption="%Origin World Area Code" attribute="1" defaultMemberUniqueName="[main_data_2].[%Origin World Area Code].[All]" allUniqueName="[main_data_2].[%Origin World Area Code].[All]" dimensionUniqueName="[main_data_2]" displayFolder="" count="2" memberValueDatatype="20" unbalanced="0"/>
    <cacheHierarchy uniqueName="[main_data_2].[%Destination Airport ID]" caption="%Destination Airport ID" attribute="1" defaultMemberUniqueName="[main_data_2].[%Destination Airport ID].[All]" allUniqueName="[main_data_2].[%Destination Airport ID].[All]" dimensionUniqueName="[main_data_2]" displayFolder="" count="2" memberValueDatatype="20" unbalanced="0"/>
    <cacheHierarchy uniqueName="[main_data_2].[%Destination Airport Sequence ID]" caption="%Destination Airport Sequence ID" attribute="1" defaultMemberUniqueName="[main_data_2].[%Destination Airport Sequence ID].[All]" allUniqueName="[main_data_2].[%Destination Airport Sequence ID].[All]" dimensionUniqueName="[main_data_2]" displayFolder="" count="2" memberValueDatatype="20" unbalanced="0"/>
    <cacheHierarchy uniqueName="[main_data_2].[%Destination Airport Market ID]" caption="%Destination Airport Market ID" attribute="1" defaultMemberUniqueName="[main_data_2].[%Destination Airport Market ID].[All]" allUniqueName="[main_data_2].[%Destination Airport Market ID].[All]" dimensionUniqueName="[main_data_2]" displayFolder="" count="2" memberValueDatatype="20" unbalanced="0"/>
    <cacheHierarchy uniqueName="[main_data_2].[%Destination World Area Code]" caption="%Destination World Area Code" attribute="1" defaultMemberUniqueName="[main_data_2].[%Destination World Area Code].[All]" allUniqueName="[main_data_2].[%Destination World Area Code].[All]" dimensionUniqueName="[main_data_2]" displayFolder="" count="2" memberValueDatatype="20" unbalanced="0"/>
    <cacheHierarchy uniqueName="[main_data_2].[%Aircraft Group ID]" caption="%Aircraft Group ID" attribute="1" defaultMemberUniqueName="[main_data_2].[%Aircraft Group ID].[All]" allUniqueName="[main_data_2].[%Aircraft Group ID].[All]" dimensionUniqueName="[main_data_2]" displayFolder="" count="2" memberValueDatatype="20" unbalanced="0"/>
    <cacheHierarchy uniqueName="[main_data_2].[%Aircraft Type ID]" caption="%Aircraft Type ID" attribute="1" defaultMemberUniqueName="[main_data_2].[%Aircraft Type ID].[All]" allUniqueName="[main_data_2].[%Aircraft Type ID].[All]" dimensionUniqueName="[main_data_2]" displayFolder="" count="2" memberValueDatatype="20" unbalanced="0"/>
    <cacheHierarchy uniqueName="[main_data_2].[%Aircraft Configuration ID]" caption="%Aircraft Configuration ID" attribute="1" defaultMemberUniqueName="[main_data_2].[%Aircraft Configuration ID].[All]" allUniqueName="[main_data_2].[%Aircraft Configuration ID].[All]" dimensionUniqueName="[main_data_2]" displayFolder="" count="2" memberValueDatatype="20" unbalanced="0"/>
    <cacheHierarchy uniqueName="[main_data_2].[%Distance Group ID]" caption="%Distance Group ID" attribute="1" defaultMemberUniqueName="[main_data_2].[%Distance Group ID].[All]" allUniqueName="[main_data_2].[%Distance Group ID].[All]" dimensionUniqueName="[main_data_2]" displayFolder="" count="2" memberValueDatatype="20" unbalanced="0"/>
    <cacheHierarchy uniqueName="[main_data_2].[%Service Class ID]" caption="%Service Class ID" attribute="1" defaultMemberUniqueName="[main_data_2].[%Service Class ID].[All]" allUniqueName="[main_data_2].[%Service Class ID].[All]" dimensionUniqueName="[main_data_2]" displayFolder="" count="2" memberValueDatatype="130" unbalanced="0"/>
    <cacheHierarchy uniqueName="[main_data_2].[%Datasource ID]" caption="%Datasource ID" attribute="1" defaultMemberUniqueName="[main_data_2].[%Datasource ID].[All]" allUniqueName="[main_data_2].[%Datasource ID].[All]" dimensionUniqueName="[main_data_2]" displayFolder="" count="2" memberValueDatatype="130" unbalanced="0"/>
    <cacheHierarchy uniqueName="[main_data_2].[# Departures Scheduled]" caption="# Departures Scheduled" attribute="1" defaultMemberUniqueName="[main_data_2].[# Departures Scheduled].[All]" allUniqueName="[main_data_2].[# Departures Scheduled].[All]" dimensionUniqueName="[main_data_2]" displayFolder="" count="2" memberValueDatatype="20" unbalanced="0"/>
    <cacheHierarchy uniqueName="[main_data_2].[# Departures Performed]" caption="# Departures Performed" attribute="1" defaultMemberUniqueName="[main_data_2].[# Departures Performed].[All]" allUniqueName="[main_data_2].[# Departures Performed].[All]" dimensionUniqueName="[main_data_2]" displayFolder="" count="2" memberValueDatatype="20" unbalanced="0"/>
    <cacheHierarchy uniqueName="[main_data_2].[# Payload]" caption="# Payload" attribute="1" defaultMemberUniqueName="[main_data_2].[# Payload].[All]" allUniqueName="[main_data_2].[# Payload].[All]" dimensionUniqueName="[main_data_2]" displayFolder="" count="2" memberValueDatatype="20" unbalanced="0"/>
    <cacheHierarchy uniqueName="[main_data_2].[Distance]" caption="Distance" attribute="1" defaultMemberUniqueName="[main_data_2].[Distance].[All]" allUniqueName="[main_data_2].[Distance].[All]" dimensionUniqueName="[main_data_2]" displayFolder="" count="2" memberValueDatatype="20" unbalanced="0"/>
    <cacheHierarchy uniqueName="[main_data_2].[# Available Seats]" caption="# Available Seats" attribute="1" defaultMemberUniqueName="[main_data_2].[# Available Seats].[All]" allUniqueName="[main_data_2].[# Available Seats].[All]" dimensionUniqueName="[main_data_2]" displayFolder="" count="2" memberValueDatatype="20" unbalanced="0"/>
    <cacheHierarchy uniqueName="[main_data_2].[# Transported Passengers]" caption="# Transported Passengers" attribute="1" defaultMemberUniqueName="[main_data_2].[# Transported Passengers].[All]" allUniqueName="[main_data_2].[# Transported Passengers].[All]" dimensionUniqueName="[main_data_2]" displayFolder="" count="2" memberValueDatatype="20" unbalanced="0"/>
    <cacheHierarchy uniqueName="[main_data_2].[# Transported Freight]" caption="# Transported Freight" attribute="1" defaultMemberUniqueName="[main_data_2].[# Transported Freight].[All]" allUniqueName="[main_data_2].[# Transported Freight].[All]" dimensionUniqueName="[main_data_2]" displayFolder="" count="2" memberValueDatatype="20" unbalanced="0"/>
    <cacheHierarchy uniqueName="[main_data_2].[# Transported Mail]" caption="# Transported Mail" attribute="1" defaultMemberUniqueName="[main_data_2].[# Transported Mail].[All]" allUniqueName="[main_data_2].[# Transported Mail].[All]" dimensionUniqueName="[main_data_2]" displayFolder="" count="2" memberValueDatatype="20" unbalanced="0"/>
    <cacheHierarchy uniqueName="[main_data_2].[# Ramp-To-Ramp Time]" caption="# Ramp-To-Ramp Time" attribute="1" defaultMemberUniqueName="[main_data_2].[# Ramp-To-Ramp Time].[All]" allUniqueName="[main_data_2].[# Ramp-To-Ramp Time].[All]" dimensionUniqueName="[main_data_2]" displayFolder="" count="2" memberValueDatatype="20" unbalanced="0"/>
    <cacheHierarchy uniqueName="[main_data_2].[# Air Time]" caption="# Air Time" attribute="1" defaultMemberUniqueName="[main_data_2].[# Air Time].[All]" allUniqueName="[main_data_2].[# Air Time].[All]" dimensionUniqueName="[main_data_2]" displayFolder="" count="2" memberValueDatatype="20" unbalanced="0"/>
    <cacheHierarchy uniqueName="[main_data_2].[Unique Carrier]" caption="Unique Carrier" attribute="1" defaultMemberUniqueName="[main_data_2].[Unique Carrier].[All]" allUniqueName="[main_data_2].[Unique Carrier].[All]" dimensionUniqueName="[main_data_2]" displayFolder="" count="2" memberValueDatatype="130" unbalanced="0"/>
    <cacheHierarchy uniqueName="[main_data_2].[Carrier Code]" caption="Carrier Code" attribute="1" defaultMemberUniqueName="[main_data_2].[Carrier Code].[All]" allUniqueName="[main_data_2].[Carrier Code].[All]" dimensionUniqueName="[main_data_2]" displayFolder="" count="2" memberValueDatatype="130" unbalanced="0"/>
    <cacheHierarchy uniqueName="[main_data_2].[Carrier Name]" caption="Carrier Name" attribute="1" defaultMemberUniqueName="[main_data_2].[Carrier Name].[All]" allUniqueName="[main_data_2].[Carrier Name].[All]" dimensionUniqueName="[main_data_2]" displayFolder="" count="2" memberValueDatatype="130" unbalanced="0"/>
    <cacheHierarchy uniqueName="[main_data_2].[Origin Airport Code]" caption="Origin Airport Code" attribute="1" defaultMemberUniqueName="[main_data_2].[Origin Airport Code].[All]" allUniqueName="[main_data_2].[Origin Airport Code].[All]" dimensionUniqueName="[main_data_2]" displayFolder="" count="2" memberValueDatatype="130" unbalanced="0"/>
    <cacheHierarchy uniqueName="[main_data_2].[Origin City]" caption="Origin City" attribute="1" defaultMemberUniqueName="[main_data_2].[Origin City].[All]" allUniqueName="[main_data_2].[Origin City].[All]" dimensionUniqueName="[main_data_2]" displayFolder="" count="2" memberValueDatatype="130" unbalanced="0"/>
    <cacheHierarchy uniqueName="[main_data_2].[Origin State Code]" caption="Origin State Code" attribute="1" defaultMemberUniqueName="[main_data_2].[Origin State Code].[All]" allUniqueName="[main_data_2].[Origin State Code].[All]" dimensionUniqueName="[main_data_2]" displayFolder="" count="2" memberValueDatatype="130" unbalanced="0"/>
    <cacheHierarchy uniqueName="[main_data_2].[Origin State FIPS]" caption="Origin State FIPS" attribute="1" defaultMemberUniqueName="[main_data_2].[Origin State FIPS].[All]" allUniqueName="[main_data_2].[Origin State FIPS].[All]" dimensionUniqueName="[main_data_2]" displayFolder="" count="2" memberValueDatatype="20" unbalanced="0"/>
    <cacheHierarchy uniqueName="[main_data_2].[Origin State]" caption="Origin State" attribute="1" defaultMemberUniqueName="[main_data_2].[Origin State].[All]" allUniqueName="[main_data_2].[Origin State].[All]" dimensionUniqueName="[main_data_2]" displayFolder="" count="2" memberValueDatatype="130" unbalanced="0"/>
    <cacheHierarchy uniqueName="[main_data_2].[Origin Country]" caption="Origin Country" attribute="1" defaultMemberUniqueName="[main_data_2].[Origin Country].[All]" allUniqueName="[main_data_2].[Origin Country].[All]" dimensionUniqueName="[main_data_2]" displayFolder="" count="2" memberValueDatatype="130" unbalanced="0"/>
    <cacheHierarchy uniqueName="[main_data_2].[Destination Airport Code]" caption="Destination Airport Code" attribute="1" defaultMemberUniqueName="[main_data_2].[Destination Airport Code].[All]" allUniqueName="[main_data_2].[Destination Airport Code].[All]" dimensionUniqueName="[main_data_2]" displayFolder="" count="2" memberValueDatatype="130" unbalanced="0"/>
    <cacheHierarchy uniqueName="[main_data_2].[Destination City]" caption="Destination City" attribute="1" defaultMemberUniqueName="[main_data_2].[Destination City].[All]" allUniqueName="[main_data_2].[Destination City].[All]" dimensionUniqueName="[main_data_2]" displayFolder="" count="2" memberValueDatatype="130" unbalanced="0"/>
    <cacheHierarchy uniqueName="[main_data_2].[Destination State Code]" caption="Destination State Code" attribute="1" defaultMemberUniqueName="[main_data_2].[Destination State Code].[All]" allUniqueName="[main_data_2].[Destination State Code].[All]" dimensionUniqueName="[main_data_2]" displayFolder="" count="2" memberValueDatatype="130" unbalanced="0"/>
    <cacheHierarchy uniqueName="[main_data_2].[Destination State FIPS]" caption="Destination State FIPS" attribute="1" defaultMemberUniqueName="[main_data_2].[Destination State FIPS].[All]" allUniqueName="[main_data_2].[Destination State FIPS].[All]" dimensionUniqueName="[main_data_2]" displayFolder="" count="2" memberValueDatatype="20" unbalanced="0"/>
    <cacheHierarchy uniqueName="[main_data_2].[Destination State]" caption="Destination State" attribute="1" defaultMemberUniqueName="[main_data_2].[Destination State].[All]" allUniqueName="[main_data_2].[Destination State].[All]" dimensionUniqueName="[main_data_2]" displayFolder="" count="2" memberValueDatatype="130" unbalanced="0"/>
    <cacheHierarchy uniqueName="[main_data_2].[Destination Country]" caption="Destination Country" attribute="1" defaultMemberUniqueName="[main_data_2].[Destination Country].[All]" allUniqueName="[main_data_2].[Destination Country].[All]" dimensionUniqueName="[main_data_2]" displayFolder="" count="2" memberValueDatatype="130" unbalanced="0"/>
    <cacheHierarchy uniqueName="[main_data_2].[Year]" caption="Year" attribute="1" defaultMemberUniqueName="[main_data_2].[Year].[All]" allUniqueName="[main_data_2].[Year].[All]" dimensionUniqueName="[main_data_2]" displayFolder="" count="2" memberValueDatatype="20" unbalanced="0"/>
    <cacheHierarchy uniqueName="[main_data_2].[Month (#)]" caption="Month (#)" attribute="1" defaultMemberUniqueName="[main_data_2].[Month (#)].[All]" allUniqueName="[main_data_2].[Month (#)].[All]" dimensionUniqueName="[main_data_2]" displayFolder="" count="2" memberValueDatatype="20" unbalanced="0"/>
    <cacheHierarchy uniqueName="[main_data_2].[Day]" caption="Day" attribute="1" defaultMemberUniqueName="[main_data_2].[Day].[All]" allUniqueName="[main_data_2].[Day].[All]" dimensionUniqueName="[main_data_2]" displayFolder="" count="2" memberValueDatatype="20" unbalanced="0"/>
    <cacheHierarchy uniqueName="[main_data_2].[From - To Airport Code]" caption="From - To Airport Code" attribute="1" defaultMemberUniqueName="[main_data_2].[From - To Airport Code].[All]" allUniqueName="[main_data_2].[From - To Airport Code].[All]" dimensionUniqueName="[main_data_2]" displayFolder="" count="2" memberValueDatatype="130" unbalanced="0"/>
    <cacheHierarchy uniqueName="[main_data_2].[From - To Airport ID]" caption="From - To Airport ID" attribute="1" defaultMemberUniqueName="[main_data_2].[From - To Airport ID].[All]" allUniqueName="[main_data_2].[From - To Airport ID].[All]" dimensionUniqueName="[main_data_2]" displayFolder="" count="2" memberValueDatatype="130" unbalanced="0"/>
    <cacheHierarchy uniqueName="[main_data_2].[From - To City]" caption="From - To City" attribute="1" defaultMemberUniqueName="[main_data_2].[From - To City].[All]" allUniqueName="[main_data_2].[From - To City].[All]" dimensionUniqueName="[main_data_2]" displayFolder="" count="2" memberValueDatatype="130" unbalanced="0"/>
    <cacheHierarchy uniqueName="[main_data_2].[From - To State Code]" caption="From - To State Code" attribute="1" defaultMemberUniqueName="[main_data_2].[From - To State Code].[All]" allUniqueName="[main_data_2].[From - To State Code].[All]" dimensionUniqueName="[main_data_2]" displayFolder="" count="2" memberValueDatatype="130" unbalanced="0"/>
    <cacheHierarchy uniqueName="[main_data_2].[From - To State]" caption="From - To State" attribute="1" defaultMemberUniqueName="[main_data_2].[From - To State].[All]" allUniqueName="[main_data_2].[From - To State].[All]" dimensionUniqueName="[main_data_2]" displayFolder="" count="2" memberValueDatatype="130" unbalanced="0"/>
    <cacheHierarchy uniqueName="[main_data_2].[load factor]" caption="load factor" attribute="1" defaultMemberUniqueName="[main_data_2].[load factor].[All]" allUniqueName="[main_data_2].[load factor].[All]" dimensionUniqueName="[main_data_2]" displayFolder="" count="2" memberValueDatatype="5" unbalanced="0"/>
    <cacheHierarchy uniqueName="[main_data_2].[Datedif]" caption="Datedif" attribute="1" time="1" defaultMemberUniqueName="[main_data_2].[Datedif].[All]" allUniqueName="[main_data_2].[Datedif].[All]" dimensionUniqueName="[main_data_2]" displayFolder="" count="2" memberValueDatatype="7" unbalanced="0"/>
    <cacheHierarchy uniqueName="[main_data_2].[Month Name]" caption="Month Name" attribute="1" defaultMemberUniqueName="[main_data_2].[Month Name].[All]" allUniqueName="[main_data_2].[Month Name].[All]" dimensionUniqueName="[main_data_2]" displayFolder="" count="2" memberValueDatatype="130" unbalanced="0"/>
    <cacheHierarchy uniqueName="[main_data_2].[Quater]" caption="Quater" attribute="1" defaultMemberUniqueName="[main_data_2].[Quater].[All]" allUniqueName="[main_data_2].[Quater].[All]" dimensionUniqueName="[main_data_2]" displayFolder="" count="2" memberValueDatatype="130" unbalanced="0"/>
    <cacheHierarchy uniqueName="[main_data_2].[Day of Week]" caption="Day of Week" attribute="1" defaultMemberUniqueName="[main_data_2].[Day of Week].[All]" allUniqueName="[main_data_2].[Day of Week].[All]" dimensionUniqueName="[main_data_2]" displayFolder="" count="2" memberValueDatatype="20" unbalanced="0"/>
    <cacheHierarchy uniqueName="[main_data_2].[Day Name]" caption="Day Name" attribute="1" defaultMemberUniqueName="[main_data_2].[Day Name].[All]" allUniqueName="[main_data_2].[Day Name].[All]" dimensionUniqueName="[main_data_2]" displayFolder="" count="2" memberValueDatatype="130" unbalanced="0"/>
    <cacheHierarchy uniqueName="[main_data_2].[FIncial quater]" caption="FIncial quater" attribute="1" defaultMemberUniqueName="[main_data_2].[FIncial quater].[All]" allUniqueName="[main_data_2].[FIncial quater].[All]" dimensionUniqueName="[main_data_2]" displayFolder="" count="2" memberValueDatatype="130" unbalanced="0"/>
    <cacheHierarchy uniqueName="[main_data_2].[finacial month]" caption="finacial month" attribute="1" defaultMemberUniqueName="[main_data_2].[finacial month].[All]" allUniqueName="[main_data_2].[finacial month].[All]" dimensionUniqueName="[main_data_2]" displayFolder="" count="2" memberValueDatatype="130" unbalanced="0"/>
    <cacheHierarchy uniqueName="[main_data_2].[Weekday &amp; Weekend]" caption="Weekday &amp; Weekend" attribute="1" defaultMemberUniqueName="[main_data_2].[Weekday &amp; Weekend].[All]" allUniqueName="[main_data_2].[Weekday &amp; Weekend].[All]" dimensionUniqueName="[main_data_2]" displayFolder="" count="2" memberValueDatatype="130" unbalanced="0"/>
    <cacheHierarchy uniqueName="[Range].[%Airline ID]" caption="%Airline ID" attribute="1" defaultMemberUniqueName="[Range].[%Airline ID].[All]" allUniqueName="[Range].[%Airline ID].[All]" dimensionUniqueName="[Range]" displayFolder="" count="2" memberValueDatatype="20" unbalanced="0"/>
    <cacheHierarchy uniqueName="[Range].[%Carrier Group ID]" caption="%Carrier Group ID" attribute="1" defaultMemberUniqueName="[Range].[%Carrier Group ID].[All]" allUniqueName="[Range].[%Carrier Group ID].[All]" dimensionUniqueName="[Range]" displayFolder="" count="2" memberValueDatatype="20" unbalanced="0"/>
    <cacheHierarchy uniqueName="[Range].[%Unique Carrier Code]" caption="%Unique Carrier Code" attribute="1" defaultMemberUniqueName="[Range].[%Unique Carrier Code].[All]" allUniqueName="[Range].[%Unique Carrier Code].[All]" dimensionUniqueName="[Range]" displayFolder="" count="2" memberValueDatatype="130" unbalanced="0"/>
    <cacheHierarchy uniqueName="[Range].[%Unique Carrier Entity Code]" caption="%Unique Carrier Entity Code" attribute="1" defaultMemberUniqueName="[Range].[%Unique Carrier Entity Code].[All]" allUniqueName="[Range].[%Unique Carrier Entity Code].[All]" dimensionUniqueName="[Range]" displayFolder="" count="2" memberValueDatatype="20" unbalanced="0"/>
    <cacheHierarchy uniqueName="[Range].[%Region Code]" caption="%Region Code" attribute="1" defaultMemberUniqueName="[Range].[%Region Code].[All]" allUniqueName="[Range].[%Region Code].[All]" dimensionUniqueName="[Range]" displayFolder="" count="2" memberValueDatatype="130" unbalanced="0"/>
    <cacheHierarchy uniqueName="[Range].[%Origin Airport ID]" caption="%Origin Airport ID" attribute="1" defaultMemberUniqueName="[Range].[%Origin Airport ID].[All]" allUniqueName="[Range].[%Origin Airport ID].[All]" dimensionUniqueName="[Range]" displayFolder="" count="2" memberValueDatatype="20" unbalanced="0"/>
    <cacheHierarchy uniqueName="[Range].[%Origin Airport Sequence ID]" caption="%Origin Airport Sequence ID" attribute="1" defaultMemberUniqueName="[Range].[%Origin Airport Sequence ID].[All]" allUniqueName="[Range].[%Origin Airport Sequence ID].[All]" dimensionUniqueName="[Range]" displayFolder="" count="2" memberValueDatatype="20" unbalanced="0"/>
    <cacheHierarchy uniqueName="[Range].[%Origin Airport Market ID]" caption="%Origin Airport Market ID" attribute="1" defaultMemberUniqueName="[Range].[%Origin Airport Market ID].[All]" allUniqueName="[Range].[%Origin Airport Market ID].[All]" dimensionUniqueName="[Range]" displayFolder="" count="2" memberValueDatatype="20" unbalanced="0"/>
    <cacheHierarchy uniqueName="[Range].[%Origin World Area Code]" caption="%Origin World Area Code" attribute="1" defaultMemberUniqueName="[Range].[%Origin World Area Code].[All]" allUniqueName="[Range].[%Origin World Area Code].[All]" dimensionUniqueName="[Range]" displayFolder="" count="2" memberValueDatatype="20" unbalanced="0"/>
    <cacheHierarchy uniqueName="[Range].[%Destination Airport ID]" caption="%Destination Airport ID" attribute="1" defaultMemberUniqueName="[Range].[%Destination Airport ID].[All]" allUniqueName="[Range].[%Destination Airport ID].[All]" dimensionUniqueName="[Range]" displayFolder="" count="2" memberValueDatatype="20" unbalanced="0"/>
    <cacheHierarchy uniqueName="[Range].[%Destination Airport Sequence ID]" caption="%Destination Airport Sequence ID" attribute="1" defaultMemberUniqueName="[Range].[%Destination Airport Sequence ID].[All]" allUniqueName="[Range].[%Destination Airport Sequence ID].[All]" dimensionUniqueName="[Range]" displayFolder="" count="2" memberValueDatatype="20" unbalanced="0"/>
    <cacheHierarchy uniqueName="[Range].[%Destination Airport Market ID]" caption="%Destination Airport Market ID" attribute="1" defaultMemberUniqueName="[Range].[%Destination Airport Market ID].[All]" allUniqueName="[Range].[%Destination Airport Market ID].[All]" dimensionUniqueName="[Range]" displayFolder="" count="2" memberValueDatatype="20" unbalanced="0"/>
    <cacheHierarchy uniqueName="[Range].[%Destination World Area Code]" caption="%Destination World Area Code" attribute="1" defaultMemberUniqueName="[Range].[%Destination World Area Code].[All]" allUniqueName="[Range].[%Destination World Area Code].[All]" dimensionUniqueName="[Range]" displayFolder="" count="2" memberValueDatatype="20" unbalanced="0"/>
    <cacheHierarchy uniqueName="[Range].[%Aircraft Group ID]" caption="%Aircraft Group ID" attribute="1" defaultMemberUniqueName="[Range].[%Aircraft Group ID].[All]" allUniqueName="[Range].[%Aircraft Group ID].[All]" dimensionUniqueName="[Range]" displayFolder="" count="2" memberValueDatatype="20" unbalanced="0"/>
    <cacheHierarchy uniqueName="[Range].[%Aircraft Type ID]" caption="%Aircraft Type ID" attribute="1" defaultMemberUniqueName="[Range].[%Aircraft Type ID].[All]" allUniqueName="[Range].[%Aircraft Type ID].[All]" dimensionUniqueName="[Range]" displayFolder="" count="2" memberValueDatatype="20" unbalanced="0"/>
    <cacheHierarchy uniqueName="[Range].[%Aircraft Configuration ID]" caption="%Aircraft Configuration ID" attribute="1" defaultMemberUniqueName="[Range].[%Aircraft Configuration ID].[All]" allUniqueName="[Range].[%Aircraft Configuration ID].[All]" dimensionUniqueName="[Range]" displayFolder="" count="2" memberValueDatatype="20" unbalanced="0"/>
    <cacheHierarchy uniqueName="[Range].[%Distance Group ID]" caption="%Distance Group ID" attribute="1" defaultMemberUniqueName="[Range].[%Distance Group ID].[All]" allUniqueName="[Range].[%Distance Group ID].[All]" dimensionUniqueName="[Range]" displayFolder="" count="2" memberValueDatatype="20" unbalanced="0"/>
    <cacheHierarchy uniqueName="[Range].[%Service Class ID]" caption="%Service Class ID" attribute="1" defaultMemberUniqueName="[Range].[%Service Class ID].[All]" allUniqueName="[Range].[%Service Class ID].[All]" dimensionUniqueName="[Range]" displayFolder="" count="2" memberValueDatatype="130" unbalanced="0"/>
    <cacheHierarchy uniqueName="[Range].[%Datasource ID]" caption="%Datasource ID" attribute="1" defaultMemberUniqueName="[Range].[%Datasource ID].[All]" allUniqueName="[Range].[%Datasource ID].[All]" dimensionUniqueName="[Range]" displayFolder="" count="2" memberValueDatatype="130" unbalanced="0"/>
    <cacheHierarchy uniqueName="[Range].[# Departures Scheduled]" caption="# Departures Scheduled" attribute="1" defaultMemberUniqueName="[Range].[# Departures Scheduled].[All]" allUniqueName="[Range].[# Departures Scheduled].[All]" dimensionUniqueName="[Range]" displayFolder="" count="2" memberValueDatatype="20" unbalanced="0"/>
    <cacheHierarchy uniqueName="[Range].[# Departures Performed]" caption="# Departures Performed" attribute="1" defaultMemberUniqueName="[Range].[# Departures Performed].[All]" allUniqueName="[Range].[# Departures Performed].[All]" dimensionUniqueName="[Range]" displayFolder="" count="2" memberValueDatatype="20" unbalanced="0"/>
    <cacheHierarchy uniqueName="[Range].[# Payload]" caption="# Payload" attribute="1" defaultMemberUniqueName="[Range].[# Payload].[All]" allUniqueName="[Range].[# Payload].[All]" dimensionUniqueName="[Range]" displayFolder="" count="2" memberValueDatatype="20" unbalanced="0"/>
    <cacheHierarchy uniqueName="[Range].[Distance]" caption="Distance" attribute="1" defaultMemberUniqueName="[Range].[Distance].[All]" allUniqueName="[Range].[Distance].[All]" dimensionUniqueName="[Range]" displayFolder="" count="2" memberValueDatatype="20" unbalanced="0"/>
    <cacheHierarchy uniqueName="[Range].[# Available Seats]" caption="# Available Seats" attribute="1" defaultMemberUniqueName="[Range].[# Available Seats].[All]" allUniqueName="[Range].[# Available Seats].[All]" dimensionUniqueName="[Range]" displayFolder="" count="2" memberValueDatatype="20" unbalanced="0"/>
    <cacheHierarchy uniqueName="[Range].[# Transported Passengers]" caption="# Transported Passengers" attribute="1" defaultMemberUniqueName="[Range].[# Transported Passengers].[All]" allUniqueName="[Range].[# Transported Passengers].[All]" dimensionUniqueName="[Range]" displayFolder="" count="2" memberValueDatatype="20" unbalanced="0"/>
    <cacheHierarchy uniqueName="[Range].[# Transported Freight]" caption="# Transported Freight" attribute="1" defaultMemberUniqueName="[Range].[# Transported Freight].[All]" allUniqueName="[Range].[# Transported Freight].[All]" dimensionUniqueName="[Range]" displayFolder="" count="2" memberValueDatatype="20" unbalanced="0"/>
    <cacheHierarchy uniqueName="[Range].[# Transported Mail]" caption="# Transported Mail" attribute="1" defaultMemberUniqueName="[Range].[# Transported Mail].[All]" allUniqueName="[Range].[# Transported Mail].[All]" dimensionUniqueName="[Range]" displayFolder="" count="2" memberValueDatatype="20" unbalanced="0"/>
    <cacheHierarchy uniqueName="[Range].[# Ramp-To-Ramp Time]" caption="# Ramp-To-Ramp Time" attribute="1" defaultMemberUniqueName="[Range].[# Ramp-To-Ramp Time].[All]" allUniqueName="[Range].[# Ramp-To-Ramp Time].[All]" dimensionUniqueName="[Range]" displayFolder="" count="2" memberValueDatatype="20" unbalanced="0"/>
    <cacheHierarchy uniqueName="[Range].[# Air Time]" caption="# Air Time" attribute="1" defaultMemberUniqueName="[Range].[# Air Time].[All]" allUniqueName="[Range].[# Air Time].[All]" dimensionUniqueName="[Range]" displayFolder="" count="2" memberValueDatatype="20" unbalanced="0"/>
    <cacheHierarchy uniqueName="[Range].[Unique Carrier]" caption="Unique Carrier" attribute="1" defaultMemberUniqueName="[Range].[Unique Carrier].[All]" allUniqueName="[Range].[Unique Carrier].[All]" dimensionUniqueName="[Range]" displayFolder="" count="2" memberValueDatatype="130" unbalanced="0"/>
    <cacheHierarchy uniqueName="[Range].[Carrier Code]" caption="Carrier Code" attribute="1" defaultMemberUniqueName="[Range].[Carrier Code].[All]" allUniqueName="[Range].[Carrier Code].[All]" dimensionUniqueName="[Range]" displayFolder="" count="2" memberValueDatatype="130" unbalanced="0"/>
    <cacheHierarchy uniqueName="[Range].[Carrier Name]" caption="Carrier Name" attribute="1" defaultMemberUniqueName="[Range].[Carrier Name].[All]" allUniqueName="[Range].[Carrier Name].[All]" dimensionUniqueName="[Range]" displayFolder="" count="2" memberValueDatatype="130" unbalanced="0"/>
    <cacheHierarchy uniqueName="[Range].[Origin Airport Code]" caption="Origin Airport Code" attribute="1" defaultMemberUniqueName="[Range].[Origin Airport Code].[All]" allUniqueName="[Range].[Origin Airport Code].[All]" dimensionUniqueName="[Range]" displayFolder="" count="2" memberValueDatatype="130" unbalanced="0"/>
    <cacheHierarchy uniqueName="[Range].[Origin City]" caption="Origin City" attribute="1" defaultMemberUniqueName="[Range].[Origin City].[All]" allUniqueName="[Range].[Origin City].[All]" dimensionUniqueName="[Range]" displayFolder="" count="2" memberValueDatatype="130" unbalanced="0"/>
    <cacheHierarchy uniqueName="[Range].[Origin State Code]" caption="Origin State Code" attribute="1" defaultMemberUniqueName="[Range].[Origin State Code].[All]" allUniqueName="[Range].[Origin State Code].[All]" dimensionUniqueName="[Range]" displayFolder="" count="2" memberValueDatatype="130" unbalanced="0"/>
    <cacheHierarchy uniqueName="[Range].[Origin State FIPS]" caption="Origin State FIPS" attribute="1" defaultMemberUniqueName="[Range].[Origin State FIPS].[All]" allUniqueName="[Range].[Origin State FIPS].[All]" dimensionUniqueName="[Range]" displayFolder="" count="2" memberValueDatatype="20" unbalanced="0"/>
    <cacheHierarchy uniqueName="[Range].[Origin State]" caption="Origin State" attribute="1" defaultMemberUniqueName="[Range].[Origin State].[All]" allUniqueName="[Range].[Origin State].[All]" dimensionUniqueName="[Range]" displayFolder="" count="2" memberValueDatatype="130" unbalanced="0"/>
    <cacheHierarchy uniqueName="[Range].[Origin Country]" caption="Origin Country" attribute="1" defaultMemberUniqueName="[Range].[Origin Country].[All]" allUniqueName="[Range].[Origin Country].[All]" dimensionUniqueName="[Range]" displayFolder="" count="2" memberValueDatatype="130" unbalanced="0"/>
    <cacheHierarchy uniqueName="[Range].[Destination Airport Code]" caption="Destination Airport Code" attribute="1" defaultMemberUniqueName="[Range].[Destination Airport Code].[All]" allUniqueName="[Range].[Destination Airport Code].[All]" dimensionUniqueName="[Range]" displayFolder="" count="2" memberValueDatatype="130" unbalanced="0"/>
    <cacheHierarchy uniqueName="[Range].[Destination City]" caption="Destination City" attribute="1" defaultMemberUniqueName="[Range].[Destination City].[All]" allUniqueName="[Range].[Destination City].[All]" dimensionUniqueName="[Range]" displayFolder="" count="2" memberValueDatatype="130" unbalanced="0"/>
    <cacheHierarchy uniqueName="[Range].[Destination State Code]" caption="Destination State Code" attribute="1" defaultMemberUniqueName="[Range].[Destination State Code].[All]" allUniqueName="[Range].[Destination State Code].[All]" dimensionUniqueName="[Range]" displayFolder="" count="2" memberValueDatatype="130" unbalanced="0"/>
    <cacheHierarchy uniqueName="[Range].[Destination State FIPS]" caption="Destination State FIPS" attribute="1" defaultMemberUniqueName="[Range].[Destination State FIPS].[All]" allUniqueName="[Range].[Destination State FIPS].[All]" dimensionUniqueName="[Range]" displayFolder="" count="2" memberValueDatatype="20" unbalanced="0"/>
    <cacheHierarchy uniqueName="[Range].[Destination State]" caption="Destination State" attribute="1" defaultMemberUniqueName="[Range].[Destination State].[All]" allUniqueName="[Range].[Destination State].[All]" dimensionUniqueName="[Range]" displayFolder="" count="2" memberValueDatatype="130" unbalanced="0"/>
    <cacheHierarchy uniqueName="[Range].[Destination Country]" caption="Destination Country" attribute="1" defaultMemberUniqueName="[Range].[Destination Country].[All]" allUniqueName="[Range].[Destination Country].[All]" dimensionUniqueName="[Range]" displayFolder="" count="2" memberValueDatatype="130" unbalanced="0"/>
    <cacheHierarchy uniqueName="[Range].[Year]" caption="Year" attribute="1" defaultMemberUniqueName="[Range].[Year].[All]" allUniqueName="[Range].[Year].[All]" dimensionUniqueName="[Range]" displayFolder="" count="2" memberValueDatatype="20" unbalanced="0"/>
    <cacheHierarchy uniqueName="[Range].[Month (#)]" caption="Month (#)" attribute="1" defaultMemberUniqueName="[Range].[Month (#)].[All]" allUniqueName="[Range].[Month (#)].[All]" dimensionUniqueName="[Range]" displayFolder="" count="2" memberValueDatatype="20" unbalanced="0"/>
    <cacheHierarchy uniqueName="[Range].[Day]" caption="Day" attribute="1" defaultMemberUniqueName="[Range].[Day].[All]" allUniqueName="[Range].[Day].[All]" dimensionUniqueName="[Range]" displayFolder="" count="2" memberValueDatatype="20" unbalanced="0"/>
    <cacheHierarchy uniqueName="[Range].[From - To Airport Code]" caption="From - To Airport Code" attribute="1" defaultMemberUniqueName="[Range].[From - To Airport Code].[All]" allUniqueName="[Range].[From - To Airport Code].[All]" dimensionUniqueName="[Range]" displayFolder="" count="2" memberValueDatatype="130" unbalanced="0"/>
    <cacheHierarchy uniqueName="[Range].[From - To Airport ID]" caption="From - To Airport ID" attribute="1" defaultMemberUniqueName="[Range].[From - To Airport ID].[All]" allUniqueName="[Range].[From - To Airport ID].[All]" dimensionUniqueName="[Range]" displayFolder="" count="2" memberValueDatatype="130" unbalanced="0"/>
    <cacheHierarchy uniqueName="[Range].[From - To City]" caption="From - To City" attribute="1" defaultMemberUniqueName="[Range].[From - To City].[All]" allUniqueName="[Range].[From - To City].[All]" dimensionUniqueName="[Range]" displayFolder="" count="2" memberValueDatatype="130" unbalanced="0"/>
    <cacheHierarchy uniqueName="[Range].[From - To State Code]" caption="From - To State Code" attribute="1" defaultMemberUniqueName="[Range].[From - To State Code].[All]" allUniqueName="[Range].[From - To State Code].[All]" dimensionUniqueName="[Range]" displayFolder="" count="2" memberValueDatatype="130" unbalanced="0"/>
    <cacheHierarchy uniqueName="[Range].[From - To State]" caption="From - To State" attribute="1" defaultMemberUniqueName="[Range].[From - To State].[All]" allUniqueName="[Range].[From - To State].[All]" dimensionUniqueName="[Range]" displayFolder="" count="2" memberValueDatatype="130" unbalanced="0"/>
    <cacheHierarchy uniqueName="[Range].[load factor]" caption="load factor" attribute="1" defaultMemberUniqueName="[Range].[load factor].[All]" allUniqueName="[Range].[load factor].[All]" dimensionUniqueName="[Range]" displayFolder="" count="2" memberValueDatatype="5" unbalanced="0"/>
    <cacheHierarchy uniqueName="[Range].[Datedif]" caption="Datedif" attribute="1" time="1" defaultMemberUniqueName="[Range].[Datedif].[All]" allUniqueName="[Range].[Datedif].[All]" dimensionUniqueName="[Range]" displayFolder="" count="2" memberValueDatatype="7" unbalanced="0"/>
    <cacheHierarchy uniqueName="[Range].[Month Name]" caption="Month Name" attribute="1" defaultMemberUniqueName="[Range].[Month Name].[All]" allUniqueName="[Range].[Month Name].[All]" dimensionUniqueName="[Range]" displayFolder="" count="2" memberValueDatatype="130" unbalanced="0"/>
    <cacheHierarchy uniqueName="[Range].[Quater]" caption="Quater" attribute="1" defaultMemberUniqueName="[Range].[Quater].[All]" allUniqueName="[Range].[Quater].[All]" dimensionUniqueName="[Range]" displayFolder="" count="2" memberValueDatatype="130" unbalanced="0">
      <fieldsUsage count="2">
        <fieldUsage x="-1"/>
        <fieldUsage x="0"/>
      </fieldsUsage>
    </cacheHierarchy>
    <cacheHierarchy uniqueName="[Range].[Day of Week]" caption="Day of Week" attribute="1" defaultMemberUniqueName="[Range].[Day of Week].[All]" allUniqueName="[Range].[Day of Week].[All]" dimensionUniqueName="[Range]" displayFolder="" count="2" memberValueDatatype="20" unbalanced="0"/>
    <cacheHierarchy uniqueName="[Range].[Day Name]" caption="Day Name" attribute="1" defaultMemberUniqueName="[Range].[Day Name].[All]" allUniqueName="[Range].[Day Name].[All]" dimensionUniqueName="[Range]" displayFolder="" count="2" memberValueDatatype="130" unbalanced="0"/>
    <cacheHierarchy uniqueName="[Range].[FIncial quater]" caption="FIncial quater" attribute="1" defaultMemberUniqueName="[Range].[FIncial quater].[All]" allUniqueName="[Range].[FIncial quater].[All]" dimensionUniqueName="[Range]" displayFolder="" count="2" memberValueDatatype="130" unbalanced="0"/>
    <cacheHierarchy uniqueName="[Range].[finacial month]" caption="finacial month" attribute="1" defaultMemberUniqueName="[Range].[finacial month].[All]" allUniqueName="[Range].[finacial month].[All]" dimensionUniqueName="[Range]" displayFolder="" count="2" memberValueDatatype="130" unbalanced="0"/>
    <cacheHierarchy uniqueName="[Range].[Weekday &amp; Weekend]" caption="Weekday &amp; Weekend" attribute="1" defaultMemberUniqueName="[Range].[Weekday &amp; Weekend].[All]" allUniqueName="[Range].[Weekday &amp; Weekend].[All]" dimensionUniqueName="[Range]" displayFolder="" count="2" memberValueDatatype="130" unbalanced="0"/>
    <cacheHierarchy uniqueName="[Range].[Datedif (Year)]" caption="Datedif (Year)" attribute="1" defaultMemberUniqueName="[Range].[Datedif (Year)].[All]" allUniqueName="[Range].[Datedif (Year)].[All]" dimensionUniqueName="[Range]" displayFolder="" count="2" memberValueDatatype="130" unbalanced="0"/>
    <cacheHierarchy uniqueName="[Range].[Datedif (Quarter)]" caption="Datedif (Quarter)" attribute="1" defaultMemberUniqueName="[Range].[Datedif (Quarter)].[All]" allUniqueName="[Range].[Datedif (Quarter)].[All]" dimensionUniqueName="[Range]" displayFolder="" count="2" memberValueDatatype="130" unbalanced="0"/>
    <cacheHierarchy uniqueName="[Range].[Datedif (Month)]" caption="Datedif (Month)" attribute="1" defaultMemberUniqueName="[Range].[Datedif (Month)].[All]" allUniqueName="[Range].[Datedif (Month)].[All]" dimensionUniqueName="[Range]" displayFolder="" count="2" memberValueDatatype="130" unbalanced="0">
      <fieldsUsage count="2">
        <fieldUsage x="-1"/>
        <fieldUsage x="2"/>
      </fieldsUsage>
    </cacheHierarchy>
    <cacheHierarchy uniqueName="[Range 1].[%Airline ID]" caption="%Airline ID" attribute="1" defaultMemberUniqueName="[Range 1].[%Airline ID].[All]" allUniqueName="[Range 1].[%Airline ID].[All]" dimensionUniqueName="[Range 1]" displayFolder="" count="2" memberValueDatatype="20" unbalanced="0"/>
    <cacheHierarchy uniqueName="[Range 1].[%Carrier Group ID]" caption="%Carrier Group ID" attribute="1" defaultMemberUniqueName="[Range 1].[%Carrier Group ID].[All]" allUniqueName="[Range 1].[%Carrier Group ID].[All]" dimensionUniqueName="[Range 1]" displayFolder="" count="2" memberValueDatatype="20" unbalanced="0"/>
    <cacheHierarchy uniqueName="[Range 1].[%Unique Carrier Code]" caption="%Unique Carrier Code" attribute="1" defaultMemberUniqueName="[Range 1].[%Unique Carrier Code].[All]" allUniqueName="[Range 1].[%Unique Carrier Code].[All]" dimensionUniqueName="[Range 1]" displayFolder="" count="2" memberValueDatatype="130" unbalanced="0"/>
    <cacheHierarchy uniqueName="[Range 1].[%Unique Carrier Entity Code]" caption="%Unique Carrier Entity Code" attribute="1" defaultMemberUniqueName="[Range 1].[%Unique Carrier Entity Code].[All]" allUniqueName="[Range 1].[%Unique Carrier Entity Code].[All]" dimensionUniqueName="[Range 1]" displayFolder="" count="2" memberValueDatatype="20" unbalanced="0"/>
    <cacheHierarchy uniqueName="[Range 1].[%Region Code]" caption="%Region Code" attribute="1" defaultMemberUniqueName="[Range 1].[%Region Code].[All]" allUniqueName="[Range 1].[%Region Code].[All]" dimensionUniqueName="[Range 1]" displayFolder="" count="2" memberValueDatatype="130" unbalanced="0"/>
    <cacheHierarchy uniqueName="[Range 1].[%Origin Airport ID]" caption="%Origin Airport ID" attribute="1" defaultMemberUniqueName="[Range 1].[%Origin Airport ID].[All]" allUniqueName="[Range 1].[%Origin Airport ID].[All]" dimensionUniqueName="[Range 1]" displayFolder="" count="2" memberValueDatatype="20" unbalanced="0"/>
    <cacheHierarchy uniqueName="[Range 1].[%Origin Airport Sequence ID]" caption="%Origin Airport Sequence ID" attribute="1" defaultMemberUniqueName="[Range 1].[%Origin Airport Sequence ID].[All]" allUniqueName="[Range 1].[%Origin Airport Sequence ID].[All]" dimensionUniqueName="[Range 1]" displayFolder="" count="2" memberValueDatatype="20" unbalanced="0"/>
    <cacheHierarchy uniqueName="[Range 1].[%Origin Airport Market ID]" caption="%Origin Airport Market ID" attribute="1" defaultMemberUniqueName="[Range 1].[%Origin Airport Market ID].[All]" allUniqueName="[Range 1].[%Origin Airport Market ID].[All]" dimensionUniqueName="[Range 1]" displayFolder="" count="2" memberValueDatatype="20" unbalanced="0"/>
    <cacheHierarchy uniqueName="[Range 1].[%Origin World Area Code]" caption="%Origin World Area Code" attribute="1" defaultMemberUniqueName="[Range 1].[%Origin World Area Code].[All]" allUniqueName="[Range 1].[%Origin World Area Code].[All]" dimensionUniqueName="[Range 1]" displayFolder="" count="2" memberValueDatatype="20" unbalanced="0"/>
    <cacheHierarchy uniqueName="[Range 1].[%Destination Airport ID]" caption="%Destination Airport ID" attribute="1" defaultMemberUniqueName="[Range 1].[%Destination Airport ID].[All]" allUniqueName="[Range 1].[%Destination Airport ID].[All]" dimensionUniqueName="[Range 1]" displayFolder="" count="2" memberValueDatatype="20" unbalanced="0"/>
    <cacheHierarchy uniqueName="[Range 1].[%Destination Airport Sequence ID]" caption="%Destination Airport Sequence ID" attribute="1" defaultMemberUniqueName="[Range 1].[%Destination Airport Sequence ID].[All]" allUniqueName="[Range 1].[%Destination Airport Sequence ID].[All]" dimensionUniqueName="[Range 1]" displayFolder="" count="2" memberValueDatatype="20" unbalanced="0"/>
    <cacheHierarchy uniqueName="[Range 1].[%Destination Airport Market ID]" caption="%Destination Airport Market ID" attribute="1" defaultMemberUniqueName="[Range 1].[%Destination Airport Market ID].[All]" allUniqueName="[Range 1].[%Destination Airport Market ID].[All]" dimensionUniqueName="[Range 1]" displayFolder="" count="2" memberValueDatatype="20" unbalanced="0"/>
    <cacheHierarchy uniqueName="[Range 1].[%Destination World Area Code]" caption="%Destination World Area Code" attribute="1" defaultMemberUniqueName="[Range 1].[%Destination World Area Code].[All]" allUniqueName="[Range 1].[%Destination World Area Code].[All]" dimensionUniqueName="[Range 1]" displayFolder="" count="2" memberValueDatatype="20" unbalanced="0"/>
    <cacheHierarchy uniqueName="[Range 1].[%Aircraft Group ID]" caption="%Aircraft Group ID" attribute="1" defaultMemberUniqueName="[Range 1].[%Aircraft Group ID].[All]" allUniqueName="[Range 1].[%Aircraft Group ID].[All]" dimensionUniqueName="[Range 1]" displayFolder="" count="2" memberValueDatatype="20" unbalanced="0"/>
    <cacheHierarchy uniqueName="[Range 1].[%Aircraft Type ID]" caption="%Aircraft Type ID" attribute="1" defaultMemberUniqueName="[Range 1].[%Aircraft Type ID].[All]" allUniqueName="[Range 1].[%Aircraft Type ID].[All]" dimensionUniqueName="[Range 1]" displayFolder="" count="2" memberValueDatatype="20" unbalanced="0"/>
    <cacheHierarchy uniqueName="[Range 1].[%Aircraft Configuration ID]" caption="%Aircraft Configuration ID" attribute="1" defaultMemberUniqueName="[Range 1].[%Aircraft Configuration ID].[All]" allUniqueName="[Range 1].[%Aircraft Configuration ID].[All]" dimensionUniqueName="[Range 1]" displayFolder="" count="2" memberValueDatatype="20" unbalanced="0"/>
    <cacheHierarchy uniqueName="[Range 1].[%Distance Group ID]" caption="%Distance Group ID" attribute="1" defaultMemberUniqueName="[Range 1].[%Distance Group ID].[All]" allUniqueName="[Range 1].[%Distance Group ID].[All]" dimensionUniqueName="[Range 1]" displayFolder="" count="2" memberValueDatatype="20" unbalanced="0"/>
    <cacheHierarchy uniqueName="[Range 1].[%Service Class ID]" caption="%Service Class ID" attribute="1" defaultMemberUniqueName="[Range 1].[%Service Class ID].[All]" allUniqueName="[Range 1].[%Service Class ID].[All]" dimensionUniqueName="[Range 1]" displayFolder="" count="2" memberValueDatatype="130" unbalanced="0"/>
    <cacheHierarchy uniqueName="[Range 1].[%Datasource ID]" caption="%Datasource ID" attribute="1" defaultMemberUniqueName="[Range 1].[%Datasource ID].[All]" allUniqueName="[Range 1].[%Datasource ID].[All]" dimensionUniqueName="[Range 1]" displayFolder="" count="2" memberValueDatatype="130" unbalanced="0"/>
    <cacheHierarchy uniqueName="[Range 1].[# Departures Scheduled]" caption="# Departures Scheduled" attribute="1" defaultMemberUniqueName="[Range 1].[# Departures Scheduled].[All]" allUniqueName="[Range 1].[# Departures Scheduled].[All]" dimensionUniqueName="[Range 1]" displayFolder="" count="2" memberValueDatatype="20" unbalanced="0"/>
    <cacheHierarchy uniqueName="[Range 1].[# Departures Performed]" caption="# Departures Performed" attribute="1" defaultMemberUniqueName="[Range 1].[# Departures Performed].[All]" allUniqueName="[Range 1].[# Departures Performed].[All]" dimensionUniqueName="[Range 1]" displayFolder="" count="2" memberValueDatatype="20" unbalanced="0"/>
    <cacheHierarchy uniqueName="[Range 1].[# Payload]" caption="# Payload" attribute="1" defaultMemberUniqueName="[Range 1].[# Payload].[All]" allUniqueName="[Range 1].[# Payload].[All]" dimensionUniqueName="[Range 1]" displayFolder="" count="2" memberValueDatatype="20" unbalanced="0"/>
    <cacheHierarchy uniqueName="[Range 1].[Distance]" caption="Distance" attribute="1" defaultMemberUniqueName="[Range 1].[Distance].[All]" allUniqueName="[Range 1].[Distance].[All]" dimensionUniqueName="[Range 1]" displayFolder="" count="2" memberValueDatatype="20" unbalanced="0"/>
    <cacheHierarchy uniqueName="[Range 1].[# Available Seats]" caption="# Available Seats" attribute="1" defaultMemberUniqueName="[Range 1].[# Available Seats].[All]" allUniqueName="[Range 1].[# Available Seats].[All]" dimensionUniqueName="[Range 1]" displayFolder="" count="2" memberValueDatatype="20" unbalanced="0"/>
    <cacheHierarchy uniqueName="[Range 1].[# Transported Passengers]" caption="# Transported Passengers" attribute="1" defaultMemberUniqueName="[Range 1].[# Transported Passengers].[All]" allUniqueName="[Range 1].[# Transported Passengers].[All]" dimensionUniqueName="[Range 1]" displayFolder="" count="2" memberValueDatatype="20" unbalanced="0"/>
    <cacheHierarchy uniqueName="[Range 1].[# Transported Freight]" caption="# Transported Freight" attribute="1" defaultMemberUniqueName="[Range 1].[# Transported Freight].[All]" allUniqueName="[Range 1].[# Transported Freight].[All]" dimensionUniqueName="[Range 1]" displayFolder="" count="2" memberValueDatatype="20" unbalanced="0"/>
    <cacheHierarchy uniqueName="[Range 1].[# Transported Mail]" caption="# Transported Mail" attribute="1" defaultMemberUniqueName="[Range 1].[# Transported Mail].[All]" allUniqueName="[Range 1].[# Transported Mail].[All]" dimensionUniqueName="[Range 1]" displayFolder="" count="2" memberValueDatatype="20" unbalanced="0"/>
    <cacheHierarchy uniqueName="[Range 1].[# Ramp-To-Ramp Time]" caption="# Ramp-To-Ramp Time" attribute="1" defaultMemberUniqueName="[Range 1].[# Ramp-To-Ramp Time].[All]" allUniqueName="[Range 1].[# Ramp-To-Ramp Time].[All]" dimensionUniqueName="[Range 1]" displayFolder="" count="2" memberValueDatatype="20" unbalanced="0"/>
    <cacheHierarchy uniqueName="[Range 1].[# Air Time]" caption="# Air Time" attribute="1" defaultMemberUniqueName="[Range 1].[# Air Time].[All]" allUniqueName="[Range 1].[# Air Time].[All]" dimensionUniqueName="[Range 1]" displayFolder="" count="2" memberValueDatatype="20" unbalanced="0"/>
    <cacheHierarchy uniqueName="[Range 1].[Unique Carrier]" caption="Unique Carrier" attribute="1" defaultMemberUniqueName="[Range 1].[Unique Carrier].[All]" allUniqueName="[Range 1].[Unique Carrier].[All]" dimensionUniqueName="[Range 1]" displayFolder="" count="2" memberValueDatatype="130" unbalanced="0"/>
    <cacheHierarchy uniqueName="[Range 1].[Carrier Code]" caption="Carrier Code" attribute="1" defaultMemberUniqueName="[Range 1].[Carrier Code].[All]" allUniqueName="[Range 1].[Carrier Code].[All]" dimensionUniqueName="[Range 1]" displayFolder="" count="2" memberValueDatatype="130" unbalanced="0"/>
    <cacheHierarchy uniqueName="[Range 1].[Carrier Name]" caption="Carrier Name" attribute="1" defaultMemberUniqueName="[Range 1].[Carrier Name].[All]" allUniqueName="[Range 1].[Carrier Name].[All]" dimensionUniqueName="[Range 1]" displayFolder="" count="2" memberValueDatatype="130" unbalanced="0"/>
    <cacheHierarchy uniqueName="[Range 1].[Origin Airport Code]" caption="Origin Airport Code" attribute="1" defaultMemberUniqueName="[Range 1].[Origin Airport Code].[All]" allUniqueName="[Range 1].[Origin Airport Code].[All]" dimensionUniqueName="[Range 1]" displayFolder="" count="2" memberValueDatatype="130" unbalanced="0"/>
    <cacheHierarchy uniqueName="[Range 1].[Origin City]" caption="Origin City" attribute="1" defaultMemberUniqueName="[Range 1].[Origin City].[All]" allUniqueName="[Range 1].[Origin City].[All]" dimensionUniqueName="[Range 1]" displayFolder="" count="2" memberValueDatatype="130" unbalanced="0"/>
    <cacheHierarchy uniqueName="[Range 1].[Origin State Code]" caption="Origin State Code" attribute="1" defaultMemberUniqueName="[Range 1].[Origin State Code].[All]" allUniqueName="[Range 1].[Origin State Code].[All]" dimensionUniqueName="[Range 1]" displayFolder="" count="2" memberValueDatatype="130" unbalanced="0"/>
    <cacheHierarchy uniqueName="[Range 1].[Origin State FIPS]" caption="Origin State FIPS" attribute="1" defaultMemberUniqueName="[Range 1].[Origin State FIPS].[All]" allUniqueName="[Range 1].[Origin State FIPS].[All]" dimensionUniqueName="[Range 1]" displayFolder="" count="2" memberValueDatatype="20" unbalanced="0"/>
    <cacheHierarchy uniqueName="[Range 1].[Origin State]" caption="Origin State" attribute="1" defaultMemberUniqueName="[Range 1].[Origin State].[All]" allUniqueName="[Range 1].[Origin State].[All]" dimensionUniqueName="[Range 1]" displayFolder="" count="2" memberValueDatatype="130" unbalanced="0"/>
    <cacheHierarchy uniqueName="[Range 1].[Origin Country]" caption="Origin Country" attribute="1" defaultMemberUniqueName="[Range 1].[Origin Country].[All]" allUniqueName="[Range 1].[Origin Country].[All]" dimensionUniqueName="[Range 1]" displayFolder="" count="2" memberValueDatatype="130" unbalanced="0"/>
    <cacheHierarchy uniqueName="[Range 1].[Destination Airport Code]" caption="Destination Airport Code" attribute="1" defaultMemberUniqueName="[Range 1].[Destination Airport Code].[All]" allUniqueName="[Range 1].[Destination Airport Code].[All]" dimensionUniqueName="[Range 1]" displayFolder="" count="2" memberValueDatatype="130" unbalanced="0"/>
    <cacheHierarchy uniqueName="[Range 1].[Destination City]" caption="Destination City" attribute="1" defaultMemberUniqueName="[Range 1].[Destination City].[All]" allUniqueName="[Range 1].[Destination City].[All]" dimensionUniqueName="[Range 1]" displayFolder="" count="2" memberValueDatatype="130" unbalanced="0"/>
    <cacheHierarchy uniqueName="[Range 1].[Destination State Code]" caption="Destination State Code" attribute="1" defaultMemberUniqueName="[Range 1].[Destination State Code].[All]" allUniqueName="[Range 1].[Destination State Code].[All]" dimensionUniqueName="[Range 1]" displayFolder="" count="2" memberValueDatatype="130" unbalanced="0"/>
    <cacheHierarchy uniqueName="[Range 1].[Destination State FIPS]" caption="Destination State FIPS" attribute="1" defaultMemberUniqueName="[Range 1].[Destination State FIPS].[All]" allUniqueName="[Range 1].[Destination State FIPS].[All]" dimensionUniqueName="[Range 1]" displayFolder="" count="2" memberValueDatatype="20" unbalanced="0"/>
    <cacheHierarchy uniqueName="[Range 1].[Destination State]" caption="Destination State" attribute="1" defaultMemberUniqueName="[Range 1].[Destination State].[All]" allUniqueName="[Range 1].[Destination State].[All]" dimensionUniqueName="[Range 1]" displayFolder="" count="2" memberValueDatatype="130" unbalanced="0"/>
    <cacheHierarchy uniqueName="[Range 1].[Destination Country]" caption="Destination Country" attribute="1" defaultMemberUniqueName="[Range 1].[Destination Country].[All]" allUniqueName="[Range 1].[Destination Country].[All]" dimensionUniqueName="[Range 1]" displayFolder="" count="2" memberValueDatatype="130" unbalanced="0"/>
    <cacheHierarchy uniqueName="[Range 1].[Year]" caption="Year" attribute="1" defaultMemberUniqueName="[Range 1].[Year].[All]" allUniqueName="[Range 1].[Year].[All]" dimensionUniqueName="[Range 1]" displayFolder="" count="2" memberValueDatatype="20" unbalanced="0"/>
    <cacheHierarchy uniqueName="[Range 1].[Month (#)]" caption="Month (#)" attribute="1" defaultMemberUniqueName="[Range 1].[Month (#)].[All]" allUniqueName="[Range 1].[Month (#)].[All]" dimensionUniqueName="[Range 1]" displayFolder="" count="2" memberValueDatatype="20" unbalanced="0"/>
    <cacheHierarchy uniqueName="[Range 1].[Day]" caption="Day" attribute="1" defaultMemberUniqueName="[Range 1].[Day].[All]" allUniqueName="[Range 1].[Day].[All]" dimensionUniqueName="[Range 1]" displayFolder="" count="2" memberValueDatatype="20" unbalanced="0"/>
    <cacheHierarchy uniqueName="[Range 1].[From - To Airport Code]" caption="From - To Airport Code" attribute="1" defaultMemberUniqueName="[Range 1].[From - To Airport Code].[All]" allUniqueName="[Range 1].[From - To Airport Code].[All]" dimensionUniqueName="[Range 1]" displayFolder="" count="2" memberValueDatatype="130" unbalanced="0"/>
    <cacheHierarchy uniqueName="[Range 1].[From - To Airport ID]" caption="From - To Airport ID" attribute="1" defaultMemberUniqueName="[Range 1].[From - To Airport ID].[All]" allUniqueName="[Range 1].[From - To Airport ID].[All]" dimensionUniqueName="[Range 1]" displayFolder="" count="2" memberValueDatatype="130" unbalanced="0"/>
    <cacheHierarchy uniqueName="[Range 1].[From - To City]" caption="From - To City" attribute="1" defaultMemberUniqueName="[Range 1].[From - To City].[All]" allUniqueName="[Range 1].[From - To City].[All]" dimensionUniqueName="[Range 1]" displayFolder="" count="2" memberValueDatatype="130" unbalanced="0"/>
    <cacheHierarchy uniqueName="[Range 1].[From - To State Code]" caption="From - To State Code" attribute="1" defaultMemberUniqueName="[Range 1].[From - To State Code].[All]" allUniqueName="[Range 1].[From - To State Code].[All]" dimensionUniqueName="[Range 1]" displayFolder="" count="2" memberValueDatatype="130" unbalanced="0"/>
    <cacheHierarchy uniqueName="[Range 1].[From - To State]" caption="From - To State" attribute="1" defaultMemberUniqueName="[Range 1].[From - To State].[All]" allUniqueName="[Range 1].[From - To State].[All]" dimensionUniqueName="[Range 1]" displayFolder="" count="2" memberValueDatatype="130" unbalanced="0"/>
    <cacheHierarchy uniqueName="[Range 1].[load factor]" caption="load factor" attribute="1" defaultMemberUniqueName="[Range 1].[load factor].[All]" allUniqueName="[Range 1].[load factor].[All]" dimensionUniqueName="[Range 1]" displayFolder="" count="2" memberValueDatatype="5" unbalanced="0"/>
    <cacheHierarchy uniqueName="[Range 1].[Datedif]" caption="Datedif" attribute="1" time="1" defaultMemberUniqueName="[Range 1].[Datedif].[All]" allUniqueName="[Range 1].[Datedif].[All]" dimensionUniqueName="[Range 1]" displayFolder="" count="2" memberValueDatatype="7" unbalanced="0"/>
    <cacheHierarchy uniqueName="[Range 1].[Month Name]" caption="Month Name" attribute="1" defaultMemberUniqueName="[Range 1].[Month Name].[All]" allUniqueName="[Range 1].[Month Name].[All]" dimensionUniqueName="[Range 1]" displayFolder="" count="2" memberValueDatatype="130" unbalanced="0"/>
    <cacheHierarchy uniqueName="[Range 1].[Quater]" caption="Quater" attribute="1" defaultMemberUniqueName="[Range 1].[Quater].[All]" allUniqueName="[Range 1].[Quater].[All]" dimensionUniqueName="[Range 1]" displayFolder="" count="2" memberValueDatatype="130" unbalanced="0"/>
    <cacheHierarchy uniqueName="[Range 1].[Day of Week]" caption="Day of Week" attribute="1" defaultMemberUniqueName="[Range 1].[Day of Week].[All]" allUniqueName="[Range 1].[Day of Week].[All]" dimensionUniqueName="[Range 1]" displayFolder="" count="2" memberValueDatatype="20" unbalanced="0"/>
    <cacheHierarchy uniqueName="[Range 1].[Day Name]" caption="Day Name" attribute="1" defaultMemberUniqueName="[Range 1].[Day Name].[All]" allUniqueName="[Range 1].[Day Name].[All]" dimensionUniqueName="[Range 1]" displayFolder="" count="2" memberValueDatatype="130" unbalanced="0"/>
    <cacheHierarchy uniqueName="[Range 1].[FIncial quater]" caption="FIncial quater" attribute="1" defaultMemberUniqueName="[Range 1].[FIncial quater].[All]" allUniqueName="[Range 1].[FIncial quater].[All]" dimensionUniqueName="[Range 1]" displayFolder="" count="2" memberValueDatatype="130" unbalanced="0"/>
    <cacheHierarchy uniqueName="[Range 1].[finacial month]" caption="finacial month" attribute="1" defaultMemberUniqueName="[Range 1].[finacial month].[All]" allUniqueName="[Range 1].[finacial month].[All]" dimensionUniqueName="[Range 1]" displayFolder="" count="2" memberValueDatatype="130" unbalanced="0"/>
    <cacheHierarchy uniqueName="[Range 1].[Weekday &amp; Weekend]" caption="Weekday &amp; Weekend" attribute="1" defaultMemberUniqueName="[Range 1].[Weekday &amp; Weekend].[All]" allUniqueName="[Range 1].[Weekday &amp; Weekend].[All]" dimensionUniqueName="[Range 1]" displayFolder="" count="2" memberValueDatatype="130" unbalanced="0"/>
    <cacheHierarchy uniqueName="[Range].[Datedif (Month Index)]" caption="Datedif (Month Index)" attribute="1" defaultMemberUniqueName="[Range].[Datedif (Month Index)].[All]" allUniqueName="[Range].[Datedif (Month Index)].[All]" dimensionUniqueName="[Range]" displayFolder="" count="2" memberValueDatatype="20" unbalanced="0" hidden="1"/>
    <cacheHierarchy uniqueName="[Measures].[__XL_Count Range]" caption="__XL_Count Range" measure="1" displayFolder="" measureGroup="Range" count="0" hidden="1"/>
    <cacheHierarchy uniqueName="[Measures].[__XL_Count main_data]" caption="__XL_Count main_data" measure="1" displayFolder="" measureGroup="main_data" count="0" hidden="1"/>
    <cacheHierarchy uniqueName="[Measures].[__XL_Count Distance group]" caption="__XL_Count Distance group" measure="1" displayFolder="" measureGroup="Distance group" count="0" hidden="1"/>
    <cacheHierarchy uniqueName="[Measures].[__XL_Count main_data 1]" caption="__XL_Count main_data 1" measure="1" displayFolder="" measureGroup="main_data 1" count="0" hidden="1"/>
    <cacheHierarchy uniqueName="[Measures].[__XL_Count main_data_2]" caption="__XL_Count main_data_2" measure="1" displayFolder="" measureGroup="main_data_2"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Year]" caption="Sum of Year" measure="1" displayFolder="" measureGroup="Range" count="0" hidden="1">
      <extLst>
        <ext xmlns:x15="http://schemas.microsoft.com/office/spreadsheetml/2010/11/main" uri="{B97F6D7D-B522-45F9-BDA1-12C45D357490}">
          <x15:cacheHierarchy aggregatedColumn="229"/>
        </ext>
      </extLst>
    </cacheHierarchy>
    <cacheHierarchy uniqueName="[Measures].[Sum of load factor]" caption="Sum of load factor" measure="1" displayFolder="" measureGroup="Range" count="0" oneField="1" hidden="1">
      <fieldsUsage count="1">
        <fieldUsage x="1"/>
      </fieldsUsage>
      <extLst>
        <ext xmlns:x15="http://schemas.microsoft.com/office/spreadsheetml/2010/11/main" uri="{B97F6D7D-B522-45F9-BDA1-12C45D357490}">
          <x15:cacheHierarchy aggregatedColumn="237"/>
        </ext>
      </extLst>
    </cacheHierarchy>
    <cacheHierarchy uniqueName="[Measures].[Sum of Month (#)]" caption="Sum of Month (#)" measure="1" displayFolder="" measureGroup="Range" count="0" hidden="1">
      <extLst>
        <ext xmlns:x15="http://schemas.microsoft.com/office/spreadsheetml/2010/11/main" uri="{B97F6D7D-B522-45F9-BDA1-12C45D357490}">
          <x15:cacheHierarchy aggregatedColumn="230"/>
        </ext>
      </extLst>
    </cacheHierarchy>
    <cacheHierarchy uniqueName="[Measures].[Sum of # Transported Passengers]" caption="Sum of # Transported Passengers" measure="1" displayFolder="" measureGroup="Range" count="0" hidden="1">
      <extLst>
        <ext xmlns:x15="http://schemas.microsoft.com/office/spreadsheetml/2010/11/main" uri="{B97F6D7D-B522-45F9-BDA1-12C45D357490}">
          <x15:cacheHierarchy aggregatedColumn="209"/>
        </ext>
      </extLst>
    </cacheHierarchy>
    <cacheHierarchy uniqueName="[Measures].[Sum of %Airline ID]" caption="Sum of %Airline ID" measure="1" displayFolder="" measureGroup="Range" count="0" hidden="1">
      <extLst>
        <ext xmlns:x15="http://schemas.microsoft.com/office/spreadsheetml/2010/11/main" uri="{B97F6D7D-B522-45F9-BDA1-12C45D357490}">
          <x15:cacheHierarchy aggregatedColumn="185"/>
        </ext>
      </extLst>
    </cacheHierarchy>
    <cacheHierarchy uniqueName="[Measures].[Sum of %Aircraft Group ID]" caption="Sum of %Aircraft Group ID" measure="1" displayFolder="" measureGroup="Range" count="0" hidden="1">
      <extLst>
        <ext xmlns:x15="http://schemas.microsoft.com/office/spreadsheetml/2010/11/main" uri="{B97F6D7D-B522-45F9-BDA1-12C45D357490}">
          <x15:cacheHierarchy aggregatedColumn="198"/>
        </ext>
      </extLst>
    </cacheHierarchy>
    <cacheHierarchy uniqueName="[Measures].[Sum of %Distance Group ID]" caption="Sum of %Distance Group ID" measure="1" displayFolder="" measureGroup="Range" count="0" hidden="1">
      <extLst>
        <ext xmlns:x15="http://schemas.microsoft.com/office/spreadsheetml/2010/11/main" uri="{B97F6D7D-B522-45F9-BDA1-12C45D357490}">
          <x15:cacheHierarchy aggregatedColumn="201"/>
        </ext>
      </extLst>
    </cacheHierarchy>
    <cacheHierarchy uniqueName="[Measures].[Sum of %Carrier Group ID]" caption="Sum of %Carrier Group ID" measure="1" displayFolder="" measureGroup="Range" count="0" hidden="1">
      <extLst>
        <ext xmlns:x15="http://schemas.microsoft.com/office/spreadsheetml/2010/11/main" uri="{B97F6D7D-B522-45F9-BDA1-12C45D357490}">
          <x15:cacheHierarchy aggregatedColumn="186"/>
        </ext>
      </extLst>
    </cacheHierarchy>
    <cacheHierarchy uniqueName="[Measures].[Sum of Distance]" caption="Sum of Distance" measure="1" displayFolder="" measureGroup="Range" count="0" hidden="1">
      <extLst>
        <ext xmlns:x15="http://schemas.microsoft.com/office/spreadsheetml/2010/11/main" uri="{B97F6D7D-B522-45F9-BDA1-12C45D357490}">
          <x15:cacheHierarchy aggregatedColumn="207"/>
        </ext>
      </extLst>
    </cacheHierarchy>
    <cacheHierarchy uniqueName="[Measures].[Count of Distance]" caption="Count of Distance" measure="1" displayFolder="" measureGroup="Range" count="0" hidden="1">
      <extLst>
        <ext xmlns:x15="http://schemas.microsoft.com/office/spreadsheetml/2010/11/main" uri="{B97F6D7D-B522-45F9-BDA1-12C45D357490}">
          <x15:cacheHierarchy aggregatedColumn="207"/>
        </ext>
      </extLst>
    </cacheHierarchy>
    <cacheHierarchy uniqueName="[Measures].[Sum of %Distance Group ID 2]" caption="Sum of %Distance Group ID 2" measure="1" displayFolder="" measureGroup="Distance group" count="0" hidden="1">
      <extLst>
        <ext xmlns:x15="http://schemas.microsoft.com/office/spreadsheetml/2010/11/main" uri="{B97F6D7D-B522-45F9-BDA1-12C45D357490}">
          <x15:cacheHierarchy aggregatedColumn="0"/>
        </ext>
      </extLst>
    </cacheHierarchy>
    <cacheHierarchy uniqueName="[Measures].[Sum of # Departures Performed]" caption="Sum of # Departures Performed" measure="1" displayFolder="" measureGroup="main_data" count="0" hidden="1">
      <extLst>
        <ext xmlns:x15="http://schemas.microsoft.com/office/spreadsheetml/2010/11/main" uri="{B97F6D7D-B522-45F9-BDA1-12C45D357490}">
          <x15:cacheHierarchy aggregatedColumn="22"/>
        </ext>
      </extLst>
    </cacheHierarchy>
    <cacheHierarchy uniqueName="[Measures].[Sum of # Departures Performed 2]" caption="Sum of # Departures Performed 2" measure="1" displayFolder="" measureGroup="Range" count="0" hidden="1">
      <extLst>
        <ext xmlns:x15="http://schemas.microsoft.com/office/spreadsheetml/2010/11/main" uri="{B97F6D7D-B522-45F9-BDA1-12C45D357490}">
          <x15:cacheHierarchy aggregatedColumn="205"/>
        </ext>
      </extLst>
    </cacheHierarchy>
    <cacheHierarchy uniqueName="[Measures].[Count of %Airline ID]" caption="Count of %Airline ID" measure="1" displayFolder="" measureGroup="Range" count="0" hidden="1">
      <extLst>
        <ext xmlns:x15="http://schemas.microsoft.com/office/spreadsheetml/2010/11/main" uri="{B97F6D7D-B522-45F9-BDA1-12C45D357490}">
          <x15:cacheHierarchy aggregatedColumn="185"/>
        </ext>
      </extLst>
    </cacheHierarchy>
    <cacheHierarchy uniqueName="[Measures].[Count of Origin Country]" caption="Count of Origin Country" measure="1" displayFolder="" measureGroup="Range" count="0" hidden="1">
      <extLst>
        <ext xmlns:x15="http://schemas.microsoft.com/office/spreadsheetml/2010/11/main" uri="{B97F6D7D-B522-45F9-BDA1-12C45D357490}">
          <x15:cacheHierarchy aggregatedColumn="222"/>
        </ext>
      </extLst>
    </cacheHierarchy>
    <cacheHierarchy uniqueName="[Measures].[Count of Destination Country]" caption="Count of Destination Country" measure="1" displayFolder="" measureGroup="Range" count="0" hidden="1">
      <extLst>
        <ext xmlns:x15="http://schemas.microsoft.com/office/spreadsheetml/2010/11/main" uri="{B97F6D7D-B522-45F9-BDA1-12C45D357490}">
          <x15:cacheHierarchy aggregatedColumn="228"/>
        </ext>
      </extLst>
    </cacheHierarchy>
    <cacheHierarchy uniqueName="[Measures].[Count of # Transported Passengers]" caption="Count of # Transported Passengers" measure="1" displayFolder="" measureGroup="Range" count="0" hidden="1">
      <extLst>
        <ext xmlns:x15="http://schemas.microsoft.com/office/spreadsheetml/2010/11/main" uri="{B97F6D7D-B522-45F9-BDA1-12C45D357490}">
          <x15:cacheHierarchy aggregatedColumn="209"/>
        </ext>
      </extLst>
    </cacheHierarchy>
    <cacheHierarchy uniqueName="[Measures].[Average of # Transported Passengers]" caption="Average of # Transported Passengers" measure="1" displayFolder="" measureGroup="Range" count="0" hidden="1">
      <extLst>
        <ext xmlns:x15="http://schemas.microsoft.com/office/spreadsheetml/2010/11/main" uri="{B97F6D7D-B522-45F9-BDA1-12C45D357490}">
          <x15:cacheHierarchy aggregatedColumn="209"/>
        </ext>
      </extLst>
    </cacheHierarchy>
    <cacheHierarchy uniqueName="[Measures].[Max of # Transported Passengers]" caption="Max of # Transported Passengers" measure="1" displayFolder="" measureGroup="Range" count="0" hidden="1">
      <extLst>
        <ext xmlns:x15="http://schemas.microsoft.com/office/spreadsheetml/2010/11/main" uri="{B97F6D7D-B522-45F9-BDA1-12C45D357490}">
          <x15:cacheHierarchy aggregatedColumn="209"/>
        </ext>
      </extLst>
    </cacheHierarchy>
    <cacheHierarchy uniqueName="[Measures].[Distinct Count of # Transported Passengers]" caption="Distinct Count of # Transported Passengers" measure="1" displayFolder="" measureGroup="Range" count="0" hidden="1">
      <extLst>
        <ext xmlns:x15="http://schemas.microsoft.com/office/spreadsheetml/2010/11/main" uri="{B97F6D7D-B522-45F9-BDA1-12C45D357490}">
          <x15:cacheHierarchy aggregatedColumn="209"/>
        </ext>
      </extLst>
    </cacheHierarchy>
    <cacheHierarchy uniqueName="[Measures].[Distinct Count of Origin Country]" caption="Distinct Count of Origin Country" measure="1" displayFolder="" measureGroup="Range" count="0" hidden="1">
      <extLst>
        <ext xmlns:x15="http://schemas.microsoft.com/office/spreadsheetml/2010/11/main" uri="{B97F6D7D-B522-45F9-BDA1-12C45D357490}">
          <x15:cacheHierarchy aggregatedColumn="222"/>
        </ext>
      </extLst>
    </cacheHierarchy>
    <cacheHierarchy uniqueName="[Measures].[Count of Origin Country 2]" caption="Count of Origin Country 2" measure="1" displayFolder="" measureGroup="main_data" count="0" hidden="1">
      <extLst>
        <ext xmlns:x15="http://schemas.microsoft.com/office/spreadsheetml/2010/11/main" uri="{B97F6D7D-B522-45F9-BDA1-12C45D357490}">
          <x15:cacheHierarchy aggregatedColumn="39"/>
        </ext>
      </extLst>
    </cacheHierarchy>
    <cacheHierarchy uniqueName="[Measures].[Distinct Count of Origin Country 2]" caption="Distinct Count of Origin Country 2" measure="1" displayFolder="" measureGroup="main_data" count="0" hidden="1">
      <extLst>
        <ext xmlns:x15="http://schemas.microsoft.com/office/spreadsheetml/2010/11/main" uri="{B97F6D7D-B522-45F9-BDA1-12C45D357490}">
          <x15:cacheHierarchy aggregatedColumn="39"/>
        </ext>
      </extLst>
    </cacheHierarchy>
    <cacheHierarchy uniqueName="[Measures].[Sum of # Transported Passengers 2]" caption="Sum of # Transported Passengers 2" measure="1" displayFolder="" measureGroup="main_data" count="0" hidden="1">
      <extLst>
        <ext xmlns:x15="http://schemas.microsoft.com/office/spreadsheetml/2010/11/main" uri="{B97F6D7D-B522-45F9-BDA1-12C45D357490}">
          <x15:cacheHierarchy aggregatedColumn="26"/>
        </ext>
      </extLst>
    </cacheHierarchy>
    <cacheHierarchy uniqueName="[Measures].[Count of # Transported Passengers 2]" caption="Count of # Transported Passengers 2" measure="1" displayFolder="" measureGroup="main_data" count="0" hidden="1">
      <extLst>
        <ext xmlns:x15="http://schemas.microsoft.com/office/spreadsheetml/2010/11/main" uri="{B97F6D7D-B522-45F9-BDA1-12C45D357490}">
          <x15:cacheHierarchy aggregatedColumn="26"/>
        </ext>
      </extLst>
    </cacheHierarchy>
    <cacheHierarchy uniqueName="[Measures].[Sum of # Transported Passengers 3]" caption="Sum of # Transported Passengers 3" measure="1" displayFolder="" measureGroup="main_data 1" count="0" hidden="1">
      <extLst>
        <ext xmlns:x15="http://schemas.microsoft.com/office/spreadsheetml/2010/11/main" uri="{B97F6D7D-B522-45F9-BDA1-12C45D357490}">
          <x15:cacheHierarchy aggregatedColumn="87"/>
        </ext>
      </extLst>
    </cacheHierarchy>
    <cacheHierarchy uniqueName="[Measures].[Sum of %Airline ID 2]" caption="Sum of %Airline ID 2" measure="1" displayFolder="" measureGroup="main_data" count="0" hidden="1">
      <extLst>
        <ext xmlns:x15="http://schemas.microsoft.com/office/spreadsheetml/2010/11/main" uri="{B97F6D7D-B522-45F9-BDA1-12C45D357490}">
          <x15:cacheHierarchy aggregatedColumn="2"/>
        </ext>
      </extLst>
    </cacheHierarchy>
    <cacheHierarchy uniqueName="[Measures].[Distinct Count of %Airline ID]" caption="Distinct Count of %Airline ID" measure="1" displayFolder="" measureGroup="main_data" count="0" hidden="1">
      <extLst>
        <ext xmlns:x15="http://schemas.microsoft.com/office/spreadsheetml/2010/11/main" uri="{B97F6D7D-B522-45F9-BDA1-12C45D357490}">
          <x15:cacheHierarchy aggregatedColumn="2"/>
        </ext>
      </extLst>
    </cacheHierarchy>
    <cacheHierarchy uniqueName="[Measures].[Count of Destination State]" caption="Count of Destination State" measure="1" displayFolder="" measureGroup="main_data" count="0" hidden="1">
      <extLst>
        <ext xmlns:x15="http://schemas.microsoft.com/office/spreadsheetml/2010/11/main" uri="{B97F6D7D-B522-45F9-BDA1-12C45D357490}">
          <x15:cacheHierarchy aggregatedColumn="44"/>
        </ext>
      </extLst>
    </cacheHierarchy>
    <cacheHierarchy uniqueName="[Measures].[Count of From - To City]" caption="Count of From - To City" measure="1" displayFolder="" measureGroup="main_data" count="0" hidden="1">
      <extLst>
        <ext xmlns:x15="http://schemas.microsoft.com/office/spreadsheetml/2010/11/main" uri="{B97F6D7D-B522-45F9-BDA1-12C45D357490}">
          <x15:cacheHierarchy aggregatedColumn="51"/>
        </ext>
      </extLst>
    </cacheHierarchy>
    <cacheHierarchy uniqueName="[Measures].[Sum of Distance 2]" caption="Sum of Distance 2" measure="1" displayFolder="" measureGroup="main_data" count="0" hidden="1">
      <extLst>
        <ext xmlns:x15="http://schemas.microsoft.com/office/spreadsheetml/2010/11/main" uri="{B97F6D7D-B522-45F9-BDA1-12C45D357490}">
          <x15:cacheHierarchy aggregatedColumn="24"/>
        </ext>
      </extLst>
    </cacheHierarchy>
    <cacheHierarchy uniqueName="[Measures].[Count of Distance 2]" caption="Count of Distance 2" measure="1" displayFolder="" measureGroup="main_data" count="0" hidden="1">
      <extLst>
        <ext xmlns:x15="http://schemas.microsoft.com/office/spreadsheetml/2010/11/main" uri="{B97F6D7D-B522-45F9-BDA1-12C45D357490}">
          <x15:cacheHierarchy aggregatedColumn="24"/>
        </ext>
      </extLst>
    </cacheHierarchy>
    <cacheHierarchy uniqueName="[Measures].[Distinct Count of Distance]" caption="Distinct Count of Distance" measure="1" displayFolder="" measureGroup="main_data" count="0" hidden="1">
      <extLst>
        <ext xmlns:x15="http://schemas.microsoft.com/office/spreadsheetml/2010/11/main" uri="{B97F6D7D-B522-45F9-BDA1-12C45D357490}">
          <x15:cacheHierarchy aggregatedColumn="24"/>
        </ext>
      </extLst>
    </cacheHierarchy>
    <cacheHierarchy uniqueName="[Measures].[Count of %Region Code]" caption="Count of %Region Code" measure="1" displayFolder="" measureGroup="main_data" count="0" hidden="1">
      <extLst>
        <ext xmlns:x15="http://schemas.microsoft.com/office/spreadsheetml/2010/11/main" uri="{B97F6D7D-B522-45F9-BDA1-12C45D357490}">
          <x15:cacheHierarchy aggregatedColumn="6"/>
        </ext>
      </extLst>
    </cacheHierarchy>
    <cacheHierarchy uniqueName="[Measures].[Sum of %Aircraft Group ID 2]" caption="Sum of %Aircraft Group ID 2" measure="1" displayFolder="" measureGroup="main_data" count="0" hidden="1">
      <extLst>
        <ext xmlns:x15="http://schemas.microsoft.com/office/spreadsheetml/2010/11/main" uri="{B97F6D7D-B522-45F9-BDA1-12C45D357490}">
          <x15:cacheHierarchy aggregatedColumn="15"/>
        </ext>
      </extLst>
    </cacheHierarchy>
    <cacheHierarchy uniqueName="[Measures].[Distinct Count of %Aircraft Group ID]" caption="Distinct Count of %Aircraft Group ID" measure="1" displayFolder="" measureGroup="main_data" count="0" hidden="1">
      <extLst>
        <ext xmlns:x15="http://schemas.microsoft.com/office/spreadsheetml/2010/11/main" uri="{B97F6D7D-B522-45F9-BDA1-12C45D357490}">
          <x15:cacheHierarchy aggregatedColumn="15"/>
        </ext>
      </extLst>
    </cacheHierarchy>
    <cacheHierarchy uniqueName="[Measures].[Distinct Count of %Region Code]" caption="Distinct Count of %Region Code" measure="1" displayFolder="" measureGroup="main_data" count="0" hidden="1">
      <extLst>
        <ext xmlns:x15="http://schemas.microsoft.com/office/spreadsheetml/2010/11/main" uri="{B97F6D7D-B522-45F9-BDA1-12C45D357490}">
          <x15:cacheHierarchy aggregatedColumn="6"/>
        </ext>
      </extLst>
    </cacheHierarchy>
    <cacheHierarchy uniqueName="[Measures].[Sum of %Airline ID 3]" caption="Sum of %Airline ID 3" measure="1" displayFolder="" measureGroup="main_data_2" count="0" hidden="1">
      <extLst>
        <ext xmlns:x15="http://schemas.microsoft.com/office/spreadsheetml/2010/11/main" uri="{B97F6D7D-B522-45F9-BDA1-12C45D357490}">
          <x15:cacheHierarchy aggregatedColumn="124"/>
        </ext>
      </extLst>
    </cacheHierarchy>
    <cacheHierarchy uniqueName="[Measures].[Count of %Airline ID 2]" caption="Count of %Airline ID 2" measure="1" displayFolder="" measureGroup="main_data_2" count="0" hidden="1">
      <extLst>
        <ext xmlns:x15="http://schemas.microsoft.com/office/spreadsheetml/2010/11/main" uri="{B97F6D7D-B522-45F9-BDA1-12C45D357490}">
          <x15:cacheHierarchy aggregatedColumn="124"/>
        </ext>
      </extLst>
    </cacheHierarchy>
    <cacheHierarchy uniqueName="[Measures].[Distinct Count of # Transported Passengers 2]" caption="Distinct Count of # Transported Passengers 2" measure="1" displayFolder="" measureGroup="main_data" count="0" hidden="1">
      <extLst>
        <ext xmlns:x15="http://schemas.microsoft.com/office/spreadsheetml/2010/11/main" uri="{B97F6D7D-B522-45F9-BDA1-12C45D357490}">
          <x15:cacheHierarchy aggregatedColumn="26"/>
        </ext>
      </extLst>
    </cacheHierarchy>
    <cacheHierarchy uniqueName="[Measures].[Count of From - To Airport Code]" caption="Count of From - To Airport Code" measure="1" displayFolder="" measureGroup="main_data 1" count="0" hidden="1">
      <extLst>
        <ext xmlns:x15="http://schemas.microsoft.com/office/spreadsheetml/2010/11/main" uri="{B97F6D7D-B522-45F9-BDA1-12C45D357490}">
          <x15:cacheHierarchy aggregatedColumn="110"/>
        </ext>
      </extLst>
    </cacheHierarchy>
    <cacheHierarchy uniqueName="[Measures].[Distinct Count of From - To Airport Code]" caption="Distinct Count of From - To Airport Code" measure="1" displayFolder="" measureGroup="main_data 1" count="0" hidden="1">
      <extLst>
        <ext xmlns:x15="http://schemas.microsoft.com/office/spreadsheetml/2010/11/main" uri="{B97F6D7D-B522-45F9-BDA1-12C45D357490}">
          <x15:cacheHierarchy aggregatedColumn="110"/>
        </ext>
      </extLst>
    </cacheHierarchy>
    <cacheHierarchy uniqueName="[Measures].[Count of From - To Airport ID]" caption="Count of From - To Airport ID" measure="1" displayFolder="" measureGroup="main_data 1" count="0" hidden="1">
      <extLst>
        <ext xmlns:x15="http://schemas.microsoft.com/office/spreadsheetml/2010/11/main" uri="{B97F6D7D-B522-45F9-BDA1-12C45D357490}">
          <x15:cacheHierarchy aggregatedColumn="111"/>
        </ext>
      </extLst>
    </cacheHierarchy>
    <cacheHierarchy uniqueName="[Measures].[Distinct Count of From - To Airport ID]" caption="Distinct Count of From - To Airport ID" measure="1" displayFolder="" measureGroup="main_data 1" count="0" hidden="1">
      <extLst>
        <ext xmlns:x15="http://schemas.microsoft.com/office/spreadsheetml/2010/11/main" uri="{B97F6D7D-B522-45F9-BDA1-12C45D357490}">
          <x15:cacheHierarchy aggregatedColumn="111"/>
        </ext>
      </extLst>
    </cacheHierarchy>
  </cacheHierarchies>
  <kpis count="0"/>
  <dimensions count="7">
    <dimension name="Distance group" uniqueName="[Distance group]" caption="Distance group"/>
    <dimension name="main_data" uniqueName="[main_data]" caption="main_data"/>
    <dimension name="main_data 1" uniqueName="[main_data 1]" caption="main_data 1"/>
    <dimension name="main_data_2" uniqueName="[main_data_2]" caption="main_data_2"/>
    <dimension measure="1" name="Measures" uniqueName="[Measures]" caption="Measures"/>
    <dimension name="Range" uniqueName="[Range]" caption="Range"/>
    <dimension name="Range 1" uniqueName="[Range 1]" caption="Range 1"/>
  </dimensions>
  <measureGroups count="6">
    <measureGroup name="Distance group" caption="Distance group"/>
    <measureGroup name="main_data" caption="main_data"/>
    <measureGroup name="main_data 1" caption="main_data 1"/>
    <measureGroup name="main_data_2" caption="main_data_2"/>
    <measureGroup name="Range" caption="Range"/>
    <measureGroup name="Range 1" caption="Range 1"/>
  </measureGroups>
  <maps count="11">
    <map measureGroup="0" dimension="0"/>
    <map measureGroup="1" dimension="0"/>
    <map measureGroup="1" dimension="1"/>
    <map measureGroup="2" dimension="0"/>
    <map measureGroup="2" dimension="1"/>
    <map measureGroup="2" dimension="2"/>
    <map measureGroup="3" dimension="3"/>
    <map measureGroup="4" dimension="0"/>
    <map measureGroup="4" dimension="1"/>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720.620421180553" backgroundQuery="1" createdVersion="8" refreshedVersion="8" minRefreshableVersion="3" recordCount="0" supportSubquery="1" supportAdvancedDrill="1" xr:uid="{E4100BA5-0793-4938-96F7-7D1FB6B3DD5C}">
  <cacheSource type="external" connectionId="5"/>
  <cacheFields count="3">
    <cacheField name="[Measures].[Sum of load factor]" caption="Sum of load factor" numFmtId="0" hierarchy="319" level="32767"/>
    <cacheField name="[Range].[Month Name].[Month Name]" caption="Month Name" numFmtId="0" hierarchy="239" level="1">
      <sharedItems count="12">
        <s v="April"/>
        <s v="August"/>
        <s v="December"/>
        <s v="February"/>
        <s v="January"/>
        <s v="July"/>
        <s v="June"/>
        <s v="March"/>
        <s v="May"/>
        <s v="November"/>
        <s v="October"/>
        <s v="September"/>
      </sharedItems>
    </cacheField>
    <cacheField name="[Range].[Datedif (Month)].[Datedif (Month)]" caption="Datedif (Month)" numFmtId="0" hierarchy="248" level="1">
      <sharedItems count="12">
        <s v="Jan"/>
        <s v="Feb"/>
        <s v="Mar"/>
        <s v="Apr"/>
        <s v="May"/>
        <s v="Jun"/>
        <s v="Jul"/>
        <s v="Aug"/>
        <s v="Sep"/>
        <s v="Oct"/>
        <s v="Nov"/>
        <s v="Dec"/>
      </sharedItems>
    </cacheField>
  </cacheFields>
  <cacheHierarchies count="362">
    <cacheHierarchy uniqueName="[Distance group].[%Distance Group ID]" caption="%Distance Group ID" attribute="1" defaultMemberUniqueName="[Distance group].[%Distance Group ID].[All]" allUniqueName="[Distance group].[%Distance Group ID].[All]" dimensionUniqueName="[Distance group]" displayFolder="" count="2" memberValueDatatype="20" unbalanced="0"/>
    <cacheHierarchy uniqueName="[Distance group].[Distance Interval]" caption="Distance Interval" attribute="1" defaultMemberUniqueName="[Distance group].[Distance Interval].[All]" allUniqueName="[Distance group].[Distance Interval].[All]" dimensionUniqueName="[Distance group]" displayFolder="" count="2" memberValueDatatype="130" unbalanced="0"/>
    <cacheHierarchy uniqueName="[main_data].[%Airline ID]" caption="%Airline ID" attribute="1" defaultMemberUniqueName="[main_data].[%Airline ID].[All]" allUniqueName="[main_data].[%Airline ID].[All]" dimensionUniqueName="[main_data]" displayFolder="" count="2" memberValueDatatype="20" unbalanced="0"/>
    <cacheHierarchy uniqueName="[main_data].[%Carrier Group ID]" caption="%Carrier Group ID" attribute="1" defaultMemberUniqueName="[main_data].[%Carrier Group ID].[All]" allUniqueName="[main_data].[%Carrier Group ID].[All]" dimensionUniqueName="[main_data]" displayFolder="" count="2" memberValueDatatype="20" unbalanced="0"/>
    <cacheHierarchy uniqueName="[main_data].[%Unique Carrier Code]" caption="%Unique Carrier Code" attribute="1" defaultMemberUniqueName="[main_data].[%Unique Carrier Code].[All]" allUniqueName="[main_data].[%Unique Carrier Code].[All]" dimensionUniqueName="[main_data]" displayFolder="" count="2" memberValueDatatype="130" unbalanced="0"/>
    <cacheHierarchy uniqueName="[main_data].[%Unique Carrier Entity Code]" caption="%Unique Carrier Entity Code" attribute="1" defaultMemberUniqueName="[main_data].[%Unique Carrier Entity Code].[All]" allUniqueName="[main_data].[%Unique Carrier Entity Code].[All]" dimensionUniqueName="[main_data]" displayFolder="" count="2" memberValueDatatype="20" unbalanced="0"/>
    <cacheHierarchy uniqueName="[main_data].[%Region Code]" caption="%Region Code" attribute="1" defaultMemberUniqueName="[main_data].[%Region Code].[All]" allUniqueName="[main_data].[%Region Code].[All]" dimensionUniqueName="[main_data]" displayFolder="" count="2" memberValueDatatype="130" unbalanced="0"/>
    <cacheHierarchy uniqueName="[main_data].[%Origin Airport ID]" caption="%Origin Airport ID" attribute="1" defaultMemberUniqueName="[main_data].[%Origin Airport ID].[All]" allUniqueName="[main_data].[%Origin Airport ID].[All]" dimensionUniqueName="[main_data]" displayFolder="" count="2" memberValueDatatype="20" unbalanced="0"/>
    <cacheHierarchy uniqueName="[main_data].[%Origin Airport Sequence ID]" caption="%Origin Airport Sequence ID" attribute="1" defaultMemberUniqueName="[main_data].[%Origin Airport Sequence ID].[All]" allUniqueName="[main_data].[%Origin Airport Sequence ID].[All]" dimensionUniqueName="[main_data]" displayFolder="" count="2" memberValueDatatype="20" unbalanced="0"/>
    <cacheHierarchy uniqueName="[main_data].[%Origin Airport Market ID]" caption="%Origin Airport Market ID" attribute="1" defaultMemberUniqueName="[main_data].[%Origin Airport Market ID].[All]" allUniqueName="[main_data].[%Origin Airport Market ID].[All]" dimensionUniqueName="[main_data]" displayFolder="" count="2" memberValueDatatype="20" unbalanced="0"/>
    <cacheHierarchy uniqueName="[main_data].[%Origin World Area Code]" caption="%Origin World Area Code" attribute="1" defaultMemberUniqueName="[main_data].[%Origin World Area Code].[All]" allUniqueName="[main_data].[%Origin World Area Code].[All]" dimensionUniqueName="[main_data]" displayFolder="" count="2" memberValueDatatype="20" unbalanced="0"/>
    <cacheHierarchy uniqueName="[main_data].[%Destination Airport ID]" caption="%Destination Airport ID" attribute="1" defaultMemberUniqueName="[main_data].[%Destination Airport ID].[All]" allUniqueName="[main_data].[%Destination Airport ID].[All]" dimensionUniqueName="[main_data]" displayFolder="" count="2" memberValueDatatype="20" unbalanced="0"/>
    <cacheHierarchy uniqueName="[main_data].[%Destination Airport Sequence ID]" caption="%Destination Airport Sequence ID" attribute="1" defaultMemberUniqueName="[main_data].[%Destination Airport Sequence ID].[All]" allUniqueName="[main_data].[%Destination Airport Sequence ID].[All]" dimensionUniqueName="[main_data]" displayFolder="" count="2" memberValueDatatype="20" unbalanced="0"/>
    <cacheHierarchy uniqueName="[main_data].[%Destination Airport Market ID]" caption="%Destination Airport Market ID" attribute="1" defaultMemberUniqueName="[main_data].[%Destination Airport Market ID].[All]" allUniqueName="[main_data].[%Destination Airport Market ID].[All]" dimensionUniqueName="[main_data]" displayFolder="" count="2" memberValueDatatype="20" unbalanced="0"/>
    <cacheHierarchy uniqueName="[main_data].[%Destination World Area Code]" caption="%Destination World Area Code" attribute="1" defaultMemberUniqueName="[main_data].[%Destination World Area Code].[All]" allUniqueName="[main_data].[%Destination World Area Code].[All]" dimensionUniqueName="[main_data]" displayFolder="" count="2" memberValueDatatype="20" unbalanced="0"/>
    <cacheHierarchy uniqueName="[main_data].[%Aircraft Group ID]" caption="%Aircraft Group ID" attribute="1" defaultMemberUniqueName="[main_data].[%Aircraft Group ID].[All]" allUniqueName="[main_data].[%Aircraft Group ID].[All]" dimensionUniqueName="[main_data]" displayFolder="" count="2" memberValueDatatype="20" unbalanced="0"/>
    <cacheHierarchy uniqueName="[main_data].[%Aircraft Type ID]" caption="%Aircraft Type ID" attribute="1" defaultMemberUniqueName="[main_data].[%Aircraft Type ID].[All]" allUniqueName="[main_data].[%Aircraft Type ID].[All]" dimensionUniqueName="[main_data]" displayFolder="" count="2" memberValueDatatype="20" unbalanced="0"/>
    <cacheHierarchy uniqueName="[main_data].[%Aircraft Configuration ID]" caption="%Aircraft Configuration ID" attribute="1" defaultMemberUniqueName="[main_data].[%Aircraft Configuration ID].[All]" allUniqueName="[main_data].[%Aircraft Configuration ID].[All]" dimensionUniqueName="[main_data]" displayFolder="" count="2" memberValueDatatype="20" unbalanced="0"/>
    <cacheHierarchy uniqueName="[main_data].[%Distance Group ID]" caption="%Distance Group ID" attribute="1" defaultMemberUniqueName="[main_data].[%Distance Group ID].[All]" allUniqueName="[main_data].[%Distance Group ID].[All]" dimensionUniqueName="[main_data]" displayFolder="" count="2" memberValueDatatype="20" unbalanced="0"/>
    <cacheHierarchy uniqueName="[main_data].[%Service Class ID]" caption="%Service Class ID" attribute="1" defaultMemberUniqueName="[main_data].[%Service Class ID].[All]" allUniqueName="[main_data].[%Service Class ID].[All]" dimensionUniqueName="[main_data]" displayFolder="" count="2" memberValueDatatype="130" unbalanced="0"/>
    <cacheHierarchy uniqueName="[main_data].[%Datasource ID]" caption="%Datasource ID" attribute="1" defaultMemberUniqueName="[main_data].[%Datasource ID].[All]" allUniqueName="[main_data].[%Datasource ID].[All]" dimensionUniqueName="[main_data]" displayFolder="" count="2" memberValueDatatype="130" unbalanced="0"/>
    <cacheHierarchy uniqueName="[main_data].[# Departures Scheduled]" caption="# Departures Scheduled" attribute="1" defaultMemberUniqueName="[main_data].[# Departures Scheduled].[All]" allUniqueName="[main_data].[# Departures Scheduled].[All]" dimensionUniqueName="[main_data]" displayFolder="" count="2" memberValueDatatype="20" unbalanced="0"/>
    <cacheHierarchy uniqueName="[main_data].[# Departures Performed]" caption="# Departures Performed" attribute="1" defaultMemberUniqueName="[main_data].[# Departures Performed].[All]" allUniqueName="[main_data].[# Departures Performed].[All]" dimensionUniqueName="[main_data]" displayFolder="" count="2" memberValueDatatype="20" unbalanced="0"/>
    <cacheHierarchy uniqueName="[main_data].[# Payload]" caption="# Payload" attribute="1" defaultMemberUniqueName="[main_data].[# Payload].[All]" allUniqueName="[main_data].[# Payload].[All]" dimensionUniqueName="[main_data]" displayFolder="" count="2" memberValueDatatype="20" unbalanced="0"/>
    <cacheHierarchy uniqueName="[main_data].[Distance]" caption="Distance" attribute="1" defaultMemberUniqueName="[main_data].[Distance].[All]" allUniqueName="[main_data].[Distance].[All]" dimensionUniqueName="[main_data]" displayFolder="" count="2" memberValueDatatype="20" unbalanced="0"/>
    <cacheHierarchy uniqueName="[main_data].[# Available Seats]" caption="# Available Seats" attribute="1" defaultMemberUniqueName="[main_data].[# Available Seats].[All]" allUniqueName="[main_data].[# Available Seats].[All]" dimensionUniqueName="[main_data]" displayFolder="" count="2" memberValueDatatype="20" unbalanced="0"/>
    <cacheHierarchy uniqueName="[main_data].[# Transported Passengers]" caption="# Transported Passengers" attribute="1" defaultMemberUniqueName="[main_data].[# Transported Passengers].[All]" allUniqueName="[main_data].[# Transported Passengers].[All]" dimensionUniqueName="[main_data]" displayFolder="" count="2" memberValueDatatype="20" unbalanced="0"/>
    <cacheHierarchy uniqueName="[main_data].[# Transported Freight]" caption="# Transported Freight" attribute="1" defaultMemberUniqueName="[main_data].[# Transported Freight].[All]" allUniqueName="[main_data].[# Transported Freight].[All]" dimensionUniqueName="[main_data]" displayFolder="" count="2" memberValueDatatype="20" unbalanced="0"/>
    <cacheHierarchy uniqueName="[main_data].[# Transported Mail]" caption="# Transported Mail" attribute="1" defaultMemberUniqueName="[main_data].[# Transported Mail].[All]" allUniqueName="[main_data].[# Transported Mail].[All]" dimensionUniqueName="[main_data]" displayFolder="" count="2" memberValueDatatype="20" unbalanced="0"/>
    <cacheHierarchy uniqueName="[main_data].[# Ramp-To-Ramp Time]" caption="# Ramp-To-Ramp Time" attribute="1" defaultMemberUniqueName="[main_data].[# Ramp-To-Ramp Time].[All]" allUniqueName="[main_data].[# Ramp-To-Ramp Time].[All]" dimensionUniqueName="[main_data]" displayFolder="" count="2" memberValueDatatype="20" unbalanced="0"/>
    <cacheHierarchy uniqueName="[main_data].[# Air Time]" caption="# Air Time" attribute="1" defaultMemberUniqueName="[main_data].[# Air Time].[All]" allUniqueName="[main_data].[# Air Time].[All]" dimensionUniqueName="[main_data]" displayFolder="" count="2" memberValueDatatype="20" unbalanced="0"/>
    <cacheHierarchy uniqueName="[main_data].[Unique Carrier]" caption="Unique Carrier" attribute="1" defaultMemberUniqueName="[main_data].[Unique Carrier].[All]" allUniqueName="[main_data].[Unique Carrier].[All]" dimensionUniqueName="[main_data]" displayFolder="" count="2" memberValueDatatype="130" unbalanced="0"/>
    <cacheHierarchy uniqueName="[main_data].[Carrier Code]" caption="Carrier Code" attribute="1" defaultMemberUniqueName="[main_data].[Carrier Code].[All]" allUniqueName="[main_data].[Carrier Code].[All]" dimensionUniqueName="[main_data]" displayFolder="" count="2" memberValueDatatype="130" unbalanced="0"/>
    <cacheHierarchy uniqueName="[main_data].[Carrier Name]" caption="Carrier Name" attribute="1" defaultMemberUniqueName="[main_data].[Carrier Name].[All]" allUniqueName="[main_data].[Carrier Name].[All]" dimensionUniqueName="[main_data]" displayFolder="" count="2" memberValueDatatype="130" unbalanced="0"/>
    <cacheHierarchy uniqueName="[main_data].[Origin Airport Code]" caption="Origin Airport Code" attribute="1" defaultMemberUniqueName="[main_data].[Origin Airport Code].[All]" allUniqueName="[main_data].[Origin Airport Code].[All]" dimensionUniqueName="[main_data]" displayFolder="" count="2" memberValueDatatype="130" unbalanced="0"/>
    <cacheHierarchy uniqueName="[main_data].[Origin City]" caption="Origin City" attribute="1" defaultMemberUniqueName="[main_data].[Origin City].[All]" allUniqueName="[main_data].[Origin City].[All]" dimensionUniqueName="[main_data]" displayFolder="" count="2" memberValueDatatype="130" unbalanced="0"/>
    <cacheHierarchy uniqueName="[main_data].[Origin State Code]" caption="Origin State Code" attribute="1" defaultMemberUniqueName="[main_data].[Origin State Code].[All]" allUniqueName="[main_data].[Origin State Code].[All]" dimensionUniqueName="[main_data]" displayFolder="" count="2" memberValueDatatype="130" unbalanced="0"/>
    <cacheHierarchy uniqueName="[main_data].[Origin State FIPS]" caption="Origin State FIPS" attribute="1" defaultMemberUniqueName="[main_data].[Origin State FIPS].[All]" allUniqueName="[main_data].[Origin State FIPS].[All]" dimensionUniqueName="[main_data]" displayFolder="" count="2" memberValueDatatype="20" unbalanced="0"/>
    <cacheHierarchy uniqueName="[main_data].[Origin State]" caption="Origin State" attribute="1" defaultMemberUniqueName="[main_data].[Origin State].[All]" allUniqueName="[main_data].[Origin State].[All]" dimensionUniqueName="[main_data]" displayFolder="" count="2" memberValueDatatype="130" unbalanced="0"/>
    <cacheHierarchy uniqueName="[main_data].[Origin Country]" caption="Origin Country" attribute="1" defaultMemberUniqueName="[main_data].[Origin Country].[All]" allUniqueName="[main_data].[Origin Country].[All]" dimensionUniqueName="[main_data]" displayFolder="" count="2" memberValueDatatype="130" unbalanced="0"/>
    <cacheHierarchy uniqueName="[main_data].[Destination Airport Code]" caption="Destination Airport Code" attribute="1" defaultMemberUniqueName="[main_data].[Destination Airport Code].[All]" allUniqueName="[main_data].[Destination Airport Code].[All]" dimensionUniqueName="[main_data]" displayFolder="" count="2" memberValueDatatype="130" unbalanced="0"/>
    <cacheHierarchy uniqueName="[main_data].[Destination City]" caption="Destination City" attribute="1" defaultMemberUniqueName="[main_data].[Destination City].[All]" allUniqueName="[main_data].[Destination City].[All]" dimensionUniqueName="[main_data]" displayFolder="" count="2" memberValueDatatype="130" unbalanced="0"/>
    <cacheHierarchy uniqueName="[main_data].[Destination State Code]" caption="Destination State Code" attribute="1" defaultMemberUniqueName="[main_data].[Destination State Code].[All]" allUniqueName="[main_data].[Destination State Code].[All]" dimensionUniqueName="[main_data]" displayFolder="" count="2" memberValueDatatype="130" unbalanced="0"/>
    <cacheHierarchy uniqueName="[main_data].[Destination State FIPS]" caption="Destination State FIPS" attribute="1" defaultMemberUniqueName="[main_data].[Destination State FIPS].[All]" allUniqueName="[main_data].[Destination State FIPS].[All]" dimensionUniqueName="[main_data]" displayFolder="" count="2" memberValueDatatype="20" unbalanced="0"/>
    <cacheHierarchy uniqueName="[main_data].[Destination State]" caption="Destination State" attribute="1" defaultMemberUniqueName="[main_data].[Destination State].[All]" allUniqueName="[main_data].[Destination State].[All]" dimensionUniqueName="[main_data]" displayFolder="" count="2" memberValueDatatype="130" unbalanced="0"/>
    <cacheHierarchy uniqueName="[main_data].[Destination Country]" caption="Destination Country" attribute="1" defaultMemberUniqueName="[main_data].[Destination Country].[All]" allUniqueName="[main_data].[Destination Country].[All]" dimensionUniqueName="[main_data]" displayFolder="" count="2" memberValueDatatype="130" unbalanced="0"/>
    <cacheHierarchy uniqueName="[main_data].[Year]" caption="Year" attribute="1" defaultMemberUniqueName="[main_data].[Year].[All]" allUniqueName="[main_data].[Year].[All]" dimensionUniqueName="[main_data]" displayFolder="" count="2" memberValueDatatype="20" unbalanced="0"/>
    <cacheHierarchy uniqueName="[main_data].[Month (#)]" caption="Month (#)" attribute="1" defaultMemberUniqueName="[main_data].[Month (#)].[All]" allUniqueName="[main_data].[Month (#)].[All]" dimensionUniqueName="[main_data]" displayFolder="" count="2" memberValueDatatype="20" unbalanced="0"/>
    <cacheHierarchy uniqueName="[main_data].[Day]" caption="Day" attribute="1" defaultMemberUniqueName="[main_data].[Day].[All]" allUniqueName="[main_data].[Day].[All]" dimensionUniqueName="[main_data]" displayFolder="" count="2" memberValueDatatype="20" unbalanced="0"/>
    <cacheHierarchy uniqueName="[main_data].[From - To Airport Code]" caption="From - To Airport Code" attribute="1" defaultMemberUniqueName="[main_data].[From - To Airport Code].[All]" allUniqueName="[main_data].[From - To Airport Code].[All]" dimensionUniqueName="[main_data]" displayFolder="" count="2" memberValueDatatype="130" unbalanced="0"/>
    <cacheHierarchy uniqueName="[main_data].[From - To Airport ID]" caption="From - To Airport ID" attribute="1" defaultMemberUniqueName="[main_data].[From - To Airport ID].[All]" allUniqueName="[main_data].[From - To Airport ID].[All]" dimensionUniqueName="[main_data]" displayFolder="" count="2" memberValueDatatype="130" unbalanced="0"/>
    <cacheHierarchy uniqueName="[main_data].[From - To City]" caption="From - To City" attribute="1" defaultMemberUniqueName="[main_data].[From - To City].[All]" allUniqueName="[main_data].[From - To City].[All]" dimensionUniqueName="[main_data]" displayFolder="" count="2" memberValueDatatype="130" unbalanced="0"/>
    <cacheHierarchy uniqueName="[main_data].[From - To State Code]" caption="From - To State Code" attribute="1" defaultMemberUniqueName="[main_data].[From - To State Code].[All]" allUniqueName="[main_data].[From - To State Code].[All]" dimensionUniqueName="[main_data]" displayFolder="" count="2" memberValueDatatype="130" unbalanced="0"/>
    <cacheHierarchy uniqueName="[main_data].[From - To State]" caption="From - To State" attribute="1" defaultMemberUniqueName="[main_data].[From - To State].[All]" allUniqueName="[main_data].[From - To State].[All]" dimensionUniqueName="[main_data]" displayFolder="" count="2" memberValueDatatype="130" unbalanced="0"/>
    <cacheHierarchy uniqueName="[main_data].[load factor]" caption="load factor" attribute="1" defaultMemberUniqueName="[main_data].[load factor].[All]" allUniqueName="[main_data].[load factor].[All]" dimensionUniqueName="[main_data]" displayFolder="" count="2" memberValueDatatype="5" unbalanced="0"/>
    <cacheHierarchy uniqueName="[main_data].[Datedif]" caption="Datedif" attribute="1" time="1" defaultMemberUniqueName="[main_data].[Datedif].[All]" allUniqueName="[main_data].[Datedif].[All]" dimensionUniqueName="[main_data]" displayFolder="" count="2" memberValueDatatype="7" unbalanced="0"/>
    <cacheHierarchy uniqueName="[main_data].[Month Name]" caption="Month Name" attribute="1" defaultMemberUniqueName="[main_data].[Month Name].[All]" allUniqueName="[main_data].[Month Name].[All]" dimensionUniqueName="[main_data]" displayFolder="" count="2" memberValueDatatype="130" unbalanced="0"/>
    <cacheHierarchy uniqueName="[main_data].[Quater]" caption="Quater" attribute="1" defaultMemberUniqueName="[main_data].[Quater].[All]" allUniqueName="[main_data].[Quater].[All]" dimensionUniqueName="[main_data]" displayFolder="" count="2" memberValueDatatype="130" unbalanced="0"/>
    <cacheHierarchy uniqueName="[main_data].[Day of Week]" caption="Day of Week" attribute="1" defaultMemberUniqueName="[main_data].[Day of Week].[All]" allUniqueName="[main_data].[Day of Week].[All]" dimensionUniqueName="[main_data]" displayFolder="" count="2" memberValueDatatype="20" unbalanced="0"/>
    <cacheHierarchy uniqueName="[main_data].[Day Name]" caption="Day Name" attribute="1" defaultMemberUniqueName="[main_data].[Day Name].[All]" allUniqueName="[main_data].[Day Name].[All]" dimensionUniqueName="[main_data]" displayFolder="" count="2" memberValueDatatype="130" unbalanced="0"/>
    <cacheHierarchy uniqueName="[main_data].[FIncial quater]" caption="FIncial quater" attribute="1" defaultMemberUniqueName="[main_data].[FIncial quater].[All]" allUniqueName="[main_data].[FIncial quater].[All]" dimensionUniqueName="[main_data]" displayFolder="" count="2" memberValueDatatype="130" unbalanced="0"/>
    <cacheHierarchy uniqueName="[main_data].[finacial month]" caption="finacial month" attribute="1" defaultMemberUniqueName="[main_data].[finacial month].[All]" allUniqueName="[main_data].[finacial month].[All]" dimensionUniqueName="[main_data]" displayFolder="" count="2" memberValueDatatype="130" unbalanced="0"/>
    <cacheHierarchy uniqueName="[main_data].[Weekday &amp; Weekend]" caption="Weekday &amp; Weekend" attribute="1" defaultMemberUniqueName="[main_data].[Weekday &amp; Weekend].[All]" allUniqueName="[main_data].[Weekday &amp; Weekend].[All]" dimensionUniqueName="[main_data]" displayFolder="" count="2" memberValueDatatype="130" unbalanced="0"/>
    <cacheHierarchy uniqueName="[main_data 1].[%Airline ID]" caption="%Airline ID" attribute="1" defaultMemberUniqueName="[main_data 1].[%Airline ID].[All]" allUniqueName="[main_data 1].[%Airline ID].[All]" dimensionUniqueName="[main_data 1]" displayFolder="" count="2" memberValueDatatype="20" unbalanced="0"/>
    <cacheHierarchy uniqueName="[main_data 1].[%Carrier Group ID]" caption="%Carrier Group ID" attribute="1" defaultMemberUniqueName="[main_data 1].[%Carrier Group ID].[All]" allUniqueName="[main_data 1].[%Carrier Group ID].[All]" dimensionUniqueName="[main_data 1]" displayFolder="" count="2" memberValueDatatype="20" unbalanced="0"/>
    <cacheHierarchy uniqueName="[main_data 1].[%Unique Carrier Code]" caption="%Unique Carrier Code" attribute="1" defaultMemberUniqueName="[main_data 1].[%Unique Carrier Code].[All]" allUniqueName="[main_data 1].[%Unique Carrier Code].[All]" dimensionUniqueName="[main_data 1]" displayFolder="" count="2" memberValueDatatype="130" unbalanced="0"/>
    <cacheHierarchy uniqueName="[main_data 1].[%Unique Carrier Entity Code]" caption="%Unique Carrier Entity Code" attribute="1" defaultMemberUniqueName="[main_data 1].[%Unique Carrier Entity Code].[All]" allUniqueName="[main_data 1].[%Unique Carrier Entity Code].[All]" dimensionUniqueName="[main_data 1]" displayFolder="" count="2" memberValueDatatype="20" unbalanced="0"/>
    <cacheHierarchy uniqueName="[main_data 1].[%Region Code]" caption="%Region Code" attribute="1" defaultMemberUniqueName="[main_data 1].[%Region Code].[All]" allUniqueName="[main_data 1].[%Region Code].[All]" dimensionUniqueName="[main_data 1]" displayFolder="" count="2" memberValueDatatype="130" unbalanced="0"/>
    <cacheHierarchy uniqueName="[main_data 1].[%Origin Airport ID]" caption="%Origin Airport ID" attribute="1" defaultMemberUniqueName="[main_data 1].[%Origin Airport ID].[All]" allUniqueName="[main_data 1].[%Origin Airport ID].[All]" dimensionUniqueName="[main_data 1]" displayFolder="" count="2" memberValueDatatype="20" unbalanced="0"/>
    <cacheHierarchy uniqueName="[main_data 1].[%Origin Airport Sequence ID]" caption="%Origin Airport Sequence ID" attribute="1" defaultMemberUniqueName="[main_data 1].[%Origin Airport Sequence ID].[All]" allUniqueName="[main_data 1].[%Origin Airport Sequence ID].[All]" dimensionUniqueName="[main_data 1]" displayFolder="" count="2" memberValueDatatype="20" unbalanced="0"/>
    <cacheHierarchy uniqueName="[main_data 1].[%Origin Airport Market ID]" caption="%Origin Airport Market ID" attribute="1" defaultMemberUniqueName="[main_data 1].[%Origin Airport Market ID].[All]" allUniqueName="[main_data 1].[%Origin Airport Market ID].[All]" dimensionUniqueName="[main_data 1]" displayFolder="" count="2" memberValueDatatype="20" unbalanced="0"/>
    <cacheHierarchy uniqueName="[main_data 1].[%Origin World Area Code]" caption="%Origin World Area Code" attribute="1" defaultMemberUniqueName="[main_data 1].[%Origin World Area Code].[All]" allUniqueName="[main_data 1].[%Origin World Area Code].[All]" dimensionUniqueName="[main_data 1]" displayFolder="" count="2" memberValueDatatype="20" unbalanced="0"/>
    <cacheHierarchy uniqueName="[main_data 1].[%Destination Airport ID]" caption="%Destination Airport ID" attribute="1" defaultMemberUniqueName="[main_data 1].[%Destination Airport ID].[All]" allUniqueName="[main_data 1].[%Destination Airport ID].[All]" dimensionUniqueName="[main_data 1]" displayFolder="" count="2" memberValueDatatype="20" unbalanced="0"/>
    <cacheHierarchy uniqueName="[main_data 1].[%Destination Airport Sequence ID]" caption="%Destination Airport Sequence ID" attribute="1" defaultMemberUniqueName="[main_data 1].[%Destination Airport Sequence ID].[All]" allUniqueName="[main_data 1].[%Destination Airport Sequence ID].[All]" dimensionUniqueName="[main_data 1]" displayFolder="" count="2" memberValueDatatype="20" unbalanced="0"/>
    <cacheHierarchy uniqueName="[main_data 1].[%Destination Airport Market ID]" caption="%Destination Airport Market ID" attribute="1" defaultMemberUniqueName="[main_data 1].[%Destination Airport Market ID].[All]" allUniqueName="[main_data 1].[%Destination Airport Market ID].[All]" dimensionUniqueName="[main_data 1]" displayFolder="" count="2" memberValueDatatype="20" unbalanced="0"/>
    <cacheHierarchy uniqueName="[main_data 1].[%Destination World Area Code]" caption="%Destination World Area Code" attribute="1" defaultMemberUniqueName="[main_data 1].[%Destination World Area Code].[All]" allUniqueName="[main_data 1].[%Destination World Area Code].[All]" dimensionUniqueName="[main_data 1]" displayFolder="" count="2" memberValueDatatype="20" unbalanced="0"/>
    <cacheHierarchy uniqueName="[main_data 1].[%Aircraft Group ID]" caption="%Aircraft Group ID" attribute="1" defaultMemberUniqueName="[main_data 1].[%Aircraft Group ID].[All]" allUniqueName="[main_data 1].[%Aircraft Group ID].[All]" dimensionUniqueName="[main_data 1]" displayFolder="" count="2" memberValueDatatype="20" unbalanced="0"/>
    <cacheHierarchy uniqueName="[main_data 1].[%Aircraft Type ID]" caption="%Aircraft Type ID" attribute="1" defaultMemberUniqueName="[main_data 1].[%Aircraft Type ID].[All]" allUniqueName="[main_data 1].[%Aircraft Type ID].[All]" dimensionUniqueName="[main_data 1]" displayFolder="" count="2" memberValueDatatype="20" unbalanced="0"/>
    <cacheHierarchy uniqueName="[main_data 1].[%Aircraft Configuration ID]" caption="%Aircraft Configuration ID" attribute="1" defaultMemberUniqueName="[main_data 1].[%Aircraft Configuration ID].[All]" allUniqueName="[main_data 1].[%Aircraft Configuration ID].[All]" dimensionUniqueName="[main_data 1]" displayFolder="" count="2" memberValueDatatype="20" unbalanced="0"/>
    <cacheHierarchy uniqueName="[main_data 1].[%Distance Group ID]" caption="%Distance Group ID" attribute="1" defaultMemberUniqueName="[main_data 1].[%Distance Group ID].[All]" allUniqueName="[main_data 1].[%Distance Group ID].[All]" dimensionUniqueName="[main_data 1]" displayFolder="" count="2" memberValueDatatype="20" unbalanced="0"/>
    <cacheHierarchy uniqueName="[main_data 1].[%Service Class ID]" caption="%Service Class ID" attribute="1" defaultMemberUniqueName="[main_data 1].[%Service Class ID].[All]" allUniqueName="[main_data 1].[%Service Class ID].[All]" dimensionUniqueName="[main_data 1]" displayFolder="" count="2" memberValueDatatype="130" unbalanced="0"/>
    <cacheHierarchy uniqueName="[main_data 1].[%Datasource ID]" caption="%Datasource ID" attribute="1" defaultMemberUniqueName="[main_data 1].[%Datasource ID].[All]" allUniqueName="[main_data 1].[%Datasource ID].[All]" dimensionUniqueName="[main_data 1]" displayFolder="" count="2" memberValueDatatype="130" unbalanced="0"/>
    <cacheHierarchy uniqueName="[main_data 1].[# Departures Scheduled]" caption="# Departures Scheduled" attribute="1" defaultMemberUniqueName="[main_data 1].[# Departures Scheduled].[All]" allUniqueName="[main_data 1].[# Departures Scheduled].[All]" dimensionUniqueName="[main_data 1]" displayFolder="" count="2" memberValueDatatype="20" unbalanced="0"/>
    <cacheHierarchy uniqueName="[main_data 1].[# Departures Performed]" caption="# Departures Performed" attribute="1" defaultMemberUniqueName="[main_data 1].[# Departures Performed].[All]" allUniqueName="[main_data 1].[# Departures Performed].[All]" dimensionUniqueName="[main_data 1]" displayFolder="" count="2" memberValueDatatype="20" unbalanced="0"/>
    <cacheHierarchy uniqueName="[main_data 1].[# Payload]" caption="# Payload" attribute="1" defaultMemberUniqueName="[main_data 1].[# Payload].[All]" allUniqueName="[main_data 1].[# Payload].[All]" dimensionUniqueName="[main_data 1]" displayFolder="" count="2" memberValueDatatype="20" unbalanced="0"/>
    <cacheHierarchy uniqueName="[main_data 1].[Distance]" caption="Distance" attribute="1" defaultMemberUniqueName="[main_data 1].[Distance].[All]" allUniqueName="[main_data 1].[Distance].[All]" dimensionUniqueName="[main_data 1]" displayFolder="" count="2" memberValueDatatype="20" unbalanced="0"/>
    <cacheHierarchy uniqueName="[main_data 1].[# Available Seats]" caption="# Available Seats" attribute="1" defaultMemberUniqueName="[main_data 1].[# Available Seats].[All]" allUniqueName="[main_data 1].[# Available Seats].[All]" dimensionUniqueName="[main_data 1]" displayFolder="" count="2" memberValueDatatype="20" unbalanced="0"/>
    <cacheHierarchy uniqueName="[main_data 1].[# Transported Passengers]" caption="# Transported Passengers" attribute="1" defaultMemberUniqueName="[main_data 1].[# Transported Passengers].[All]" allUniqueName="[main_data 1].[# Transported Passengers].[All]" dimensionUniqueName="[main_data 1]" displayFolder="" count="2" memberValueDatatype="20" unbalanced="0"/>
    <cacheHierarchy uniqueName="[main_data 1].[# Transported Freight]" caption="# Transported Freight" attribute="1" defaultMemberUniqueName="[main_data 1].[# Transported Freight].[All]" allUniqueName="[main_data 1].[# Transported Freight].[All]" dimensionUniqueName="[main_data 1]" displayFolder="" count="2" memberValueDatatype="20" unbalanced="0"/>
    <cacheHierarchy uniqueName="[main_data 1].[# Transported Mail]" caption="# Transported Mail" attribute="1" defaultMemberUniqueName="[main_data 1].[# Transported Mail].[All]" allUniqueName="[main_data 1].[# Transported Mail].[All]" dimensionUniqueName="[main_data 1]" displayFolder="" count="2" memberValueDatatype="20" unbalanced="0"/>
    <cacheHierarchy uniqueName="[main_data 1].[# Ramp-To-Ramp Time]" caption="# Ramp-To-Ramp Time" attribute="1" defaultMemberUniqueName="[main_data 1].[# Ramp-To-Ramp Time].[All]" allUniqueName="[main_data 1].[# Ramp-To-Ramp Time].[All]" dimensionUniqueName="[main_data 1]" displayFolder="" count="2" memberValueDatatype="20" unbalanced="0"/>
    <cacheHierarchy uniqueName="[main_data 1].[# Air Time]" caption="# Air Time" attribute="1" defaultMemberUniqueName="[main_data 1].[# Air Time].[All]" allUniqueName="[main_data 1].[# Air Time].[All]" dimensionUniqueName="[main_data 1]" displayFolder="" count="2" memberValueDatatype="20" unbalanced="0"/>
    <cacheHierarchy uniqueName="[main_data 1].[Unique Carrier]" caption="Unique Carrier" attribute="1" defaultMemberUniqueName="[main_data 1].[Unique Carrier].[All]" allUniqueName="[main_data 1].[Unique Carrier].[All]" dimensionUniqueName="[main_data 1]" displayFolder="" count="2" memberValueDatatype="130" unbalanced="0"/>
    <cacheHierarchy uniqueName="[main_data 1].[Carrier Code]" caption="Carrier Code" attribute="1" defaultMemberUniqueName="[main_data 1].[Carrier Code].[All]" allUniqueName="[main_data 1].[Carrier Code].[All]" dimensionUniqueName="[main_data 1]" displayFolder="" count="2" memberValueDatatype="130" unbalanced="0"/>
    <cacheHierarchy uniqueName="[main_data 1].[Carrier Name]" caption="Carrier Name" attribute="1" defaultMemberUniqueName="[main_data 1].[Carrier Name].[All]" allUniqueName="[main_data 1].[Carrier Name].[All]" dimensionUniqueName="[main_data 1]" displayFolder="" count="2" memberValueDatatype="130" unbalanced="0"/>
    <cacheHierarchy uniqueName="[main_data 1].[Origin Airport Code]" caption="Origin Airport Code" attribute="1" defaultMemberUniqueName="[main_data 1].[Origin Airport Code].[All]" allUniqueName="[main_data 1].[Origin Airport Code].[All]" dimensionUniqueName="[main_data 1]" displayFolder="" count="2" memberValueDatatype="130" unbalanced="0"/>
    <cacheHierarchy uniqueName="[main_data 1].[Origin City]" caption="Origin City" attribute="1" defaultMemberUniqueName="[main_data 1].[Origin City].[All]" allUniqueName="[main_data 1].[Origin City].[All]" dimensionUniqueName="[main_data 1]" displayFolder="" count="2" memberValueDatatype="130" unbalanced="0"/>
    <cacheHierarchy uniqueName="[main_data 1].[Origin State Code]" caption="Origin State Code" attribute="1" defaultMemberUniqueName="[main_data 1].[Origin State Code].[All]" allUniqueName="[main_data 1].[Origin State Code].[All]" dimensionUniqueName="[main_data 1]" displayFolder="" count="2" memberValueDatatype="130" unbalanced="0"/>
    <cacheHierarchy uniqueName="[main_data 1].[Origin State FIPS]" caption="Origin State FIPS" attribute="1" defaultMemberUniqueName="[main_data 1].[Origin State FIPS].[All]" allUniqueName="[main_data 1].[Origin State FIPS].[All]" dimensionUniqueName="[main_data 1]" displayFolder="" count="2" memberValueDatatype="20" unbalanced="0"/>
    <cacheHierarchy uniqueName="[main_data 1].[Origin State]" caption="Origin State" attribute="1" defaultMemberUniqueName="[main_data 1].[Origin State].[All]" allUniqueName="[main_data 1].[Origin State].[All]" dimensionUniqueName="[main_data 1]" displayFolder="" count="2" memberValueDatatype="130" unbalanced="0"/>
    <cacheHierarchy uniqueName="[main_data 1].[Origin Country]" caption="Origin Country" attribute="1" defaultMemberUniqueName="[main_data 1].[Origin Country].[All]" allUniqueName="[main_data 1].[Origin Country].[All]" dimensionUniqueName="[main_data 1]" displayFolder="" count="2" memberValueDatatype="130" unbalanced="0"/>
    <cacheHierarchy uniqueName="[main_data 1].[Destination Airport Code]" caption="Destination Airport Code" attribute="1" defaultMemberUniqueName="[main_data 1].[Destination Airport Code].[All]" allUniqueName="[main_data 1].[Destination Airport Code].[All]" dimensionUniqueName="[main_data 1]" displayFolder="" count="2" memberValueDatatype="130" unbalanced="0"/>
    <cacheHierarchy uniqueName="[main_data 1].[Destination City]" caption="Destination City" attribute="1" defaultMemberUniqueName="[main_data 1].[Destination City].[All]" allUniqueName="[main_data 1].[Destination City].[All]" dimensionUniqueName="[main_data 1]" displayFolder="" count="2" memberValueDatatype="130" unbalanced="0"/>
    <cacheHierarchy uniqueName="[main_data 1].[Destination State Code]" caption="Destination State Code" attribute="1" defaultMemberUniqueName="[main_data 1].[Destination State Code].[All]" allUniqueName="[main_data 1].[Destination State Code].[All]" dimensionUniqueName="[main_data 1]" displayFolder="" count="2" memberValueDatatype="130" unbalanced="0"/>
    <cacheHierarchy uniqueName="[main_data 1].[Destination State FIPS]" caption="Destination State FIPS" attribute="1" defaultMemberUniqueName="[main_data 1].[Destination State FIPS].[All]" allUniqueName="[main_data 1].[Destination State FIPS].[All]" dimensionUniqueName="[main_data 1]" displayFolder="" count="2" memberValueDatatype="20" unbalanced="0"/>
    <cacheHierarchy uniqueName="[main_data 1].[Destination State]" caption="Destination State" attribute="1" defaultMemberUniqueName="[main_data 1].[Destination State].[All]" allUniqueName="[main_data 1].[Destination State].[All]" dimensionUniqueName="[main_data 1]" displayFolder="" count="2" memberValueDatatype="130" unbalanced="0"/>
    <cacheHierarchy uniqueName="[main_data 1].[Destination Country]" caption="Destination Country" attribute="1" defaultMemberUniqueName="[main_data 1].[Destination Country].[All]" allUniqueName="[main_data 1].[Destination Country].[All]" dimensionUniqueName="[main_data 1]" displayFolder="" count="2" memberValueDatatype="130" unbalanced="0"/>
    <cacheHierarchy uniqueName="[main_data 1].[Year]" caption="Year" attribute="1" defaultMemberUniqueName="[main_data 1].[Year].[All]" allUniqueName="[main_data 1].[Year].[All]" dimensionUniqueName="[main_data 1]" displayFolder="" count="2" memberValueDatatype="20" unbalanced="0"/>
    <cacheHierarchy uniqueName="[main_data 1].[Month (#)]" caption="Month (#)" attribute="1" defaultMemberUniqueName="[main_data 1].[Month (#)].[All]" allUniqueName="[main_data 1].[Month (#)].[All]" dimensionUniqueName="[main_data 1]" displayFolder="" count="2" memberValueDatatype="20" unbalanced="0"/>
    <cacheHierarchy uniqueName="[main_data 1].[Day]" caption="Day" attribute="1" defaultMemberUniqueName="[main_data 1].[Day].[All]" allUniqueName="[main_data 1].[Day].[All]" dimensionUniqueName="[main_data 1]" displayFolder="" count="2" memberValueDatatype="20" unbalanced="0"/>
    <cacheHierarchy uniqueName="[main_data 1].[From - To Airport Code]" caption="From - To Airport Code" attribute="1" defaultMemberUniqueName="[main_data 1].[From - To Airport Code].[All]" allUniqueName="[main_data 1].[From - To Airport Code].[All]" dimensionUniqueName="[main_data 1]" displayFolder="" count="2" memberValueDatatype="130" unbalanced="0"/>
    <cacheHierarchy uniqueName="[main_data 1].[From - To Airport ID]" caption="From - To Airport ID" attribute="1" defaultMemberUniqueName="[main_data 1].[From - To Airport ID].[All]" allUniqueName="[main_data 1].[From - To Airport ID].[All]" dimensionUniqueName="[main_data 1]" displayFolder="" count="2" memberValueDatatype="130" unbalanced="0"/>
    <cacheHierarchy uniqueName="[main_data 1].[From - To City]" caption="From - To City" attribute="1" defaultMemberUniqueName="[main_data 1].[From - To City].[All]" allUniqueName="[main_data 1].[From - To City].[All]" dimensionUniqueName="[main_data 1]" displayFolder="" count="2" memberValueDatatype="130" unbalanced="0"/>
    <cacheHierarchy uniqueName="[main_data 1].[From - To State Code]" caption="From - To State Code" attribute="1" defaultMemberUniqueName="[main_data 1].[From - To State Code].[All]" allUniqueName="[main_data 1].[From - To State Code].[All]" dimensionUniqueName="[main_data 1]" displayFolder="" count="2" memberValueDatatype="130" unbalanced="0"/>
    <cacheHierarchy uniqueName="[main_data 1].[From - To State]" caption="From - To State" attribute="1" defaultMemberUniqueName="[main_data 1].[From - To State].[All]" allUniqueName="[main_data 1].[From - To State].[All]" dimensionUniqueName="[main_data 1]" displayFolder="" count="2" memberValueDatatype="130" unbalanced="0"/>
    <cacheHierarchy uniqueName="[main_data 1].[load factor]" caption="load factor" attribute="1" defaultMemberUniqueName="[main_data 1].[load factor].[All]" allUniqueName="[main_data 1].[load factor].[All]" dimensionUniqueName="[main_data 1]" displayFolder="" count="2" memberValueDatatype="5" unbalanced="0"/>
    <cacheHierarchy uniqueName="[main_data 1].[Datedif]" caption="Datedif" attribute="1" time="1" defaultMemberUniqueName="[main_data 1].[Datedif].[All]" allUniqueName="[main_data 1].[Datedif].[All]" dimensionUniqueName="[main_data 1]" displayFolder="" count="2" memberValueDatatype="7" unbalanced="0"/>
    <cacheHierarchy uniqueName="[main_data 1].[Month Name]" caption="Month Name" attribute="1" defaultMemberUniqueName="[main_data 1].[Month Name].[All]" allUniqueName="[main_data 1].[Month Name].[All]" dimensionUniqueName="[main_data 1]" displayFolder="" count="2" memberValueDatatype="130" unbalanced="0"/>
    <cacheHierarchy uniqueName="[main_data 1].[Quater]" caption="Quater" attribute="1" defaultMemberUniqueName="[main_data 1].[Quater].[All]" allUniqueName="[main_data 1].[Quater].[All]" dimensionUniqueName="[main_data 1]" displayFolder="" count="2" memberValueDatatype="130" unbalanced="0"/>
    <cacheHierarchy uniqueName="[main_data 1].[Day of Week]" caption="Day of Week" attribute="1" defaultMemberUniqueName="[main_data 1].[Day of Week].[All]" allUniqueName="[main_data 1].[Day of Week].[All]" dimensionUniqueName="[main_data 1]" displayFolder="" count="2" memberValueDatatype="20" unbalanced="0"/>
    <cacheHierarchy uniqueName="[main_data 1].[Day Name]" caption="Day Name" attribute="1" defaultMemberUniqueName="[main_data 1].[Day Name].[All]" allUniqueName="[main_data 1].[Day Name].[All]" dimensionUniqueName="[main_data 1]" displayFolder="" count="2" memberValueDatatype="130" unbalanced="0"/>
    <cacheHierarchy uniqueName="[main_data 1].[FIncial quater]" caption="FIncial quater" attribute="1" defaultMemberUniqueName="[main_data 1].[FIncial quater].[All]" allUniqueName="[main_data 1].[FIncial quater].[All]" dimensionUniqueName="[main_data 1]" displayFolder="" count="2" memberValueDatatype="130" unbalanced="0"/>
    <cacheHierarchy uniqueName="[main_data 1].[finacial month]" caption="finacial month" attribute="1" defaultMemberUniqueName="[main_data 1].[finacial month].[All]" allUniqueName="[main_data 1].[finacial month].[All]" dimensionUniqueName="[main_data 1]" displayFolder="" count="2" memberValueDatatype="130" unbalanced="0"/>
    <cacheHierarchy uniqueName="[main_data 1].[Weekday &amp; Weekend]" caption="Weekday &amp; Weekend" attribute="1" defaultMemberUniqueName="[main_data 1].[Weekday &amp; Weekend].[All]" allUniqueName="[main_data 1].[Weekday &amp; Weekend].[All]" dimensionUniqueName="[main_data 1]" displayFolder="" count="2" memberValueDatatype="130" unbalanced="0"/>
    <cacheHierarchy uniqueName="[main_data_2].[%Airline ID]" caption="%Airline ID" attribute="1" defaultMemberUniqueName="[main_data_2].[%Airline ID].[All]" allUniqueName="[main_data_2].[%Airline ID].[All]" dimensionUniqueName="[main_data_2]" displayFolder="" count="2" memberValueDatatype="20" unbalanced="0"/>
    <cacheHierarchy uniqueName="[main_data_2].[%Carrier Group ID]" caption="%Carrier Group ID" attribute="1" defaultMemberUniqueName="[main_data_2].[%Carrier Group ID].[All]" allUniqueName="[main_data_2].[%Carrier Group ID].[All]" dimensionUniqueName="[main_data_2]" displayFolder="" count="2" memberValueDatatype="20" unbalanced="0"/>
    <cacheHierarchy uniqueName="[main_data_2].[%Unique Carrier Code]" caption="%Unique Carrier Code" attribute="1" defaultMemberUniqueName="[main_data_2].[%Unique Carrier Code].[All]" allUniqueName="[main_data_2].[%Unique Carrier Code].[All]" dimensionUniqueName="[main_data_2]" displayFolder="" count="2" memberValueDatatype="130" unbalanced="0"/>
    <cacheHierarchy uniqueName="[main_data_2].[%Unique Carrier Entity Code]" caption="%Unique Carrier Entity Code" attribute="1" defaultMemberUniqueName="[main_data_2].[%Unique Carrier Entity Code].[All]" allUniqueName="[main_data_2].[%Unique Carrier Entity Code].[All]" dimensionUniqueName="[main_data_2]" displayFolder="" count="2" memberValueDatatype="20" unbalanced="0"/>
    <cacheHierarchy uniqueName="[main_data_2].[%Region Code]" caption="%Region Code" attribute="1" defaultMemberUniqueName="[main_data_2].[%Region Code].[All]" allUniqueName="[main_data_2].[%Region Code].[All]" dimensionUniqueName="[main_data_2]" displayFolder="" count="2" memberValueDatatype="130" unbalanced="0"/>
    <cacheHierarchy uniqueName="[main_data_2].[%Origin Airport ID]" caption="%Origin Airport ID" attribute="1" defaultMemberUniqueName="[main_data_2].[%Origin Airport ID].[All]" allUniqueName="[main_data_2].[%Origin Airport ID].[All]" dimensionUniqueName="[main_data_2]" displayFolder="" count="2" memberValueDatatype="20" unbalanced="0"/>
    <cacheHierarchy uniqueName="[main_data_2].[%Origin Airport Sequence ID]" caption="%Origin Airport Sequence ID" attribute="1" defaultMemberUniqueName="[main_data_2].[%Origin Airport Sequence ID].[All]" allUniqueName="[main_data_2].[%Origin Airport Sequence ID].[All]" dimensionUniqueName="[main_data_2]" displayFolder="" count="2" memberValueDatatype="20" unbalanced="0"/>
    <cacheHierarchy uniqueName="[main_data_2].[%Origin Airport Market ID]" caption="%Origin Airport Market ID" attribute="1" defaultMemberUniqueName="[main_data_2].[%Origin Airport Market ID].[All]" allUniqueName="[main_data_2].[%Origin Airport Market ID].[All]" dimensionUniqueName="[main_data_2]" displayFolder="" count="2" memberValueDatatype="20" unbalanced="0"/>
    <cacheHierarchy uniqueName="[main_data_2].[%Origin World Area Code]" caption="%Origin World Area Code" attribute="1" defaultMemberUniqueName="[main_data_2].[%Origin World Area Code].[All]" allUniqueName="[main_data_2].[%Origin World Area Code].[All]" dimensionUniqueName="[main_data_2]" displayFolder="" count="2" memberValueDatatype="20" unbalanced="0"/>
    <cacheHierarchy uniqueName="[main_data_2].[%Destination Airport ID]" caption="%Destination Airport ID" attribute="1" defaultMemberUniqueName="[main_data_2].[%Destination Airport ID].[All]" allUniqueName="[main_data_2].[%Destination Airport ID].[All]" dimensionUniqueName="[main_data_2]" displayFolder="" count="2" memberValueDatatype="20" unbalanced="0"/>
    <cacheHierarchy uniqueName="[main_data_2].[%Destination Airport Sequence ID]" caption="%Destination Airport Sequence ID" attribute="1" defaultMemberUniqueName="[main_data_2].[%Destination Airport Sequence ID].[All]" allUniqueName="[main_data_2].[%Destination Airport Sequence ID].[All]" dimensionUniqueName="[main_data_2]" displayFolder="" count="2" memberValueDatatype="20" unbalanced="0"/>
    <cacheHierarchy uniqueName="[main_data_2].[%Destination Airport Market ID]" caption="%Destination Airport Market ID" attribute="1" defaultMemberUniqueName="[main_data_2].[%Destination Airport Market ID].[All]" allUniqueName="[main_data_2].[%Destination Airport Market ID].[All]" dimensionUniqueName="[main_data_2]" displayFolder="" count="2" memberValueDatatype="20" unbalanced="0"/>
    <cacheHierarchy uniqueName="[main_data_2].[%Destination World Area Code]" caption="%Destination World Area Code" attribute="1" defaultMemberUniqueName="[main_data_2].[%Destination World Area Code].[All]" allUniqueName="[main_data_2].[%Destination World Area Code].[All]" dimensionUniqueName="[main_data_2]" displayFolder="" count="2" memberValueDatatype="20" unbalanced="0"/>
    <cacheHierarchy uniqueName="[main_data_2].[%Aircraft Group ID]" caption="%Aircraft Group ID" attribute="1" defaultMemberUniqueName="[main_data_2].[%Aircraft Group ID].[All]" allUniqueName="[main_data_2].[%Aircraft Group ID].[All]" dimensionUniqueName="[main_data_2]" displayFolder="" count="2" memberValueDatatype="20" unbalanced="0"/>
    <cacheHierarchy uniqueName="[main_data_2].[%Aircraft Type ID]" caption="%Aircraft Type ID" attribute="1" defaultMemberUniqueName="[main_data_2].[%Aircraft Type ID].[All]" allUniqueName="[main_data_2].[%Aircraft Type ID].[All]" dimensionUniqueName="[main_data_2]" displayFolder="" count="2" memberValueDatatype="20" unbalanced="0"/>
    <cacheHierarchy uniqueName="[main_data_2].[%Aircraft Configuration ID]" caption="%Aircraft Configuration ID" attribute="1" defaultMemberUniqueName="[main_data_2].[%Aircraft Configuration ID].[All]" allUniqueName="[main_data_2].[%Aircraft Configuration ID].[All]" dimensionUniqueName="[main_data_2]" displayFolder="" count="2" memberValueDatatype="20" unbalanced="0"/>
    <cacheHierarchy uniqueName="[main_data_2].[%Distance Group ID]" caption="%Distance Group ID" attribute="1" defaultMemberUniqueName="[main_data_2].[%Distance Group ID].[All]" allUniqueName="[main_data_2].[%Distance Group ID].[All]" dimensionUniqueName="[main_data_2]" displayFolder="" count="2" memberValueDatatype="20" unbalanced="0"/>
    <cacheHierarchy uniqueName="[main_data_2].[%Service Class ID]" caption="%Service Class ID" attribute="1" defaultMemberUniqueName="[main_data_2].[%Service Class ID].[All]" allUniqueName="[main_data_2].[%Service Class ID].[All]" dimensionUniqueName="[main_data_2]" displayFolder="" count="2" memberValueDatatype="130" unbalanced="0"/>
    <cacheHierarchy uniqueName="[main_data_2].[%Datasource ID]" caption="%Datasource ID" attribute="1" defaultMemberUniqueName="[main_data_2].[%Datasource ID].[All]" allUniqueName="[main_data_2].[%Datasource ID].[All]" dimensionUniqueName="[main_data_2]" displayFolder="" count="2" memberValueDatatype="130" unbalanced="0"/>
    <cacheHierarchy uniqueName="[main_data_2].[# Departures Scheduled]" caption="# Departures Scheduled" attribute="1" defaultMemberUniqueName="[main_data_2].[# Departures Scheduled].[All]" allUniqueName="[main_data_2].[# Departures Scheduled].[All]" dimensionUniqueName="[main_data_2]" displayFolder="" count="2" memberValueDatatype="20" unbalanced="0"/>
    <cacheHierarchy uniqueName="[main_data_2].[# Departures Performed]" caption="# Departures Performed" attribute="1" defaultMemberUniqueName="[main_data_2].[# Departures Performed].[All]" allUniqueName="[main_data_2].[# Departures Performed].[All]" dimensionUniqueName="[main_data_2]" displayFolder="" count="2" memberValueDatatype="20" unbalanced="0"/>
    <cacheHierarchy uniqueName="[main_data_2].[# Payload]" caption="# Payload" attribute="1" defaultMemberUniqueName="[main_data_2].[# Payload].[All]" allUniqueName="[main_data_2].[# Payload].[All]" dimensionUniqueName="[main_data_2]" displayFolder="" count="2" memberValueDatatype="20" unbalanced="0"/>
    <cacheHierarchy uniqueName="[main_data_2].[Distance]" caption="Distance" attribute="1" defaultMemberUniqueName="[main_data_2].[Distance].[All]" allUniqueName="[main_data_2].[Distance].[All]" dimensionUniqueName="[main_data_2]" displayFolder="" count="2" memberValueDatatype="20" unbalanced="0"/>
    <cacheHierarchy uniqueName="[main_data_2].[# Available Seats]" caption="# Available Seats" attribute="1" defaultMemberUniqueName="[main_data_2].[# Available Seats].[All]" allUniqueName="[main_data_2].[# Available Seats].[All]" dimensionUniqueName="[main_data_2]" displayFolder="" count="2" memberValueDatatype="20" unbalanced="0"/>
    <cacheHierarchy uniqueName="[main_data_2].[# Transported Passengers]" caption="# Transported Passengers" attribute="1" defaultMemberUniqueName="[main_data_2].[# Transported Passengers].[All]" allUniqueName="[main_data_2].[# Transported Passengers].[All]" dimensionUniqueName="[main_data_2]" displayFolder="" count="2" memberValueDatatype="20" unbalanced="0"/>
    <cacheHierarchy uniqueName="[main_data_2].[# Transported Freight]" caption="# Transported Freight" attribute="1" defaultMemberUniqueName="[main_data_2].[# Transported Freight].[All]" allUniqueName="[main_data_2].[# Transported Freight].[All]" dimensionUniqueName="[main_data_2]" displayFolder="" count="2" memberValueDatatype="20" unbalanced="0"/>
    <cacheHierarchy uniqueName="[main_data_2].[# Transported Mail]" caption="# Transported Mail" attribute="1" defaultMemberUniqueName="[main_data_2].[# Transported Mail].[All]" allUniqueName="[main_data_2].[# Transported Mail].[All]" dimensionUniqueName="[main_data_2]" displayFolder="" count="2" memberValueDatatype="20" unbalanced="0"/>
    <cacheHierarchy uniqueName="[main_data_2].[# Ramp-To-Ramp Time]" caption="# Ramp-To-Ramp Time" attribute="1" defaultMemberUniqueName="[main_data_2].[# Ramp-To-Ramp Time].[All]" allUniqueName="[main_data_2].[# Ramp-To-Ramp Time].[All]" dimensionUniqueName="[main_data_2]" displayFolder="" count="2" memberValueDatatype="20" unbalanced="0"/>
    <cacheHierarchy uniqueName="[main_data_2].[# Air Time]" caption="# Air Time" attribute="1" defaultMemberUniqueName="[main_data_2].[# Air Time].[All]" allUniqueName="[main_data_2].[# Air Time].[All]" dimensionUniqueName="[main_data_2]" displayFolder="" count="2" memberValueDatatype="20" unbalanced="0"/>
    <cacheHierarchy uniqueName="[main_data_2].[Unique Carrier]" caption="Unique Carrier" attribute="1" defaultMemberUniqueName="[main_data_2].[Unique Carrier].[All]" allUniqueName="[main_data_2].[Unique Carrier].[All]" dimensionUniqueName="[main_data_2]" displayFolder="" count="2" memberValueDatatype="130" unbalanced="0"/>
    <cacheHierarchy uniqueName="[main_data_2].[Carrier Code]" caption="Carrier Code" attribute="1" defaultMemberUniqueName="[main_data_2].[Carrier Code].[All]" allUniqueName="[main_data_2].[Carrier Code].[All]" dimensionUniqueName="[main_data_2]" displayFolder="" count="2" memberValueDatatype="130" unbalanced="0"/>
    <cacheHierarchy uniqueName="[main_data_2].[Carrier Name]" caption="Carrier Name" attribute="1" defaultMemberUniqueName="[main_data_2].[Carrier Name].[All]" allUniqueName="[main_data_2].[Carrier Name].[All]" dimensionUniqueName="[main_data_2]" displayFolder="" count="2" memberValueDatatype="130" unbalanced="0"/>
    <cacheHierarchy uniqueName="[main_data_2].[Origin Airport Code]" caption="Origin Airport Code" attribute="1" defaultMemberUniqueName="[main_data_2].[Origin Airport Code].[All]" allUniqueName="[main_data_2].[Origin Airport Code].[All]" dimensionUniqueName="[main_data_2]" displayFolder="" count="2" memberValueDatatype="130" unbalanced="0"/>
    <cacheHierarchy uniqueName="[main_data_2].[Origin City]" caption="Origin City" attribute="1" defaultMemberUniqueName="[main_data_2].[Origin City].[All]" allUniqueName="[main_data_2].[Origin City].[All]" dimensionUniqueName="[main_data_2]" displayFolder="" count="2" memberValueDatatype="130" unbalanced="0"/>
    <cacheHierarchy uniqueName="[main_data_2].[Origin State Code]" caption="Origin State Code" attribute="1" defaultMemberUniqueName="[main_data_2].[Origin State Code].[All]" allUniqueName="[main_data_2].[Origin State Code].[All]" dimensionUniqueName="[main_data_2]" displayFolder="" count="2" memberValueDatatype="130" unbalanced="0"/>
    <cacheHierarchy uniqueName="[main_data_2].[Origin State FIPS]" caption="Origin State FIPS" attribute="1" defaultMemberUniqueName="[main_data_2].[Origin State FIPS].[All]" allUniqueName="[main_data_2].[Origin State FIPS].[All]" dimensionUniqueName="[main_data_2]" displayFolder="" count="2" memberValueDatatype="20" unbalanced="0"/>
    <cacheHierarchy uniqueName="[main_data_2].[Origin State]" caption="Origin State" attribute="1" defaultMemberUniqueName="[main_data_2].[Origin State].[All]" allUniqueName="[main_data_2].[Origin State].[All]" dimensionUniqueName="[main_data_2]" displayFolder="" count="2" memberValueDatatype="130" unbalanced="0"/>
    <cacheHierarchy uniqueName="[main_data_2].[Origin Country]" caption="Origin Country" attribute="1" defaultMemberUniqueName="[main_data_2].[Origin Country].[All]" allUniqueName="[main_data_2].[Origin Country].[All]" dimensionUniqueName="[main_data_2]" displayFolder="" count="2" memberValueDatatype="130" unbalanced="0"/>
    <cacheHierarchy uniqueName="[main_data_2].[Destination Airport Code]" caption="Destination Airport Code" attribute="1" defaultMemberUniqueName="[main_data_2].[Destination Airport Code].[All]" allUniqueName="[main_data_2].[Destination Airport Code].[All]" dimensionUniqueName="[main_data_2]" displayFolder="" count="2" memberValueDatatype="130" unbalanced="0"/>
    <cacheHierarchy uniqueName="[main_data_2].[Destination City]" caption="Destination City" attribute="1" defaultMemberUniqueName="[main_data_2].[Destination City].[All]" allUniqueName="[main_data_2].[Destination City].[All]" dimensionUniqueName="[main_data_2]" displayFolder="" count="2" memberValueDatatype="130" unbalanced="0"/>
    <cacheHierarchy uniqueName="[main_data_2].[Destination State Code]" caption="Destination State Code" attribute="1" defaultMemberUniqueName="[main_data_2].[Destination State Code].[All]" allUniqueName="[main_data_2].[Destination State Code].[All]" dimensionUniqueName="[main_data_2]" displayFolder="" count="2" memberValueDatatype="130" unbalanced="0"/>
    <cacheHierarchy uniqueName="[main_data_2].[Destination State FIPS]" caption="Destination State FIPS" attribute="1" defaultMemberUniqueName="[main_data_2].[Destination State FIPS].[All]" allUniqueName="[main_data_2].[Destination State FIPS].[All]" dimensionUniqueName="[main_data_2]" displayFolder="" count="2" memberValueDatatype="20" unbalanced="0"/>
    <cacheHierarchy uniqueName="[main_data_2].[Destination State]" caption="Destination State" attribute="1" defaultMemberUniqueName="[main_data_2].[Destination State].[All]" allUniqueName="[main_data_2].[Destination State].[All]" dimensionUniqueName="[main_data_2]" displayFolder="" count="2" memberValueDatatype="130" unbalanced="0"/>
    <cacheHierarchy uniqueName="[main_data_2].[Destination Country]" caption="Destination Country" attribute="1" defaultMemberUniqueName="[main_data_2].[Destination Country].[All]" allUniqueName="[main_data_2].[Destination Country].[All]" dimensionUniqueName="[main_data_2]" displayFolder="" count="2" memberValueDatatype="130" unbalanced="0"/>
    <cacheHierarchy uniqueName="[main_data_2].[Year]" caption="Year" attribute="1" defaultMemberUniqueName="[main_data_2].[Year].[All]" allUniqueName="[main_data_2].[Year].[All]" dimensionUniqueName="[main_data_2]" displayFolder="" count="2" memberValueDatatype="20" unbalanced="0"/>
    <cacheHierarchy uniqueName="[main_data_2].[Month (#)]" caption="Month (#)" attribute="1" defaultMemberUniqueName="[main_data_2].[Month (#)].[All]" allUniqueName="[main_data_2].[Month (#)].[All]" dimensionUniqueName="[main_data_2]" displayFolder="" count="2" memberValueDatatype="20" unbalanced="0"/>
    <cacheHierarchy uniqueName="[main_data_2].[Day]" caption="Day" attribute="1" defaultMemberUniqueName="[main_data_2].[Day].[All]" allUniqueName="[main_data_2].[Day].[All]" dimensionUniqueName="[main_data_2]" displayFolder="" count="2" memberValueDatatype="20" unbalanced="0"/>
    <cacheHierarchy uniqueName="[main_data_2].[From - To Airport Code]" caption="From - To Airport Code" attribute="1" defaultMemberUniqueName="[main_data_2].[From - To Airport Code].[All]" allUniqueName="[main_data_2].[From - To Airport Code].[All]" dimensionUniqueName="[main_data_2]" displayFolder="" count="2" memberValueDatatype="130" unbalanced="0"/>
    <cacheHierarchy uniqueName="[main_data_2].[From - To Airport ID]" caption="From - To Airport ID" attribute="1" defaultMemberUniqueName="[main_data_2].[From - To Airport ID].[All]" allUniqueName="[main_data_2].[From - To Airport ID].[All]" dimensionUniqueName="[main_data_2]" displayFolder="" count="2" memberValueDatatype="130" unbalanced="0"/>
    <cacheHierarchy uniqueName="[main_data_2].[From - To City]" caption="From - To City" attribute="1" defaultMemberUniqueName="[main_data_2].[From - To City].[All]" allUniqueName="[main_data_2].[From - To City].[All]" dimensionUniqueName="[main_data_2]" displayFolder="" count="2" memberValueDatatype="130" unbalanced="0"/>
    <cacheHierarchy uniqueName="[main_data_2].[From - To State Code]" caption="From - To State Code" attribute="1" defaultMemberUniqueName="[main_data_2].[From - To State Code].[All]" allUniqueName="[main_data_2].[From - To State Code].[All]" dimensionUniqueName="[main_data_2]" displayFolder="" count="2" memberValueDatatype="130" unbalanced="0"/>
    <cacheHierarchy uniqueName="[main_data_2].[From - To State]" caption="From - To State" attribute="1" defaultMemberUniqueName="[main_data_2].[From - To State].[All]" allUniqueName="[main_data_2].[From - To State].[All]" dimensionUniqueName="[main_data_2]" displayFolder="" count="2" memberValueDatatype="130" unbalanced="0"/>
    <cacheHierarchy uniqueName="[main_data_2].[load factor]" caption="load factor" attribute="1" defaultMemberUniqueName="[main_data_2].[load factor].[All]" allUniqueName="[main_data_2].[load factor].[All]" dimensionUniqueName="[main_data_2]" displayFolder="" count="2" memberValueDatatype="5" unbalanced="0"/>
    <cacheHierarchy uniqueName="[main_data_2].[Datedif]" caption="Datedif" attribute="1" time="1" defaultMemberUniqueName="[main_data_2].[Datedif].[All]" allUniqueName="[main_data_2].[Datedif].[All]" dimensionUniqueName="[main_data_2]" displayFolder="" count="2" memberValueDatatype="7" unbalanced="0"/>
    <cacheHierarchy uniqueName="[main_data_2].[Month Name]" caption="Month Name" attribute="1" defaultMemberUniqueName="[main_data_2].[Month Name].[All]" allUniqueName="[main_data_2].[Month Name].[All]" dimensionUniqueName="[main_data_2]" displayFolder="" count="2" memberValueDatatype="130" unbalanced="0"/>
    <cacheHierarchy uniqueName="[main_data_2].[Quater]" caption="Quater" attribute="1" defaultMemberUniqueName="[main_data_2].[Quater].[All]" allUniqueName="[main_data_2].[Quater].[All]" dimensionUniqueName="[main_data_2]" displayFolder="" count="2" memberValueDatatype="130" unbalanced="0"/>
    <cacheHierarchy uniqueName="[main_data_2].[Day of Week]" caption="Day of Week" attribute="1" defaultMemberUniqueName="[main_data_2].[Day of Week].[All]" allUniqueName="[main_data_2].[Day of Week].[All]" dimensionUniqueName="[main_data_2]" displayFolder="" count="2" memberValueDatatype="20" unbalanced="0"/>
    <cacheHierarchy uniqueName="[main_data_2].[Day Name]" caption="Day Name" attribute="1" defaultMemberUniqueName="[main_data_2].[Day Name].[All]" allUniqueName="[main_data_2].[Day Name].[All]" dimensionUniqueName="[main_data_2]" displayFolder="" count="2" memberValueDatatype="130" unbalanced="0"/>
    <cacheHierarchy uniqueName="[main_data_2].[FIncial quater]" caption="FIncial quater" attribute="1" defaultMemberUniqueName="[main_data_2].[FIncial quater].[All]" allUniqueName="[main_data_2].[FIncial quater].[All]" dimensionUniqueName="[main_data_2]" displayFolder="" count="2" memberValueDatatype="130" unbalanced="0"/>
    <cacheHierarchy uniqueName="[main_data_2].[finacial month]" caption="finacial month" attribute="1" defaultMemberUniqueName="[main_data_2].[finacial month].[All]" allUniqueName="[main_data_2].[finacial month].[All]" dimensionUniqueName="[main_data_2]" displayFolder="" count="2" memberValueDatatype="130" unbalanced="0"/>
    <cacheHierarchy uniqueName="[main_data_2].[Weekday &amp; Weekend]" caption="Weekday &amp; Weekend" attribute="1" defaultMemberUniqueName="[main_data_2].[Weekday &amp; Weekend].[All]" allUniqueName="[main_data_2].[Weekday &amp; Weekend].[All]" dimensionUniqueName="[main_data_2]" displayFolder="" count="2" memberValueDatatype="130" unbalanced="0"/>
    <cacheHierarchy uniqueName="[Range].[%Airline ID]" caption="%Airline ID" attribute="1" defaultMemberUniqueName="[Range].[%Airline ID].[All]" allUniqueName="[Range].[%Airline ID].[All]" dimensionUniqueName="[Range]" displayFolder="" count="2" memberValueDatatype="20" unbalanced="0"/>
    <cacheHierarchy uniqueName="[Range].[%Carrier Group ID]" caption="%Carrier Group ID" attribute="1" defaultMemberUniqueName="[Range].[%Carrier Group ID].[All]" allUniqueName="[Range].[%Carrier Group ID].[All]" dimensionUniqueName="[Range]" displayFolder="" count="2" memberValueDatatype="20" unbalanced="0"/>
    <cacheHierarchy uniqueName="[Range].[%Unique Carrier Code]" caption="%Unique Carrier Code" attribute="1" defaultMemberUniqueName="[Range].[%Unique Carrier Code].[All]" allUniqueName="[Range].[%Unique Carrier Code].[All]" dimensionUniqueName="[Range]" displayFolder="" count="2" memberValueDatatype="130" unbalanced="0"/>
    <cacheHierarchy uniqueName="[Range].[%Unique Carrier Entity Code]" caption="%Unique Carrier Entity Code" attribute="1" defaultMemberUniqueName="[Range].[%Unique Carrier Entity Code].[All]" allUniqueName="[Range].[%Unique Carrier Entity Code].[All]" dimensionUniqueName="[Range]" displayFolder="" count="2" memberValueDatatype="20" unbalanced="0"/>
    <cacheHierarchy uniqueName="[Range].[%Region Code]" caption="%Region Code" attribute="1" defaultMemberUniqueName="[Range].[%Region Code].[All]" allUniqueName="[Range].[%Region Code].[All]" dimensionUniqueName="[Range]" displayFolder="" count="2" memberValueDatatype="130" unbalanced="0"/>
    <cacheHierarchy uniqueName="[Range].[%Origin Airport ID]" caption="%Origin Airport ID" attribute="1" defaultMemberUniqueName="[Range].[%Origin Airport ID].[All]" allUniqueName="[Range].[%Origin Airport ID].[All]" dimensionUniqueName="[Range]" displayFolder="" count="2" memberValueDatatype="20" unbalanced="0"/>
    <cacheHierarchy uniqueName="[Range].[%Origin Airport Sequence ID]" caption="%Origin Airport Sequence ID" attribute="1" defaultMemberUniqueName="[Range].[%Origin Airport Sequence ID].[All]" allUniqueName="[Range].[%Origin Airport Sequence ID].[All]" dimensionUniqueName="[Range]" displayFolder="" count="2" memberValueDatatype="20" unbalanced="0"/>
    <cacheHierarchy uniqueName="[Range].[%Origin Airport Market ID]" caption="%Origin Airport Market ID" attribute="1" defaultMemberUniqueName="[Range].[%Origin Airport Market ID].[All]" allUniqueName="[Range].[%Origin Airport Market ID].[All]" dimensionUniqueName="[Range]" displayFolder="" count="2" memberValueDatatype="20" unbalanced="0"/>
    <cacheHierarchy uniqueName="[Range].[%Origin World Area Code]" caption="%Origin World Area Code" attribute="1" defaultMemberUniqueName="[Range].[%Origin World Area Code].[All]" allUniqueName="[Range].[%Origin World Area Code].[All]" dimensionUniqueName="[Range]" displayFolder="" count="2" memberValueDatatype="20" unbalanced="0"/>
    <cacheHierarchy uniqueName="[Range].[%Destination Airport ID]" caption="%Destination Airport ID" attribute="1" defaultMemberUniqueName="[Range].[%Destination Airport ID].[All]" allUniqueName="[Range].[%Destination Airport ID].[All]" dimensionUniqueName="[Range]" displayFolder="" count="2" memberValueDatatype="20" unbalanced="0"/>
    <cacheHierarchy uniqueName="[Range].[%Destination Airport Sequence ID]" caption="%Destination Airport Sequence ID" attribute="1" defaultMemberUniqueName="[Range].[%Destination Airport Sequence ID].[All]" allUniqueName="[Range].[%Destination Airport Sequence ID].[All]" dimensionUniqueName="[Range]" displayFolder="" count="2" memberValueDatatype="20" unbalanced="0"/>
    <cacheHierarchy uniqueName="[Range].[%Destination Airport Market ID]" caption="%Destination Airport Market ID" attribute="1" defaultMemberUniqueName="[Range].[%Destination Airport Market ID].[All]" allUniqueName="[Range].[%Destination Airport Market ID].[All]" dimensionUniqueName="[Range]" displayFolder="" count="2" memberValueDatatype="20" unbalanced="0"/>
    <cacheHierarchy uniqueName="[Range].[%Destination World Area Code]" caption="%Destination World Area Code" attribute="1" defaultMemberUniqueName="[Range].[%Destination World Area Code].[All]" allUniqueName="[Range].[%Destination World Area Code].[All]" dimensionUniqueName="[Range]" displayFolder="" count="2" memberValueDatatype="20" unbalanced="0"/>
    <cacheHierarchy uniqueName="[Range].[%Aircraft Group ID]" caption="%Aircraft Group ID" attribute="1" defaultMemberUniqueName="[Range].[%Aircraft Group ID].[All]" allUniqueName="[Range].[%Aircraft Group ID].[All]" dimensionUniqueName="[Range]" displayFolder="" count="2" memberValueDatatype="20" unbalanced="0"/>
    <cacheHierarchy uniqueName="[Range].[%Aircraft Type ID]" caption="%Aircraft Type ID" attribute="1" defaultMemberUniqueName="[Range].[%Aircraft Type ID].[All]" allUniqueName="[Range].[%Aircraft Type ID].[All]" dimensionUniqueName="[Range]" displayFolder="" count="2" memberValueDatatype="20" unbalanced="0"/>
    <cacheHierarchy uniqueName="[Range].[%Aircraft Configuration ID]" caption="%Aircraft Configuration ID" attribute="1" defaultMemberUniqueName="[Range].[%Aircraft Configuration ID].[All]" allUniqueName="[Range].[%Aircraft Configuration ID].[All]" dimensionUniqueName="[Range]" displayFolder="" count="2" memberValueDatatype="20" unbalanced="0"/>
    <cacheHierarchy uniqueName="[Range].[%Distance Group ID]" caption="%Distance Group ID" attribute="1" defaultMemberUniqueName="[Range].[%Distance Group ID].[All]" allUniqueName="[Range].[%Distance Group ID].[All]" dimensionUniqueName="[Range]" displayFolder="" count="2" memberValueDatatype="20" unbalanced="0"/>
    <cacheHierarchy uniqueName="[Range].[%Service Class ID]" caption="%Service Class ID" attribute="1" defaultMemberUniqueName="[Range].[%Service Class ID].[All]" allUniqueName="[Range].[%Service Class ID].[All]" dimensionUniqueName="[Range]" displayFolder="" count="2" memberValueDatatype="130" unbalanced="0"/>
    <cacheHierarchy uniqueName="[Range].[%Datasource ID]" caption="%Datasource ID" attribute="1" defaultMemberUniqueName="[Range].[%Datasource ID].[All]" allUniqueName="[Range].[%Datasource ID].[All]" dimensionUniqueName="[Range]" displayFolder="" count="2" memberValueDatatype="130" unbalanced="0"/>
    <cacheHierarchy uniqueName="[Range].[# Departures Scheduled]" caption="# Departures Scheduled" attribute="1" defaultMemberUniqueName="[Range].[# Departures Scheduled].[All]" allUniqueName="[Range].[# Departures Scheduled].[All]" dimensionUniqueName="[Range]" displayFolder="" count="2" memberValueDatatype="20" unbalanced="0"/>
    <cacheHierarchy uniqueName="[Range].[# Departures Performed]" caption="# Departures Performed" attribute="1" defaultMemberUniqueName="[Range].[# Departures Performed].[All]" allUniqueName="[Range].[# Departures Performed].[All]" dimensionUniqueName="[Range]" displayFolder="" count="2" memberValueDatatype="20" unbalanced="0"/>
    <cacheHierarchy uniqueName="[Range].[# Payload]" caption="# Payload" attribute="1" defaultMemberUniqueName="[Range].[# Payload].[All]" allUniqueName="[Range].[# Payload].[All]" dimensionUniqueName="[Range]" displayFolder="" count="2" memberValueDatatype="20" unbalanced="0"/>
    <cacheHierarchy uniqueName="[Range].[Distance]" caption="Distance" attribute="1" defaultMemberUniqueName="[Range].[Distance].[All]" allUniqueName="[Range].[Distance].[All]" dimensionUniqueName="[Range]" displayFolder="" count="2" memberValueDatatype="20" unbalanced="0"/>
    <cacheHierarchy uniqueName="[Range].[# Available Seats]" caption="# Available Seats" attribute="1" defaultMemberUniqueName="[Range].[# Available Seats].[All]" allUniqueName="[Range].[# Available Seats].[All]" dimensionUniqueName="[Range]" displayFolder="" count="2" memberValueDatatype="20" unbalanced="0"/>
    <cacheHierarchy uniqueName="[Range].[# Transported Passengers]" caption="# Transported Passengers" attribute="1" defaultMemberUniqueName="[Range].[# Transported Passengers].[All]" allUniqueName="[Range].[# Transported Passengers].[All]" dimensionUniqueName="[Range]" displayFolder="" count="2" memberValueDatatype="20" unbalanced="0"/>
    <cacheHierarchy uniqueName="[Range].[# Transported Freight]" caption="# Transported Freight" attribute="1" defaultMemberUniqueName="[Range].[# Transported Freight].[All]" allUniqueName="[Range].[# Transported Freight].[All]" dimensionUniqueName="[Range]" displayFolder="" count="2" memberValueDatatype="20" unbalanced="0"/>
    <cacheHierarchy uniqueName="[Range].[# Transported Mail]" caption="# Transported Mail" attribute="1" defaultMemberUniqueName="[Range].[# Transported Mail].[All]" allUniqueName="[Range].[# Transported Mail].[All]" dimensionUniqueName="[Range]" displayFolder="" count="2" memberValueDatatype="20" unbalanced="0"/>
    <cacheHierarchy uniqueName="[Range].[# Ramp-To-Ramp Time]" caption="# Ramp-To-Ramp Time" attribute="1" defaultMemberUniqueName="[Range].[# Ramp-To-Ramp Time].[All]" allUniqueName="[Range].[# Ramp-To-Ramp Time].[All]" dimensionUniqueName="[Range]" displayFolder="" count="2" memberValueDatatype="20" unbalanced="0"/>
    <cacheHierarchy uniqueName="[Range].[# Air Time]" caption="# Air Time" attribute="1" defaultMemberUniqueName="[Range].[# Air Time].[All]" allUniqueName="[Range].[# Air Time].[All]" dimensionUniqueName="[Range]" displayFolder="" count="2" memberValueDatatype="20" unbalanced="0"/>
    <cacheHierarchy uniqueName="[Range].[Unique Carrier]" caption="Unique Carrier" attribute="1" defaultMemberUniqueName="[Range].[Unique Carrier].[All]" allUniqueName="[Range].[Unique Carrier].[All]" dimensionUniqueName="[Range]" displayFolder="" count="2" memberValueDatatype="130" unbalanced="0"/>
    <cacheHierarchy uniqueName="[Range].[Carrier Code]" caption="Carrier Code" attribute="1" defaultMemberUniqueName="[Range].[Carrier Code].[All]" allUniqueName="[Range].[Carrier Code].[All]" dimensionUniqueName="[Range]" displayFolder="" count="2" memberValueDatatype="130" unbalanced="0"/>
    <cacheHierarchy uniqueName="[Range].[Carrier Name]" caption="Carrier Name" attribute="1" defaultMemberUniqueName="[Range].[Carrier Name].[All]" allUniqueName="[Range].[Carrier Name].[All]" dimensionUniqueName="[Range]" displayFolder="" count="2" memberValueDatatype="130" unbalanced="0"/>
    <cacheHierarchy uniqueName="[Range].[Origin Airport Code]" caption="Origin Airport Code" attribute="1" defaultMemberUniqueName="[Range].[Origin Airport Code].[All]" allUniqueName="[Range].[Origin Airport Code].[All]" dimensionUniqueName="[Range]" displayFolder="" count="2" memberValueDatatype="130" unbalanced="0"/>
    <cacheHierarchy uniqueName="[Range].[Origin City]" caption="Origin City" attribute="1" defaultMemberUniqueName="[Range].[Origin City].[All]" allUniqueName="[Range].[Origin City].[All]" dimensionUniqueName="[Range]" displayFolder="" count="2" memberValueDatatype="130" unbalanced="0"/>
    <cacheHierarchy uniqueName="[Range].[Origin State Code]" caption="Origin State Code" attribute="1" defaultMemberUniqueName="[Range].[Origin State Code].[All]" allUniqueName="[Range].[Origin State Code].[All]" dimensionUniqueName="[Range]" displayFolder="" count="2" memberValueDatatype="130" unbalanced="0"/>
    <cacheHierarchy uniqueName="[Range].[Origin State FIPS]" caption="Origin State FIPS" attribute="1" defaultMemberUniqueName="[Range].[Origin State FIPS].[All]" allUniqueName="[Range].[Origin State FIPS].[All]" dimensionUniqueName="[Range]" displayFolder="" count="2" memberValueDatatype="20" unbalanced="0"/>
    <cacheHierarchy uniqueName="[Range].[Origin State]" caption="Origin State" attribute="1" defaultMemberUniqueName="[Range].[Origin State].[All]" allUniqueName="[Range].[Origin State].[All]" dimensionUniqueName="[Range]" displayFolder="" count="2" memberValueDatatype="130" unbalanced="0"/>
    <cacheHierarchy uniqueName="[Range].[Origin Country]" caption="Origin Country" attribute="1" defaultMemberUniqueName="[Range].[Origin Country].[All]" allUniqueName="[Range].[Origin Country].[All]" dimensionUniqueName="[Range]" displayFolder="" count="2" memberValueDatatype="130" unbalanced="0"/>
    <cacheHierarchy uniqueName="[Range].[Destination Airport Code]" caption="Destination Airport Code" attribute="1" defaultMemberUniqueName="[Range].[Destination Airport Code].[All]" allUniqueName="[Range].[Destination Airport Code].[All]" dimensionUniqueName="[Range]" displayFolder="" count="2" memberValueDatatype="130" unbalanced="0"/>
    <cacheHierarchy uniqueName="[Range].[Destination City]" caption="Destination City" attribute="1" defaultMemberUniqueName="[Range].[Destination City].[All]" allUniqueName="[Range].[Destination City].[All]" dimensionUniqueName="[Range]" displayFolder="" count="2" memberValueDatatype="130" unbalanced="0"/>
    <cacheHierarchy uniqueName="[Range].[Destination State Code]" caption="Destination State Code" attribute="1" defaultMemberUniqueName="[Range].[Destination State Code].[All]" allUniqueName="[Range].[Destination State Code].[All]" dimensionUniqueName="[Range]" displayFolder="" count="2" memberValueDatatype="130" unbalanced="0"/>
    <cacheHierarchy uniqueName="[Range].[Destination State FIPS]" caption="Destination State FIPS" attribute="1" defaultMemberUniqueName="[Range].[Destination State FIPS].[All]" allUniqueName="[Range].[Destination State FIPS].[All]" dimensionUniqueName="[Range]" displayFolder="" count="2" memberValueDatatype="20" unbalanced="0"/>
    <cacheHierarchy uniqueName="[Range].[Destination State]" caption="Destination State" attribute="1" defaultMemberUniqueName="[Range].[Destination State].[All]" allUniqueName="[Range].[Destination State].[All]" dimensionUniqueName="[Range]" displayFolder="" count="2" memberValueDatatype="130" unbalanced="0"/>
    <cacheHierarchy uniqueName="[Range].[Destination Country]" caption="Destination Country" attribute="1" defaultMemberUniqueName="[Range].[Destination Country].[All]" allUniqueName="[Range].[Destination Country].[All]" dimensionUniqueName="[Range]" displayFolder="" count="2" memberValueDatatype="130" unbalanced="0"/>
    <cacheHierarchy uniqueName="[Range].[Year]" caption="Year" attribute="1" defaultMemberUniqueName="[Range].[Year].[All]" allUniqueName="[Range].[Year].[All]" dimensionUniqueName="[Range]" displayFolder="" count="2" memberValueDatatype="20" unbalanced="0"/>
    <cacheHierarchy uniqueName="[Range].[Month (#)]" caption="Month (#)" attribute="1" defaultMemberUniqueName="[Range].[Month (#)].[All]" allUniqueName="[Range].[Month (#)].[All]" dimensionUniqueName="[Range]" displayFolder="" count="2" memberValueDatatype="20" unbalanced="0"/>
    <cacheHierarchy uniqueName="[Range].[Day]" caption="Day" attribute="1" defaultMemberUniqueName="[Range].[Day].[All]" allUniqueName="[Range].[Day].[All]" dimensionUniqueName="[Range]" displayFolder="" count="2" memberValueDatatype="20" unbalanced="0"/>
    <cacheHierarchy uniqueName="[Range].[From - To Airport Code]" caption="From - To Airport Code" attribute="1" defaultMemberUniqueName="[Range].[From - To Airport Code].[All]" allUniqueName="[Range].[From - To Airport Code].[All]" dimensionUniqueName="[Range]" displayFolder="" count="2" memberValueDatatype="130" unbalanced="0"/>
    <cacheHierarchy uniqueName="[Range].[From - To Airport ID]" caption="From - To Airport ID" attribute="1" defaultMemberUniqueName="[Range].[From - To Airport ID].[All]" allUniqueName="[Range].[From - To Airport ID].[All]" dimensionUniqueName="[Range]" displayFolder="" count="2" memberValueDatatype="130" unbalanced="0"/>
    <cacheHierarchy uniqueName="[Range].[From - To City]" caption="From - To City" attribute="1" defaultMemberUniqueName="[Range].[From - To City].[All]" allUniqueName="[Range].[From - To City].[All]" dimensionUniqueName="[Range]" displayFolder="" count="2" memberValueDatatype="130" unbalanced="0"/>
    <cacheHierarchy uniqueName="[Range].[From - To State Code]" caption="From - To State Code" attribute="1" defaultMemberUniqueName="[Range].[From - To State Code].[All]" allUniqueName="[Range].[From - To State Code].[All]" dimensionUniqueName="[Range]" displayFolder="" count="2" memberValueDatatype="130" unbalanced="0"/>
    <cacheHierarchy uniqueName="[Range].[From - To State]" caption="From - To State" attribute="1" defaultMemberUniqueName="[Range].[From - To State].[All]" allUniqueName="[Range].[From - To State].[All]" dimensionUniqueName="[Range]" displayFolder="" count="2" memberValueDatatype="130" unbalanced="0"/>
    <cacheHierarchy uniqueName="[Range].[load factor]" caption="load factor" attribute="1" defaultMemberUniqueName="[Range].[load factor].[All]" allUniqueName="[Range].[load factor].[All]" dimensionUniqueName="[Range]" displayFolder="" count="2" memberValueDatatype="5" unbalanced="0"/>
    <cacheHierarchy uniqueName="[Range].[Datedif]" caption="Datedif" attribute="1" time="1" defaultMemberUniqueName="[Range].[Datedif].[All]" allUniqueName="[Range].[Datedif].[All]" dimensionUniqueName="[Range]" displayFolder="" count="2" memberValueDatatype="7" unbalanced="0"/>
    <cacheHierarchy uniqueName="[Range].[Month Name]" caption="Month Name" attribute="1" defaultMemberUniqueName="[Range].[Month Name].[All]" allUniqueName="[Range].[Month Name].[All]" dimensionUniqueName="[Range]" displayFolder="" count="2" memberValueDatatype="130" unbalanced="0">
      <fieldsUsage count="2">
        <fieldUsage x="-1"/>
        <fieldUsage x="1"/>
      </fieldsUsage>
    </cacheHierarchy>
    <cacheHierarchy uniqueName="[Range].[Quater]" caption="Quater" attribute="1" defaultMemberUniqueName="[Range].[Quater].[All]" allUniqueName="[Range].[Quater].[All]" dimensionUniqueName="[Range]" displayFolder="" count="2" memberValueDatatype="130" unbalanced="0"/>
    <cacheHierarchy uniqueName="[Range].[Day of Week]" caption="Day of Week" attribute="1" defaultMemberUniqueName="[Range].[Day of Week].[All]" allUniqueName="[Range].[Day of Week].[All]" dimensionUniqueName="[Range]" displayFolder="" count="2" memberValueDatatype="20" unbalanced="0"/>
    <cacheHierarchy uniqueName="[Range].[Day Name]" caption="Day Name" attribute="1" defaultMemberUniqueName="[Range].[Day Name].[All]" allUniqueName="[Range].[Day Name].[All]" dimensionUniqueName="[Range]" displayFolder="" count="2" memberValueDatatype="130" unbalanced="0"/>
    <cacheHierarchy uniqueName="[Range].[FIncial quater]" caption="FIncial quater" attribute="1" defaultMemberUniqueName="[Range].[FIncial quater].[All]" allUniqueName="[Range].[FIncial quater].[All]" dimensionUniqueName="[Range]" displayFolder="" count="2" memberValueDatatype="130" unbalanced="0"/>
    <cacheHierarchy uniqueName="[Range].[finacial month]" caption="finacial month" attribute="1" defaultMemberUniqueName="[Range].[finacial month].[All]" allUniqueName="[Range].[finacial month].[All]" dimensionUniqueName="[Range]" displayFolder="" count="2" memberValueDatatype="130" unbalanced="0"/>
    <cacheHierarchy uniqueName="[Range].[Weekday &amp; Weekend]" caption="Weekday &amp; Weekend" attribute="1" defaultMemberUniqueName="[Range].[Weekday &amp; Weekend].[All]" allUniqueName="[Range].[Weekday &amp; Weekend].[All]" dimensionUniqueName="[Range]" displayFolder="" count="2" memberValueDatatype="130" unbalanced="0"/>
    <cacheHierarchy uniqueName="[Range].[Datedif (Year)]" caption="Datedif (Year)" attribute="1" defaultMemberUniqueName="[Range].[Datedif (Year)].[All]" allUniqueName="[Range].[Datedif (Year)].[All]" dimensionUniqueName="[Range]" displayFolder="" count="2" memberValueDatatype="130" unbalanced="0"/>
    <cacheHierarchy uniqueName="[Range].[Datedif (Quarter)]" caption="Datedif (Quarter)" attribute="1" defaultMemberUniqueName="[Range].[Datedif (Quarter)].[All]" allUniqueName="[Range].[Datedif (Quarter)].[All]" dimensionUniqueName="[Range]" displayFolder="" count="2" memberValueDatatype="130" unbalanced="0"/>
    <cacheHierarchy uniqueName="[Range].[Datedif (Month)]" caption="Datedif (Month)" attribute="1" defaultMemberUniqueName="[Range].[Datedif (Month)].[All]" allUniqueName="[Range].[Datedif (Month)].[All]" dimensionUniqueName="[Range]" displayFolder="" count="2" memberValueDatatype="130" unbalanced="0">
      <fieldsUsage count="2">
        <fieldUsage x="-1"/>
        <fieldUsage x="2"/>
      </fieldsUsage>
    </cacheHierarchy>
    <cacheHierarchy uniqueName="[Range 1].[%Airline ID]" caption="%Airline ID" attribute="1" defaultMemberUniqueName="[Range 1].[%Airline ID].[All]" allUniqueName="[Range 1].[%Airline ID].[All]" dimensionUniqueName="[Range 1]" displayFolder="" count="2" memberValueDatatype="20" unbalanced="0"/>
    <cacheHierarchy uniqueName="[Range 1].[%Carrier Group ID]" caption="%Carrier Group ID" attribute="1" defaultMemberUniqueName="[Range 1].[%Carrier Group ID].[All]" allUniqueName="[Range 1].[%Carrier Group ID].[All]" dimensionUniqueName="[Range 1]" displayFolder="" count="2" memberValueDatatype="20" unbalanced="0"/>
    <cacheHierarchy uniqueName="[Range 1].[%Unique Carrier Code]" caption="%Unique Carrier Code" attribute="1" defaultMemberUniqueName="[Range 1].[%Unique Carrier Code].[All]" allUniqueName="[Range 1].[%Unique Carrier Code].[All]" dimensionUniqueName="[Range 1]" displayFolder="" count="2" memberValueDatatype="130" unbalanced="0"/>
    <cacheHierarchy uniqueName="[Range 1].[%Unique Carrier Entity Code]" caption="%Unique Carrier Entity Code" attribute="1" defaultMemberUniqueName="[Range 1].[%Unique Carrier Entity Code].[All]" allUniqueName="[Range 1].[%Unique Carrier Entity Code].[All]" dimensionUniqueName="[Range 1]" displayFolder="" count="2" memberValueDatatype="20" unbalanced="0"/>
    <cacheHierarchy uniqueName="[Range 1].[%Region Code]" caption="%Region Code" attribute="1" defaultMemberUniqueName="[Range 1].[%Region Code].[All]" allUniqueName="[Range 1].[%Region Code].[All]" dimensionUniqueName="[Range 1]" displayFolder="" count="2" memberValueDatatype="130" unbalanced="0"/>
    <cacheHierarchy uniqueName="[Range 1].[%Origin Airport ID]" caption="%Origin Airport ID" attribute="1" defaultMemberUniqueName="[Range 1].[%Origin Airport ID].[All]" allUniqueName="[Range 1].[%Origin Airport ID].[All]" dimensionUniqueName="[Range 1]" displayFolder="" count="2" memberValueDatatype="20" unbalanced="0"/>
    <cacheHierarchy uniqueName="[Range 1].[%Origin Airport Sequence ID]" caption="%Origin Airport Sequence ID" attribute="1" defaultMemberUniqueName="[Range 1].[%Origin Airport Sequence ID].[All]" allUniqueName="[Range 1].[%Origin Airport Sequence ID].[All]" dimensionUniqueName="[Range 1]" displayFolder="" count="2" memberValueDatatype="20" unbalanced="0"/>
    <cacheHierarchy uniqueName="[Range 1].[%Origin Airport Market ID]" caption="%Origin Airport Market ID" attribute="1" defaultMemberUniqueName="[Range 1].[%Origin Airport Market ID].[All]" allUniqueName="[Range 1].[%Origin Airport Market ID].[All]" dimensionUniqueName="[Range 1]" displayFolder="" count="2" memberValueDatatype="20" unbalanced="0"/>
    <cacheHierarchy uniqueName="[Range 1].[%Origin World Area Code]" caption="%Origin World Area Code" attribute="1" defaultMemberUniqueName="[Range 1].[%Origin World Area Code].[All]" allUniqueName="[Range 1].[%Origin World Area Code].[All]" dimensionUniqueName="[Range 1]" displayFolder="" count="2" memberValueDatatype="20" unbalanced="0"/>
    <cacheHierarchy uniqueName="[Range 1].[%Destination Airport ID]" caption="%Destination Airport ID" attribute="1" defaultMemberUniqueName="[Range 1].[%Destination Airport ID].[All]" allUniqueName="[Range 1].[%Destination Airport ID].[All]" dimensionUniqueName="[Range 1]" displayFolder="" count="2" memberValueDatatype="20" unbalanced="0"/>
    <cacheHierarchy uniqueName="[Range 1].[%Destination Airport Sequence ID]" caption="%Destination Airport Sequence ID" attribute="1" defaultMemberUniqueName="[Range 1].[%Destination Airport Sequence ID].[All]" allUniqueName="[Range 1].[%Destination Airport Sequence ID].[All]" dimensionUniqueName="[Range 1]" displayFolder="" count="2" memberValueDatatype="20" unbalanced="0"/>
    <cacheHierarchy uniqueName="[Range 1].[%Destination Airport Market ID]" caption="%Destination Airport Market ID" attribute="1" defaultMemberUniqueName="[Range 1].[%Destination Airport Market ID].[All]" allUniqueName="[Range 1].[%Destination Airport Market ID].[All]" dimensionUniqueName="[Range 1]" displayFolder="" count="2" memberValueDatatype="20" unbalanced="0"/>
    <cacheHierarchy uniqueName="[Range 1].[%Destination World Area Code]" caption="%Destination World Area Code" attribute="1" defaultMemberUniqueName="[Range 1].[%Destination World Area Code].[All]" allUniqueName="[Range 1].[%Destination World Area Code].[All]" dimensionUniqueName="[Range 1]" displayFolder="" count="2" memberValueDatatype="20" unbalanced="0"/>
    <cacheHierarchy uniqueName="[Range 1].[%Aircraft Group ID]" caption="%Aircraft Group ID" attribute="1" defaultMemberUniqueName="[Range 1].[%Aircraft Group ID].[All]" allUniqueName="[Range 1].[%Aircraft Group ID].[All]" dimensionUniqueName="[Range 1]" displayFolder="" count="2" memberValueDatatype="20" unbalanced="0"/>
    <cacheHierarchy uniqueName="[Range 1].[%Aircraft Type ID]" caption="%Aircraft Type ID" attribute="1" defaultMemberUniqueName="[Range 1].[%Aircraft Type ID].[All]" allUniqueName="[Range 1].[%Aircraft Type ID].[All]" dimensionUniqueName="[Range 1]" displayFolder="" count="2" memberValueDatatype="20" unbalanced="0"/>
    <cacheHierarchy uniqueName="[Range 1].[%Aircraft Configuration ID]" caption="%Aircraft Configuration ID" attribute="1" defaultMemberUniqueName="[Range 1].[%Aircraft Configuration ID].[All]" allUniqueName="[Range 1].[%Aircraft Configuration ID].[All]" dimensionUniqueName="[Range 1]" displayFolder="" count="2" memberValueDatatype="20" unbalanced="0"/>
    <cacheHierarchy uniqueName="[Range 1].[%Distance Group ID]" caption="%Distance Group ID" attribute="1" defaultMemberUniqueName="[Range 1].[%Distance Group ID].[All]" allUniqueName="[Range 1].[%Distance Group ID].[All]" dimensionUniqueName="[Range 1]" displayFolder="" count="2" memberValueDatatype="20" unbalanced="0"/>
    <cacheHierarchy uniqueName="[Range 1].[%Service Class ID]" caption="%Service Class ID" attribute="1" defaultMemberUniqueName="[Range 1].[%Service Class ID].[All]" allUniqueName="[Range 1].[%Service Class ID].[All]" dimensionUniqueName="[Range 1]" displayFolder="" count="2" memberValueDatatype="130" unbalanced="0"/>
    <cacheHierarchy uniqueName="[Range 1].[%Datasource ID]" caption="%Datasource ID" attribute="1" defaultMemberUniqueName="[Range 1].[%Datasource ID].[All]" allUniqueName="[Range 1].[%Datasource ID].[All]" dimensionUniqueName="[Range 1]" displayFolder="" count="2" memberValueDatatype="130" unbalanced="0"/>
    <cacheHierarchy uniqueName="[Range 1].[# Departures Scheduled]" caption="# Departures Scheduled" attribute="1" defaultMemberUniqueName="[Range 1].[# Departures Scheduled].[All]" allUniqueName="[Range 1].[# Departures Scheduled].[All]" dimensionUniqueName="[Range 1]" displayFolder="" count="2" memberValueDatatype="20" unbalanced="0"/>
    <cacheHierarchy uniqueName="[Range 1].[# Departures Performed]" caption="# Departures Performed" attribute="1" defaultMemberUniqueName="[Range 1].[# Departures Performed].[All]" allUniqueName="[Range 1].[# Departures Performed].[All]" dimensionUniqueName="[Range 1]" displayFolder="" count="2" memberValueDatatype="20" unbalanced="0"/>
    <cacheHierarchy uniqueName="[Range 1].[# Payload]" caption="# Payload" attribute="1" defaultMemberUniqueName="[Range 1].[# Payload].[All]" allUniqueName="[Range 1].[# Payload].[All]" dimensionUniqueName="[Range 1]" displayFolder="" count="2" memberValueDatatype="20" unbalanced="0"/>
    <cacheHierarchy uniqueName="[Range 1].[Distance]" caption="Distance" attribute="1" defaultMemberUniqueName="[Range 1].[Distance].[All]" allUniqueName="[Range 1].[Distance].[All]" dimensionUniqueName="[Range 1]" displayFolder="" count="2" memberValueDatatype="20" unbalanced="0"/>
    <cacheHierarchy uniqueName="[Range 1].[# Available Seats]" caption="# Available Seats" attribute="1" defaultMemberUniqueName="[Range 1].[# Available Seats].[All]" allUniqueName="[Range 1].[# Available Seats].[All]" dimensionUniqueName="[Range 1]" displayFolder="" count="2" memberValueDatatype="20" unbalanced="0"/>
    <cacheHierarchy uniqueName="[Range 1].[# Transported Passengers]" caption="# Transported Passengers" attribute="1" defaultMemberUniqueName="[Range 1].[# Transported Passengers].[All]" allUniqueName="[Range 1].[# Transported Passengers].[All]" dimensionUniqueName="[Range 1]" displayFolder="" count="2" memberValueDatatype="20" unbalanced="0"/>
    <cacheHierarchy uniqueName="[Range 1].[# Transported Freight]" caption="# Transported Freight" attribute="1" defaultMemberUniqueName="[Range 1].[# Transported Freight].[All]" allUniqueName="[Range 1].[# Transported Freight].[All]" dimensionUniqueName="[Range 1]" displayFolder="" count="2" memberValueDatatype="20" unbalanced="0"/>
    <cacheHierarchy uniqueName="[Range 1].[# Transported Mail]" caption="# Transported Mail" attribute="1" defaultMemberUniqueName="[Range 1].[# Transported Mail].[All]" allUniqueName="[Range 1].[# Transported Mail].[All]" dimensionUniqueName="[Range 1]" displayFolder="" count="2" memberValueDatatype="20" unbalanced="0"/>
    <cacheHierarchy uniqueName="[Range 1].[# Ramp-To-Ramp Time]" caption="# Ramp-To-Ramp Time" attribute="1" defaultMemberUniqueName="[Range 1].[# Ramp-To-Ramp Time].[All]" allUniqueName="[Range 1].[# Ramp-To-Ramp Time].[All]" dimensionUniqueName="[Range 1]" displayFolder="" count="2" memberValueDatatype="20" unbalanced="0"/>
    <cacheHierarchy uniqueName="[Range 1].[# Air Time]" caption="# Air Time" attribute="1" defaultMemberUniqueName="[Range 1].[# Air Time].[All]" allUniqueName="[Range 1].[# Air Time].[All]" dimensionUniqueName="[Range 1]" displayFolder="" count="2" memberValueDatatype="20" unbalanced="0"/>
    <cacheHierarchy uniqueName="[Range 1].[Unique Carrier]" caption="Unique Carrier" attribute="1" defaultMemberUniqueName="[Range 1].[Unique Carrier].[All]" allUniqueName="[Range 1].[Unique Carrier].[All]" dimensionUniqueName="[Range 1]" displayFolder="" count="2" memberValueDatatype="130" unbalanced="0"/>
    <cacheHierarchy uniqueName="[Range 1].[Carrier Code]" caption="Carrier Code" attribute="1" defaultMemberUniqueName="[Range 1].[Carrier Code].[All]" allUniqueName="[Range 1].[Carrier Code].[All]" dimensionUniqueName="[Range 1]" displayFolder="" count="2" memberValueDatatype="130" unbalanced="0"/>
    <cacheHierarchy uniqueName="[Range 1].[Carrier Name]" caption="Carrier Name" attribute="1" defaultMemberUniqueName="[Range 1].[Carrier Name].[All]" allUniqueName="[Range 1].[Carrier Name].[All]" dimensionUniqueName="[Range 1]" displayFolder="" count="2" memberValueDatatype="130" unbalanced="0"/>
    <cacheHierarchy uniqueName="[Range 1].[Origin Airport Code]" caption="Origin Airport Code" attribute="1" defaultMemberUniqueName="[Range 1].[Origin Airport Code].[All]" allUniqueName="[Range 1].[Origin Airport Code].[All]" dimensionUniqueName="[Range 1]" displayFolder="" count="2" memberValueDatatype="130" unbalanced="0"/>
    <cacheHierarchy uniqueName="[Range 1].[Origin City]" caption="Origin City" attribute="1" defaultMemberUniqueName="[Range 1].[Origin City].[All]" allUniqueName="[Range 1].[Origin City].[All]" dimensionUniqueName="[Range 1]" displayFolder="" count="2" memberValueDatatype="130" unbalanced="0"/>
    <cacheHierarchy uniqueName="[Range 1].[Origin State Code]" caption="Origin State Code" attribute="1" defaultMemberUniqueName="[Range 1].[Origin State Code].[All]" allUniqueName="[Range 1].[Origin State Code].[All]" dimensionUniqueName="[Range 1]" displayFolder="" count="2" memberValueDatatype="130" unbalanced="0"/>
    <cacheHierarchy uniqueName="[Range 1].[Origin State FIPS]" caption="Origin State FIPS" attribute="1" defaultMemberUniqueName="[Range 1].[Origin State FIPS].[All]" allUniqueName="[Range 1].[Origin State FIPS].[All]" dimensionUniqueName="[Range 1]" displayFolder="" count="2" memberValueDatatype="20" unbalanced="0"/>
    <cacheHierarchy uniqueName="[Range 1].[Origin State]" caption="Origin State" attribute="1" defaultMemberUniqueName="[Range 1].[Origin State].[All]" allUniqueName="[Range 1].[Origin State].[All]" dimensionUniqueName="[Range 1]" displayFolder="" count="2" memberValueDatatype="130" unbalanced="0"/>
    <cacheHierarchy uniqueName="[Range 1].[Origin Country]" caption="Origin Country" attribute="1" defaultMemberUniqueName="[Range 1].[Origin Country].[All]" allUniqueName="[Range 1].[Origin Country].[All]" dimensionUniqueName="[Range 1]" displayFolder="" count="2" memberValueDatatype="130" unbalanced="0"/>
    <cacheHierarchy uniqueName="[Range 1].[Destination Airport Code]" caption="Destination Airport Code" attribute="1" defaultMemberUniqueName="[Range 1].[Destination Airport Code].[All]" allUniqueName="[Range 1].[Destination Airport Code].[All]" dimensionUniqueName="[Range 1]" displayFolder="" count="2" memberValueDatatype="130" unbalanced="0"/>
    <cacheHierarchy uniqueName="[Range 1].[Destination City]" caption="Destination City" attribute="1" defaultMemberUniqueName="[Range 1].[Destination City].[All]" allUniqueName="[Range 1].[Destination City].[All]" dimensionUniqueName="[Range 1]" displayFolder="" count="2" memberValueDatatype="130" unbalanced="0"/>
    <cacheHierarchy uniqueName="[Range 1].[Destination State Code]" caption="Destination State Code" attribute="1" defaultMemberUniqueName="[Range 1].[Destination State Code].[All]" allUniqueName="[Range 1].[Destination State Code].[All]" dimensionUniqueName="[Range 1]" displayFolder="" count="2" memberValueDatatype="130" unbalanced="0"/>
    <cacheHierarchy uniqueName="[Range 1].[Destination State FIPS]" caption="Destination State FIPS" attribute="1" defaultMemberUniqueName="[Range 1].[Destination State FIPS].[All]" allUniqueName="[Range 1].[Destination State FIPS].[All]" dimensionUniqueName="[Range 1]" displayFolder="" count="2" memberValueDatatype="20" unbalanced="0"/>
    <cacheHierarchy uniqueName="[Range 1].[Destination State]" caption="Destination State" attribute="1" defaultMemberUniqueName="[Range 1].[Destination State].[All]" allUniqueName="[Range 1].[Destination State].[All]" dimensionUniqueName="[Range 1]" displayFolder="" count="2" memberValueDatatype="130" unbalanced="0"/>
    <cacheHierarchy uniqueName="[Range 1].[Destination Country]" caption="Destination Country" attribute="1" defaultMemberUniqueName="[Range 1].[Destination Country].[All]" allUniqueName="[Range 1].[Destination Country].[All]" dimensionUniqueName="[Range 1]" displayFolder="" count="2" memberValueDatatype="130" unbalanced="0"/>
    <cacheHierarchy uniqueName="[Range 1].[Year]" caption="Year" attribute="1" defaultMemberUniqueName="[Range 1].[Year].[All]" allUniqueName="[Range 1].[Year].[All]" dimensionUniqueName="[Range 1]" displayFolder="" count="2" memberValueDatatype="20" unbalanced="0"/>
    <cacheHierarchy uniqueName="[Range 1].[Month (#)]" caption="Month (#)" attribute="1" defaultMemberUniqueName="[Range 1].[Month (#)].[All]" allUniqueName="[Range 1].[Month (#)].[All]" dimensionUniqueName="[Range 1]" displayFolder="" count="2" memberValueDatatype="20" unbalanced="0"/>
    <cacheHierarchy uniqueName="[Range 1].[Day]" caption="Day" attribute="1" defaultMemberUniqueName="[Range 1].[Day].[All]" allUniqueName="[Range 1].[Day].[All]" dimensionUniqueName="[Range 1]" displayFolder="" count="2" memberValueDatatype="20" unbalanced="0"/>
    <cacheHierarchy uniqueName="[Range 1].[From - To Airport Code]" caption="From - To Airport Code" attribute="1" defaultMemberUniqueName="[Range 1].[From - To Airport Code].[All]" allUniqueName="[Range 1].[From - To Airport Code].[All]" dimensionUniqueName="[Range 1]" displayFolder="" count="2" memberValueDatatype="130" unbalanced="0"/>
    <cacheHierarchy uniqueName="[Range 1].[From - To Airport ID]" caption="From - To Airport ID" attribute="1" defaultMemberUniqueName="[Range 1].[From - To Airport ID].[All]" allUniqueName="[Range 1].[From - To Airport ID].[All]" dimensionUniqueName="[Range 1]" displayFolder="" count="2" memberValueDatatype="130" unbalanced="0"/>
    <cacheHierarchy uniqueName="[Range 1].[From - To City]" caption="From - To City" attribute="1" defaultMemberUniqueName="[Range 1].[From - To City].[All]" allUniqueName="[Range 1].[From - To City].[All]" dimensionUniqueName="[Range 1]" displayFolder="" count="2" memberValueDatatype="130" unbalanced="0"/>
    <cacheHierarchy uniqueName="[Range 1].[From - To State Code]" caption="From - To State Code" attribute="1" defaultMemberUniqueName="[Range 1].[From - To State Code].[All]" allUniqueName="[Range 1].[From - To State Code].[All]" dimensionUniqueName="[Range 1]" displayFolder="" count="2" memberValueDatatype="130" unbalanced="0"/>
    <cacheHierarchy uniqueName="[Range 1].[From - To State]" caption="From - To State" attribute="1" defaultMemberUniqueName="[Range 1].[From - To State].[All]" allUniqueName="[Range 1].[From - To State].[All]" dimensionUniqueName="[Range 1]" displayFolder="" count="2" memberValueDatatype="130" unbalanced="0"/>
    <cacheHierarchy uniqueName="[Range 1].[load factor]" caption="load factor" attribute="1" defaultMemberUniqueName="[Range 1].[load factor].[All]" allUniqueName="[Range 1].[load factor].[All]" dimensionUniqueName="[Range 1]" displayFolder="" count="2" memberValueDatatype="5" unbalanced="0"/>
    <cacheHierarchy uniqueName="[Range 1].[Datedif]" caption="Datedif" attribute="1" time="1" defaultMemberUniqueName="[Range 1].[Datedif].[All]" allUniqueName="[Range 1].[Datedif].[All]" dimensionUniqueName="[Range 1]" displayFolder="" count="2" memberValueDatatype="7" unbalanced="0"/>
    <cacheHierarchy uniqueName="[Range 1].[Month Name]" caption="Month Name" attribute="1" defaultMemberUniqueName="[Range 1].[Month Name].[All]" allUniqueName="[Range 1].[Month Name].[All]" dimensionUniqueName="[Range 1]" displayFolder="" count="2" memberValueDatatype="130" unbalanced="0"/>
    <cacheHierarchy uniqueName="[Range 1].[Quater]" caption="Quater" attribute="1" defaultMemberUniqueName="[Range 1].[Quater].[All]" allUniqueName="[Range 1].[Quater].[All]" dimensionUniqueName="[Range 1]" displayFolder="" count="2" memberValueDatatype="130" unbalanced="0"/>
    <cacheHierarchy uniqueName="[Range 1].[Day of Week]" caption="Day of Week" attribute="1" defaultMemberUniqueName="[Range 1].[Day of Week].[All]" allUniqueName="[Range 1].[Day of Week].[All]" dimensionUniqueName="[Range 1]" displayFolder="" count="2" memberValueDatatype="20" unbalanced="0"/>
    <cacheHierarchy uniqueName="[Range 1].[Day Name]" caption="Day Name" attribute="1" defaultMemberUniqueName="[Range 1].[Day Name].[All]" allUniqueName="[Range 1].[Day Name].[All]" dimensionUniqueName="[Range 1]" displayFolder="" count="2" memberValueDatatype="130" unbalanced="0"/>
    <cacheHierarchy uniqueName="[Range 1].[FIncial quater]" caption="FIncial quater" attribute="1" defaultMemberUniqueName="[Range 1].[FIncial quater].[All]" allUniqueName="[Range 1].[FIncial quater].[All]" dimensionUniqueName="[Range 1]" displayFolder="" count="2" memberValueDatatype="130" unbalanced="0"/>
    <cacheHierarchy uniqueName="[Range 1].[finacial month]" caption="finacial month" attribute="1" defaultMemberUniqueName="[Range 1].[finacial month].[All]" allUniqueName="[Range 1].[finacial month].[All]" dimensionUniqueName="[Range 1]" displayFolder="" count="2" memberValueDatatype="130" unbalanced="0"/>
    <cacheHierarchy uniqueName="[Range 1].[Weekday &amp; Weekend]" caption="Weekday &amp; Weekend" attribute="1" defaultMemberUniqueName="[Range 1].[Weekday &amp; Weekend].[All]" allUniqueName="[Range 1].[Weekday &amp; Weekend].[All]" dimensionUniqueName="[Range 1]" displayFolder="" count="2" memberValueDatatype="130" unbalanced="0"/>
    <cacheHierarchy uniqueName="[Range].[Datedif (Month Index)]" caption="Datedif (Month Index)" attribute="1" defaultMemberUniqueName="[Range].[Datedif (Month Index)].[All]" allUniqueName="[Range].[Datedif (Month Index)].[All]" dimensionUniqueName="[Range]" displayFolder="" count="2" memberValueDatatype="20" unbalanced="0" hidden="1"/>
    <cacheHierarchy uniqueName="[Measures].[__XL_Count Range]" caption="__XL_Count Range" measure="1" displayFolder="" measureGroup="Range" count="0" hidden="1"/>
    <cacheHierarchy uniqueName="[Measures].[__XL_Count main_data]" caption="__XL_Count main_data" measure="1" displayFolder="" measureGroup="main_data" count="0" hidden="1"/>
    <cacheHierarchy uniqueName="[Measures].[__XL_Count Distance group]" caption="__XL_Count Distance group" measure="1" displayFolder="" measureGroup="Distance group" count="0" hidden="1"/>
    <cacheHierarchy uniqueName="[Measures].[__XL_Count main_data 1]" caption="__XL_Count main_data 1" measure="1" displayFolder="" measureGroup="main_data 1" count="0" hidden="1"/>
    <cacheHierarchy uniqueName="[Measures].[__XL_Count main_data_2]" caption="__XL_Count main_data_2" measure="1" displayFolder="" measureGroup="main_data_2"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Year]" caption="Sum of Year" measure="1" displayFolder="" measureGroup="Range" count="0" hidden="1">
      <extLst>
        <ext xmlns:x15="http://schemas.microsoft.com/office/spreadsheetml/2010/11/main" uri="{B97F6D7D-B522-45F9-BDA1-12C45D357490}">
          <x15:cacheHierarchy aggregatedColumn="229"/>
        </ext>
      </extLst>
    </cacheHierarchy>
    <cacheHierarchy uniqueName="[Measures].[Sum of load factor]" caption="Sum of load factor" measure="1" displayFolder="" measureGroup="Range" count="0" oneField="1" hidden="1">
      <fieldsUsage count="1">
        <fieldUsage x="0"/>
      </fieldsUsage>
      <extLst>
        <ext xmlns:x15="http://schemas.microsoft.com/office/spreadsheetml/2010/11/main" uri="{B97F6D7D-B522-45F9-BDA1-12C45D357490}">
          <x15:cacheHierarchy aggregatedColumn="237"/>
        </ext>
      </extLst>
    </cacheHierarchy>
    <cacheHierarchy uniqueName="[Measures].[Sum of Month (#)]" caption="Sum of Month (#)" measure="1" displayFolder="" measureGroup="Range" count="0" hidden="1">
      <extLst>
        <ext xmlns:x15="http://schemas.microsoft.com/office/spreadsheetml/2010/11/main" uri="{B97F6D7D-B522-45F9-BDA1-12C45D357490}">
          <x15:cacheHierarchy aggregatedColumn="230"/>
        </ext>
      </extLst>
    </cacheHierarchy>
    <cacheHierarchy uniqueName="[Measures].[Sum of # Transported Passengers]" caption="Sum of # Transported Passengers" measure="1" displayFolder="" measureGroup="Range" count="0" hidden="1">
      <extLst>
        <ext xmlns:x15="http://schemas.microsoft.com/office/spreadsheetml/2010/11/main" uri="{B97F6D7D-B522-45F9-BDA1-12C45D357490}">
          <x15:cacheHierarchy aggregatedColumn="209"/>
        </ext>
      </extLst>
    </cacheHierarchy>
    <cacheHierarchy uniqueName="[Measures].[Sum of %Airline ID]" caption="Sum of %Airline ID" measure="1" displayFolder="" measureGroup="Range" count="0" hidden="1">
      <extLst>
        <ext xmlns:x15="http://schemas.microsoft.com/office/spreadsheetml/2010/11/main" uri="{B97F6D7D-B522-45F9-BDA1-12C45D357490}">
          <x15:cacheHierarchy aggregatedColumn="185"/>
        </ext>
      </extLst>
    </cacheHierarchy>
    <cacheHierarchy uniqueName="[Measures].[Sum of %Aircraft Group ID]" caption="Sum of %Aircraft Group ID" measure="1" displayFolder="" measureGroup="Range" count="0" hidden="1">
      <extLst>
        <ext xmlns:x15="http://schemas.microsoft.com/office/spreadsheetml/2010/11/main" uri="{B97F6D7D-B522-45F9-BDA1-12C45D357490}">
          <x15:cacheHierarchy aggregatedColumn="198"/>
        </ext>
      </extLst>
    </cacheHierarchy>
    <cacheHierarchy uniqueName="[Measures].[Sum of %Distance Group ID]" caption="Sum of %Distance Group ID" measure="1" displayFolder="" measureGroup="Range" count="0" hidden="1">
      <extLst>
        <ext xmlns:x15="http://schemas.microsoft.com/office/spreadsheetml/2010/11/main" uri="{B97F6D7D-B522-45F9-BDA1-12C45D357490}">
          <x15:cacheHierarchy aggregatedColumn="201"/>
        </ext>
      </extLst>
    </cacheHierarchy>
    <cacheHierarchy uniqueName="[Measures].[Sum of %Carrier Group ID]" caption="Sum of %Carrier Group ID" measure="1" displayFolder="" measureGroup="Range" count="0" hidden="1">
      <extLst>
        <ext xmlns:x15="http://schemas.microsoft.com/office/spreadsheetml/2010/11/main" uri="{B97F6D7D-B522-45F9-BDA1-12C45D357490}">
          <x15:cacheHierarchy aggregatedColumn="186"/>
        </ext>
      </extLst>
    </cacheHierarchy>
    <cacheHierarchy uniqueName="[Measures].[Sum of Distance]" caption="Sum of Distance" measure="1" displayFolder="" measureGroup="Range" count="0" hidden="1">
      <extLst>
        <ext xmlns:x15="http://schemas.microsoft.com/office/spreadsheetml/2010/11/main" uri="{B97F6D7D-B522-45F9-BDA1-12C45D357490}">
          <x15:cacheHierarchy aggregatedColumn="207"/>
        </ext>
      </extLst>
    </cacheHierarchy>
    <cacheHierarchy uniqueName="[Measures].[Count of Distance]" caption="Count of Distance" measure="1" displayFolder="" measureGroup="Range" count="0" hidden="1">
      <extLst>
        <ext xmlns:x15="http://schemas.microsoft.com/office/spreadsheetml/2010/11/main" uri="{B97F6D7D-B522-45F9-BDA1-12C45D357490}">
          <x15:cacheHierarchy aggregatedColumn="207"/>
        </ext>
      </extLst>
    </cacheHierarchy>
    <cacheHierarchy uniqueName="[Measures].[Sum of %Distance Group ID 2]" caption="Sum of %Distance Group ID 2" measure="1" displayFolder="" measureGroup="Distance group" count="0" hidden="1">
      <extLst>
        <ext xmlns:x15="http://schemas.microsoft.com/office/spreadsheetml/2010/11/main" uri="{B97F6D7D-B522-45F9-BDA1-12C45D357490}">
          <x15:cacheHierarchy aggregatedColumn="0"/>
        </ext>
      </extLst>
    </cacheHierarchy>
    <cacheHierarchy uniqueName="[Measures].[Sum of # Departures Performed]" caption="Sum of # Departures Performed" measure="1" displayFolder="" measureGroup="main_data" count="0" hidden="1">
      <extLst>
        <ext xmlns:x15="http://schemas.microsoft.com/office/spreadsheetml/2010/11/main" uri="{B97F6D7D-B522-45F9-BDA1-12C45D357490}">
          <x15:cacheHierarchy aggregatedColumn="22"/>
        </ext>
      </extLst>
    </cacheHierarchy>
    <cacheHierarchy uniqueName="[Measures].[Sum of # Departures Performed 2]" caption="Sum of # Departures Performed 2" measure="1" displayFolder="" measureGroup="Range" count="0" hidden="1">
      <extLst>
        <ext xmlns:x15="http://schemas.microsoft.com/office/spreadsheetml/2010/11/main" uri="{B97F6D7D-B522-45F9-BDA1-12C45D357490}">
          <x15:cacheHierarchy aggregatedColumn="205"/>
        </ext>
      </extLst>
    </cacheHierarchy>
    <cacheHierarchy uniqueName="[Measures].[Count of %Airline ID]" caption="Count of %Airline ID" measure="1" displayFolder="" measureGroup="Range" count="0" hidden="1">
      <extLst>
        <ext xmlns:x15="http://schemas.microsoft.com/office/spreadsheetml/2010/11/main" uri="{B97F6D7D-B522-45F9-BDA1-12C45D357490}">
          <x15:cacheHierarchy aggregatedColumn="185"/>
        </ext>
      </extLst>
    </cacheHierarchy>
    <cacheHierarchy uniqueName="[Measures].[Count of Origin Country]" caption="Count of Origin Country" measure="1" displayFolder="" measureGroup="Range" count="0" hidden="1">
      <extLst>
        <ext xmlns:x15="http://schemas.microsoft.com/office/spreadsheetml/2010/11/main" uri="{B97F6D7D-B522-45F9-BDA1-12C45D357490}">
          <x15:cacheHierarchy aggregatedColumn="222"/>
        </ext>
      </extLst>
    </cacheHierarchy>
    <cacheHierarchy uniqueName="[Measures].[Count of Destination Country]" caption="Count of Destination Country" measure="1" displayFolder="" measureGroup="Range" count="0" hidden="1">
      <extLst>
        <ext xmlns:x15="http://schemas.microsoft.com/office/spreadsheetml/2010/11/main" uri="{B97F6D7D-B522-45F9-BDA1-12C45D357490}">
          <x15:cacheHierarchy aggregatedColumn="228"/>
        </ext>
      </extLst>
    </cacheHierarchy>
    <cacheHierarchy uniqueName="[Measures].[Count of # Transported Passengers]" caption="Count of # Transported Passengers" measure="1" displayFolder="" measureGroup="Range" count="0" hidden="1">
      <extLst>
        <ext xmlns:x15="http://schemas.microsoft.com/office/spreadsheetml/2010/11/main" uri="{B97F6D7D-B522-45F9-BDA1-12C45D357490}">
          <x15:cacheHierarchy aggregatedColumn="209"/>
        </ext>
      </extLst>
    </cacheHierarchy>
    <cacheHierarchy uniqueName="[Measures].[Average of # Transported Passengers]" caption="Average of # Transported Passengers" measure="1" displayFolder="" measureGroup="Range" count="0" hidden="1">
      <extLst>
        <ext xmlns:x15="http://schemas.microsoft.com/office/spreadsheetml/2010/11/main" uri="{B97F6D7D-B522-45F9-BDA1-12C45D357490}">
          <x15:cacheHierarchy aggregatedColumn="209"/>
        </ext>
      </extLst>
    </cacheHierarchy>
    <cacheHierarchy uniqueName="[Measures].[Max of # Transported Passengers]" caption="Max of # Transported Passengers" measure="1" displayFolder="" measureGroup="Range" count="0" hidden="1">
      <extLst>
        <ext xmlns:x15="http://schemas.microsoft.com/office/spreadsheetml/2010/11/main" uri="{B97F6D7D-B522-45F9-BDA1-12C45D357490}">
          <x15:cacheHierarchy aggregatedColumn="209"/>
        </ext>
      </extLst>
    </cacheHierarchy>
    <cacheHierarchy uniqueName="[Measures].[Distinct Count of # Transported Passengers]" caption="Distinct Count of # Transported Passengers" measure="1" displayFolder="" measureGroup="Range" count="0" hidden="1">
      <extLst>
        <ext xmlns:x15="http://schemas.microsoft.com/office/spreadsheetml/2010/11/main" uri="{B97F6D7D-B522-45F9-BDA1-12C45D357490}">
          <x15:cacheHierarchy aggregatedColumn="209"/>
        </ext>
      </extLst>
    </cacheHierarchy>
    <cacheHierarchy uniqueName="[Measures].[Distinct Count of Origin Country]" caption="Distinct Count of Origin Country" measure="1" displayFolder="" measureGroup="Range" count="0" hidden="1">
      <extLst>
        <ext xmlns:x15="http://schemas.microsoft.com/office/spreadsheetml/2010/11/main" uri="{B97F6D7D-B522-45F9-BDA1-12C45D357490}">
          <x15:cacheHierarchy aggregatedColumn="222"/>
        </ext>
      </extLst>
    </cacheHierarchy>
    <cacheHierarchy uniqueName="[Measures].[Count of Origin Country 2]" caption="Count of Origin Country 2" measure="1" displayFolder="" measureGroup="main_data" count="0" hidden="1">
      <extLst>
        <ext xmlns:x15="http://schemas.microsoft.com/office/spreadsheetml/2010/11/main" uri="{B97F6D7D-B522-45F9-BDA1-12C45D357490}">
          <x15:cacheHierarchy aggregatedColumn="39"/>
        </ext>
      </extLst>
    </cacheHierarchy>
    <cacheHierarchy uniqueName="[Measures].[Distinct Count of Origin Country 2]" caption="Distinct Count of Origin Country 2" measure="1" displayFolder="" measureGroup="main_data" count="0" hidden="1">
      <extLst>
        <ext xmlns:x15="http://schemas.microsoft.com/office/spreadsheetml/2010/11/main" uri="{B97F6D7D-B522-45F9-BDA1-12C45D357490}">
          <x15:cacheHierarchy aggregatedColumn="39"/>
        </ext>
      </extLst>
    </cacheHierarchy>
    <cacheHierarchy uniqueName="[Measures].[Sum of # Transported Passengers 2]" caption="Sum of # Transported Passengers 2" measure="1" displayFolder="" measureGroup="main_data" count="0" hidden="1">
      <extLst>
        <ext xmlns:x15="http://schemas.microsoft.com/office/spreadsheetml/2010/11/main" uri="{B97F6D7D-B522-45F9-BDA1-12C45D357490}">
          <x15:cacheHierarchy aggregatedColumn="26"/>
        </ext>
      </extLst>
    </cacheHierarchy>
    <cacheHierarchy uniqueName="[Measures].[Count of # Transported Passengers 2]" caption="Count of # Transported Passengers 2" measure="1" displayFolder="" measureGroup="main_data" count="0" hidden="1">
      <extLst>
        <ext xmlns:x15="http://schemas.microsoft.com/office/spreadsheetml/2010/11/main" uri="{B97F6D7D-B522-45F9-BDA1-12C45D357490}">
          <x15:cacheHierarchy aggregatedColumn="26"/>
        </ext>
      </extLst>
    </cacheHierarchy>
    <cacheHierarchy uniqueName="[Measures].[Sum of # Transported Passengers 3]" caption="Sum of # Transported Passengers 3" measure="1" displayFolder="" measureGroup="main_data 1" count="0" hidden="1">
      <extLst>
        <ext xmlns:x15="http://schemas.microsoft.com/office/spreadsheetml/2010/11/main" uri="{B97F6D7D-B522-45F9-BDA1-12C45D357490}">
          <x15:cacheHierarchy aggregatedColumn="87"/>
        </ext>
      </extLst>
    </cacheHierarchy>
    <cacheHierarchy uniqueName="[Measures].[Sum of %Airline ID 2]" caption="Sum of %Airline ID 2" measure="1" displayFolder="" measureGroup="main_data" count="0" hidden="1">
      <extLst>
        <ext xmlns:x15="http://schemas.microsoft.com/office/spreadsheetml/2010/11/main" uri="{B97F6D7D-B522-45F9-BDA1-12C45D357490}">
          <x15:cacheHierarchy aggregatedColumn="2"/>
        </ext>
      </extLst>
    </cacheHierarchy>
    <cacheHierarchy uniqueName="[Measures].[Distinct Count of %Airline ID]" caption="Distinct Count of %Airline ID" measure="1" displayFolder="" measureGroup="main_data" count="0" hidden="1">
      <extLst>
        <ext xmlns:x15="http://schemas.microsoft.com/office/spreadsheetml/2010/11/main" uri="{B97F6D7D-B522-45F9-BDA1-12C45D357490}">
          <x15:cacheHierarchy aggregatedColumn="2"/>
        </ext>
      </extLst>
    </cacheHierarchy>
    <cacheHierarchy uniqueName="[Measures].[Count of Destination State]" caption="Count of Destination State" measure="1" displayFolder="" measureGroup="main_data" count="0" hidden="1">
      <extLst>
        <ext xmlns:x15="http://schemas.microsoft.com/office/spreadsheetml/2010/11/main" uri="{B97F6D7D-B522-45F9-BDA1-12C45D357490}">
          <x15:cacheHierarchy aggregatedColumn="44"/>
        </ext>
      </extLst>
    </cacheHierarchy>
    <cacheHierarchy uniqueName="[Measures].[Count of From - To City]" caption="Count of From - To City" measure="1" displayFolder="" measureGroup="main_data" count="0" hidden="1">
      <extLst>
        <ext xmlns:x15="http://schemas.microsoft.com/office/spreadsheetml/2010/11/main" uri="{B97F6D7D-B522-45F9-BDA1-12C45D357490}">
          <x15:cacheHierarchy aggregatedColumn="51"/>
        </ext>
      </extLst>
    </cacheHierarchy>
    <cacheHierarchy uniqueName="[Measures].[Sum of Distance 2]" caption="Sum of Distance 2" measure="1" displayFolder="" measureGroup="main_data" count="0" hidden="1">
      <extLst>
        <ext xmlns:x15="http://schemas.microsoft.com/office/spreadsheetml/2010/11/main" uri="{B97F6D7D-B522-45F9-BDA1-12C45D357490}">
          <x15:cacheHierarchy aggregatedColumn="24"/>
        </ext>
      </extLst>
    </cacheHierarchy>
    <cacheHierarchy uniqueName="[Measures].[Count of Distance 2]" caption="Count of Distance 2" measure="1" displayFolder="" measureGroup="main_data" count="0" hidden="1">
      <extLst>
        <ext xmlns:x15="http://schemas.microsoft.com/office/spreadsheetml/2010/11/main" uri="{B97F6D7D-B522-45F9-BDA1-12C45D357490}">
          <x15:cacheHierarchy aggregatedColumn="24"/>
        </ext>
      </extLst>
    </cacheHierarchy>
    <cacheHierarchy uniqueName="[Measures].[Distinct Count of Distance]" caption="Distinct Count of Distance" measure="1" displayFolder="" measureGroup="main_data" count="0" hidden="1">
      <extLst>
        <ext xmlns:x15="http://schemas.microsoft.com/office/spreadsheetml/2010/11/main" uri="{B97F6D7D-B522-45F9-BDA1-12C45D357490}">
          <x15:cacheHierarchy aggregatedColumn="24"/>
        </ext>
      </extLst>
    </cacheHierarchy>
    <cacheHierarchy uniqueName="[Measures].[Count of %Region Code]" caption="Count of %Region Code" measure="1" displayFolder="" measureGroup="main_data" count="0" hidden="1">
      <extLst>
        <ext xmlns:x15="http://schemas.microsoft.com/office/spreadsheetml/2010/11/main" uri="{B97F6D7D-B522-45F9-BDA1-12C45D357490}">
          <x15:cacheHierarchy aggregatedColumn="6"/>
        </ext>
      </extLst>
    </cacheHierarchy>
    <cacheHierarchy uniqueName="[Measures].[Sum of %Aircraft Group ID 2]" caption="Sum of %Aircraft Group ID 2" measure="1" displayFolder="" measureGroup="main_data" count="0" hidden="1">
      <extLst>
        <ext xmlns:x15="http://schemas.microsoft.com/office/spreadsheetml/2010/11/main" uri="{B97F6D7D-B522-45F9-BDA1-12C45D357490}">
          <x15:cacheHierarchy aggregatedColumn="15"/>
        </ext>
      </extLst>
    </cacheHierarchy>
    <cacheHierarchy uniqueName="[Measures].[Distinct Count of %Aircraft Group ID]" caption="Distinct Count of %Aircraft Group ID" measure="1" displayFolder="" measureGroup="main_data" count="0" hidden="1">
      <extLst>
        <ext xmlns:x15="http://schemas.microsoft.com/office/spreadsheetml/2010/11/main" uri="{B97F6D7D-B522-45F9-BDA1-12C45D357490}">
          <x15:cacheHierarchy aggregatedColumn="15"/>
        </ext>
      </extLst>
    </cacheHierarchy>
    <cacheHierarchy uniqueName="[Measures].[Distinct Count of %Region Code]" caption="Distinct Count of %Region Code" measure="1" displayFolder="" measureGroup="main_data" count="0" hidden="1">
      <extLst>
        <ext xmlns:x15="http://schemas.microsoft.com/office/spreadsheetml/2010/11/main" uri="{B97F6D7D-B522-45F9-BDA1-12C45D357490}">
          <x15:cacheHierarchy aggregatedColumn="6"/>
        </ext>
      </extLst>
    </cacheHierarchy>
    <cacheHierarchy uniqueName="[Measures].[Sum of %Airline ID 3]" caption="Sum of %Airline ID 3" measure="1" displayFolder="" measureGroup="main_data_2" count="0" hidden="1">
      <extLst>
        <ext xmlns:x15="http://schemas.microsoft.com/office/spreadsheetml/2010/11/main" uri="{B97F6D7D-B522-45F9-BDA1-12C45D357490}">
          <x15:cacheHierarchy aggregatedColumn="124"/>
        </ext>
      </extLst>
    </cacheHierarchy>
    <cacheHierarchy uniqueName="[Measures].[Count of %Airline ID 2]" caption="Count of %Airline ID 2" measure="1" displayFolder="" measureGroup="main_data_2" count="0" hidden="1">
      <extLst>
        <ext xmlns:x15="http://schemas.microsoft.com/office/spreadsheetml/2010/11/main" uri="{B97F6D7D-B522-45F9-BDA1-12C45D357490}">
          <x15:cacheHierarchy aggregatedColumn="124"/>
        </ext>
      </extLst>
    </cacheHierarchy>
    <cacheHierarchy uniqueName="[Measures].[Distinct Count of # Transported Passengers 2]" caption="Distinct Count of # Transported Passengers 2" measure="1" displayFolder="" measureGroup="main_data" count="0" hidden="1">
      <extLst>
        <ext xmlns:x15="http://schemas.microsoft.com/office/spreadsheetml/2010/11/main" uri="{B97F6D7D-B522-45F9-BDA1-12C45D357490}">
          <x15:cacheHierarchy aggregatedColumn="26"/>
        </ext>
      </extLst>
    </cacheHierarchy>
    <cacheHierarchy uniqueName="[Measures].[Count of From - To Airport Code]" caption="Count of From - To Airport Code" measure="1" displayFolder="" measureGroup="main_data 1" count="0" hidden="1">
      <extLst>
        <ext xmlns:x15="http://schemas.microsoft.com/office/spreadsheetml/2010/11/main" uri="{B97F6D7D-B522-45F9-BDA1-12C45D357490}">
          <x15:cacheHierarchy aggregatedColumn="110"/>
        </ext>
      </extLst>
    </cacheHierarchy>
    <cacheHierarchy uniqueName="[Measures].[Distinct Count of From - To Airport Code]" caption="Distinct Count of From - To Airport Code" measure="1" displayFolder="" measureGroup="main_data 1" count="0" hidden="1">
      <extLst>
        <ext xmlns:x15="http://schemas.microsoft.com/office/spreadsheetml/2010/11/main" uri="{B97F6D7D-B522-45F9-BDA1-12C45D357490}">
          <x15:cacheHierarchy aggregatedColumn="110"/>
        </ext>
      </extLst>
    </cacheHierarchy>
    <cacheHierarchy uniqueName="[Measures].[Count of From - To Airport ID]" caption="Count of From - To Airport ID" measure="1" displayFolder="" measureGroup="main_data 1" count="0" hidden="1">
      <extLst>
        <ext xmlns:x15="http://schemas.microsoft.com/office/spreadsheetml/2010/11/main" uri="{B97F6D7D-B522-45F9-BDA1-12C45D357490}">
          <x15:cacheHierarchy aggregatedColumn="111"/>
        </ext>
      </extLst>
    </cacheHierarchy>
    <cacheHierarchy uniqueName="[Measures].[Distinct Count of From - To Airport ID]" caption="Distinct Count of From - To Airport ID" measure="1" displayFolder="" measureGroup="main_data 1" count="0" hidden="1">
      <extLst>
        <ext xmlns:x15="http://schemas.microsoft.com/office/spreadsheetml/2010/11/main" uri="{B97F6D7D-B522-45F9-BDA1-12C45D357490}">
          <x15:cacheHierarchy aggregatedColumn="111"/>
        </ext>
      </extLst>
    </cacheHierarchy>
  </cacheHierarchies>
  <kpis count="0"/>
  <dimensions count="7">
    <dimension name="Distance group" uniqueName="[Distance group]" caption="Distance group"/>
    <dimension name="main_data" uniqueName="[main_data]" caption="main_data"/>
    <dimension name="main_data 1" uniqueName="[main_data 1]" caption="main_data 1"/>
    <dimension name="main_data_2" uniqueName="[main_data_2]" caption="main_data_2"/>
    <dimension measure="1" name="Measures" uniqueName="[Measures]" caption="Measures"/>
    <dimension name="Range" uniqueName="[Range]" caption="Range"/>
    <dimension name="Range 1" uniqueName="[Range 1]" caption="Range 1"/>
  </dimensions>
  <measureGroups count="6">
    <measureGroup name="Distance group" caption="Distance group"/>
    <measureGroup name="main_data" caption="main_data"/>
    <measureGroup name="main_data 1" caption="main_data 1"/>
    <measureGroup name="main_data_2" caption="main_data_2"/>
    <measureGroup name="Range" caption="Range"/>
    <measureGroup name="Range 1" caption="Range 1"/>
  </measureGroups>
  <maps count="11">
    <map measureGroup="0" dimension="0"/>
    <map measureGroup="1" dimension="0"/>
    <map measureGroup="1" dimension="1"/>
    <map measureGroup="2" dimension="0"/>
    <map measureGroup="2" dimension="1"/>
    <map measureGroup="2" dimension="2"/>
    <map measureGroup="3" dimension="3"/>
    <map measureGroup="4" dimension="0"/>
    <map measureGroup="4" dimension="1"/>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720.620422106484" backgroundQuery="1" createdVersion="8" refreshedVersion="8" minRefreshableVersion="3" recordCount="0" supportSubquery="1" supportAdvancedDrill="1" xr:uid="{49EA2FCB-D94C-4F8B-B304-21AFD0C75319}">
  <cacheSource type="external" connectionId="5"/>
  <cacheFields count="3">
    <cacheField name="[Range].[Carrier Name].[Carrier Name]" caption="Carrier Name" numFmtId="0" hierarchy="216" level="1">
      <sharedItems count="10">
        <s v="Air Berlin PLC and CO"/>
        <s v="Charter Air Transport, Inc."/>
        <s v="Frontier Airlines Inc."/>
        <s v="Globespan Airways Limited d/b/a Flyglobespan"/>
        <s v="JetBlue Airways"/>
        <s v="Jin Air Co Ltd."/>
        <s v="Meridiana S.p.A"/>
        <s v="Midwest Airline, Inc."/>
        <s v="Republic Airlines"/>
        <s v="Virgin America"/>
      </sharedItems>
    </cacheField>
    <cacheField name="[Measures].[Sum of load factor]" caption="Sum of load factor" numFmtId="0" hierarchy="319" level="32767"/>
    <cacheField name="[Range].[Datedif (Month)].[Datedif (Month)]" caption="Datedif (Month)" numFmtId="0" hierarchy="248" level="1">
      <sharedItems containsSemiMixedTypes="0" containsNonDate="0" containsString="0"/>
    </cacheField>
  </cacheFields>
  <cacheHierarchies count="362">
    <cacheHierarchy uniqueName="[Distance group].[%Distance Group ID]" caption="%Distance Group ID" attribute="1" defaultMemberUniqueName="[Distance group].[%Distance Group ID].[All]" allUniqueName="[Distance group].[%Distance Group ID].[All]" dimensionUniqueName="[Distance group]" displayFolder="" count="0" memberValueDatatype="20" unbalanced="0"/>
    <cacheHierarchy uniqueName="[Distance group].[Distance Interval]" caption="Distance Interval" attribute="1" defaultMemberUniqueName="[Distance group].[Distance Interval].[All]" allUniqueName="[Distance group].[Distance Interval].[All]" dimensionUniqueName="[Distance group]" displayFolder="" count="0" memberValueDatatype="130" unbalanced="0"/>
    <cacheHierarchy uniqueName="[main_data].[%Airline ID]" caption="%Airline ID" attribute="1" defaultMemberUniqueName="[main_data].[%Airline ID].[All]" allUniqueName="[main_data].[%Airline ID].[All]" dimensionUniqueName="[main_data]" displayFolder="" count="0" memberValueDatatype="20" unbalanced="0"/>
    <cacheHierarchy uniqueName="[main_data].[%Carrier Group ID]" caption="%Carrier Group ID" attribute="1" defaultMemberUniqueName="[main_data].[%Carrier Group ID].[All]" allUniqueName="[main_data].[%Carrier Group ID].[All]" dimensionUniqueName="[main_data]" displayFolder="" count="0" memberValueDatatype="20" unbalanced="0"/>
    <cacheHierarchy uniqueName="[main_data].[%Unique Carrier Code]" caption="%Unique Carrier Code" attribute="1" defaultMemberUniqueName="[main_data].[%Unique Carrier Code].[All]" allUniqueName="[main_data].[%Unique Carrier Code].[All]" dimensionUniqueName="[main_data]" displayFolder="" count="0" memberValueDatatype="130" unbalanced="0"/>
    <cacheHierarchy uniqueName="[main_data].[%Unique Carrier Entity Code]" caption="%Unique Carrier Entity Code" attribute="1" defaultMemberUniqueName="[main_data].[%Unique Carrier Entity Code].[All]" allUniqueName="[main_data].[%Unique Carrier Entity Code].[All]" dimensionUniqueName="[main_data]" displayFolder="" count="0" memberValueDatatype="20" unbalanced="0"/>
    <cacheHierarchy uniqueName="[main_data].[%Region Code]" caption="%Region Code" attribute="1" defaultMemberUniqueName="[main_data].[%Region Code].[All]" allUniqueName="[main_data].[%Region Code].[All]" dimensionUniqueName="[main_data]" displayFolder="" count="0" memberValueDatatype="130" unbalanced="0"/>
    <cacheHierarchy uniqueName="[main_data].[%Origin Airport ID]" caption="%Origin Airport ID" attribute="1" defaultMemberUniqueName="[main_data].[%Origin Airport ID].[All]" allUniqueName="[main_data].[%Origin Airport ID].[All]" dimensionUniqueName="[main_data]" displayFolder="" count="0" memberValueDatatype="20" unbalanced="0"/>
    <cacheHierarchy uniqueName="[main_data].[%Origin Airport Sequence ID]" caption="%Origin Airport Sequence ID" attribute="1" defaultMemberUniqueName="[main_data].[%Origin Airport Sequence ID].[All]" allUniqueName="[main_data].[%Origin Airport Sequence ID].[All]" dimensionUniqueName="[main_data]" displayFolder="" count="0" memberValueDatatype="20" unbalanced="0"/>
    <cacheHierarchy uniqueName="[main_data].[%Origin Airport Market ID]" caption="%Origin Airport Market ID" attribute="1" defaultMemberUniqueName="[main_data].[%Origin Airport Market ID].[All]" allUniqueName="[main_data].[%Origin Airport Market ID].[All]" dimensionUniqueName="[main_data]" displayFolder="" count="0" memberValueDatatype="20" unbalanced="0"/>
    <cacheHierarchy uniqueName="[main_data].[%Origin World Area Code]" caption="%Origin World Area Code" attribute="1" defaultMemberUniqueName="[main_data].[%Origin World Area Code].[All]" allUniqueName="[main_data].[%Origin World Area Code].[All]" dimensionUniqueName="[main_data]" displayFolder="" count="0" memberValueDatatype="20" unbalanced="0"/>
    <cacheHierarchy uniqueName="[main_data].[%Destination Airport ID]" caption="%Destination Airport ID" attribute="1" defaultMemberUniqueName="[main_data].[%Destination Airport ID].[All]" allUniqueName="[main_data].[%Destination Airport ID].[All]" dimensionUniqueName="[main_data]" displayFolder="" count="0" memberValueDatatype="20" unbalanced="0"/>
    <cacheHierarchy uniqueName="[main_data].[%Destination Airport Sequence ID]" caption="%Destination Airport Sequence ID" attribute="1" defaultMemberUniqueName="[main_data].[%Destination Airport Sequence ID].[All]" allUniqueName="[main_data].[%Destination Airport Sequence ID].[All]" dimensionUniqueName="[main_data]" displayFolder="" count="0" memberValueDatatype="20" unbalanced="0"/>
    <cacheHierarchy uniqueName="[main_data].[%Destination Airport Market ID]" caption="%Destination Airport Market ID" attribute="1" defaultMemberUniqueName="[main_data].[%Destination Airport Market ID].[All]" allUniqueName="[main_data].[%Destination Airport Market ID].[All]" dimensionUniqueName="[main_data]" displayFolder="" count="0" memberValueDatatype="20" unbalanced="0"/>
    <cacheHierarchy uniqueName="[main_data].[%Destination World Area Code]" caption="%Destination World Area Code" attribute="1" defaultMemberUniqueName="[main_data].[%Destination World Area Code].[All]" allUniqueName="[main_data].[%Destination World Area Code].[All]" dimensionUniqueName="[main_data]" displayFolder="" count="0" memberValueDatatype="20" unbalanced="0"/>
    <cacheHierarchy uniqueName="[main_data].[%Aircraft Group ID]" caption="%Aircraft Group ID" attribute="1" defaultMemberUniqueName="[main_data].[%Aircraft Group ID].[All]" allUniqueName="[main_data].[%Aircraft Group ID].[All]" dimensionUniqueName="[main_data]" displayFolder="" count="0" memberValueDatatype="20" unbalanced="0"/>
    <cacheHierarchy uniqueName="[main_data].[%Aircraft Type ID]" caption="%Aircraft Type ID" attribute="1" defaultMemberUniqueName="[main_data].[%Aircraft Type ID].[All]" allUniqueName="[main_data].[%Aircraft Type ID].[All]" dimensionUniqueName="[main_data]" displayFolder="" count="0" memberValueDatatype="20" unbalanced="0"/>
    <cacheHierarchy uniqueName="[main_data].[%Aircraft Configuration ID]" caption="%Aircraft Configuration ID" attribute="1" defaultMemberUniqueName="[main_data].[%Aircraft Configuration ID].[All]" allUniqueName="[main_data].[%Aircraft Configuration ID].[All]" dimensionUniqueName="[main_data]" displayFolder="" count="0" memberValueDatatype="20" unbalanced="0"/>
    <cacheHierarchy uniqueName="[main_data].[%Distance Group ID]" caption="%Distance Group ID" attribute="1" defaultMemberUniqueName="[main_data].[%Distance Group ID].[All]" allUniqueName="[main_data].[%Distance Group ID].[All]" dimensionUniqueName="[main_data]" displayFolder="" count="0" memberValueDatatype="20" unbalanced="0"/>
    <cacheHierarchy uniqueName="[main_data].[%Service Class ID]" caption="%Service Class ID" attribute="1" defaultMemberUniqueName="[main_data].[%Service Class ID].[All]" allUniqueName="[main_data].[%Service Class ID].[All]" dimensionUniqueName="[main_data]" displayFolder="" count="0" memberValueDatatype="130" unbalanced="0"/>
    <cacheHierarchy uniqueName="[main_data].[%Datasource ID]" caption="%Datasource ID" attribute="1" defaultMemberUniqueName="[main_data].[%Datasource ID].[All]" allUniqueName="[main_data].[%Datasource ID].[All]" dimensionUniqueName="[main_data]" displayFolder="" count="0" memberValueDatatype="130" unbalanced="0"/>
    <cacheHierarchy uniqueName="[main_data].[# Departures Scheduled]" caption="# Departures Scheduled" attribute="1" defaultMemberUniqueName="[main_data].[# Departures Scheduled].[All]" allUniqueName="[main_data].[# Departures Scheduled].[All]" dimensionUniqueName="[main_data]" displayFolder="" count="0" memberValueDatatype="20" unbalanced="0"/>
    <cacheHierarchy uniqueName="[main_data].[# Departures Performed]" caption="# Departures Performed" attribute="1" defaultMemberUniqueName="[main_data].[# Departures Performed].[All]" allUniqueName="[main_data].[# Departures Performed].[All]" dimensionUniqueName="[main_data]" displayFolder="" count="0" memberValueDatatype="20" unbalanced="0"/>
    <cacheHierarchy uniqueName="[main_data].[# Payload]" caption="# Payload" attribute="1" defaultMemberUniqueName="[main_data].[# Payload].[All]" allUniqueName="[main_data].[# Payload].[All]" dimensionUniqueName="[main_data]" displayFolder="" count="0" memberValueDatatype="20" unbalanced="0"/>
    <cacheHierarchy uniqueName="[main_data].[Distance]" caption="Distance" attribute="1" defaultMemberUniqueName="[main_data].[Distance].[All]" allUniqueName="[main_data].[Distance].[All]" dimensionUniqueName="[main_data]" displayFolder="" count="0" memberValueDatatype="20" unbalanced="0"/>
    <cacheHierarchy uniqueName="[main_data].[# Available Seats]" caption="# Available Seats" attribute="1" defaultMemberUniqueName="[main_data].[# Available Seats].[All]" allUniqueName="[main_data].[# Available Seats].[All]" dimensionUniqueName="[main_data]" displayFolder="" count="0" memberValueDatatype="20" unbalanced="0"/>
    <cacheHierarchy uniqueName="[main_data].[# Transported Passengers]" caption="# Transported Passengers" attribute="1" defaultMemberUniqueName="[main_data].[# Transported Passengers].[All]" allUniqueName="[main_data].[# Transported Passengers].[All]" dimensionUniqueName="[main_data]" displayFolder="" count="0" memberValueDatatype="20" unbalanced="0"/>
    <cacheHierarchy uniqueName="[main_data].[# Transported Freight]" caption="# Transported Freight" attribute="1" defaultMemberUniqueName="[main_data].[# Transported Freight].[All]" allUniqueName="[main_data].[# Transported Freight].[All]" dimensionUniqueName="[main_data]" displayFolder="" count="0" memberValueDatatype="20" unbalanced="0"/>
    <cacheHierarchy uniqueName="[main_data].[# Transported Mail]" caption="# Transported Mail" attribute="1" defaultMemberUniqueName="[main_data].[# Transported Mail].[All]" allUniqueName="[main_data].[# Transported Mail].[All]" dimensionUniqueName="[main_data]" displayFolder="" count="0" memberValueDatatype="20" unbalanced="0"/>
    <cacheHierarchy uniqueName="[main_data].[# Ramp-To-Ramp Time]" caption="# Ramp-To-Ramp Time" attribute="1" defaultMemberUniqueName="[main_data].[# Ramp-To-Ramp Time].[All]" allUniqueName="[main_data].[# Ramp-To-Ramp Time].[All]" dimensionUniqueName="[main_data]" displayFolder="" count="0" memberValueDatatype="20" unbalanced="0"/>
    <cacheHierarchy uniqueName="[main_data].[# Air Time]" caption="# Air Time" attribute="1" defaultMemberUniqueName="[main_data].[# Air Time].[All]" allUniqueName="[main_data].[# Air Time].[All]" dimensionUniqueName="[main_data]" displayFolder="" count="0" memberValueDatatype="20" unbalanced="0"/>
    <cacheHierarchy uniqueName="[main_data].[Unique Carrier]" caption="Unique Carrier" attribute="1" defaultMemberUniqueName="[main_data].[Unique Carrier].[All]" allUniqueName="[main_data].[Unique Carrier].[All]" dimensionUniqueName="[main_data]" displayFolder="" count="0" memberValueDatatype="130" unbalanced="0"/>
    <cacheHierarchy uniqueName="[main_data].[Carrier Code]" caption="Carrier Code" attribute="1" defaultMemberUniqueName="[main_data].[Carrier Code].[All]" allUniqueName="[main_data].[Carrier Code].[All]" dimensionUniqueName="[main_data]" displayFolder="" count="0" memberValueDatatype="130" unbalanced="0"/>
    <cacheHierarchy uniqueName="[main_data].[Carrier Name]" caption="Carrier Name" attribute="1" defaultMemberUniqueName="[main_data].[Carrier Name].[All]" allUniqueName="[main_data].[Carrier Name].[All]" dimensionUniqueName="[main_data]" displayFolder="" count="0" memberValueDatatype="130" unbalanced="0"/>
    <cacheHierarchy uniqueName="[main_data].[Origin Airport Code]" caption="Origin Airport Code" attribute="1" defaultMemberUniqueName="[main_data].[Origin Airport Code].[All]" allUniqueName="[main_data].[Origin Airport Code].[All]" dimensionUniqueName="[main_data]" displayFolder="" count="0" memberValueDatatype="130" unbalanced="0"/>
    <cacheHierarchy uniqueName="[main_data].[Origin City]" caption="Origin City" attribute="1" defaultMemberUniqueName="[main_data].[Origin City].[All]" allUniqueName="[main_data].[Origin City].[All]" dimensionUniqueName="[main_data]" displayFolder="" count="0" memberValueDatatype="130" unbalanced="0"/>
    <cacheHierarchy uniqueName="[main_data].[Origin State Code]" caption="Origin State Code" attribute="1" defaultMemberUniqueName="[main_data].[Origin State Code].[All]" allUniqueName="[main_data].[Origin State Code].[All]" dimensionUniqueName="[main_data]" displayFolder="" count="0" memberValueDatatype="130" unbalanced="0"/>
    <cacheHierarchy uniqueName="[main_data].[Origin State FIPS]" caption="Origin State FIPS" attribute="1" defaultMemberUniqueName="[main_data].[Origin State FIPS].[All]" allUniqueName="[main_data].[Origin State FIPS].[All]" dimensionUniqueName="[main_data]" displayFolder="" count="0" memberValueDatatype="20" unbalanced="0"/>
    <cacheHierarchy uniqueName="[main_data].[Origin State]" caption="Origin State" attribute="1" defaultMemberUniqueName="[main_data].[Origin State].[All]" allUniqueName="[main_data].[Origin State].[All]" dimensionUniqueName="[main_data]" displayFolder="" count="0" memberValueDatatype="130" unbalanced="0"/>
    <cacheHierarchy uniqueName="[main_data].[Origin Country]" caption="Origin Country" attribute="1" defaultMemberUniqueName="[main_data].[Origin Country].[All]" allUniqueName="[main_data].[Origin Country].[All]" dimensionUniqueName="[main_data]" displayFolder="" count="0" memberValueDatatype="130" unbalanced="0"/>
    <cacheHierarchy uniqueName="[main_data].[Destination Airport Code]" caption="Destination Airport Code" attribute="1" defaultMemberUniqueName="[main_data].[Destination Airport Code].[All]" allUniqueName="[main_data].[Destination Airport Code].[All]" dimensionUniqueName="[main_data]" displayFolder="" count="0" memberValueDatatype="130" unbalanced="0"/>
    <cacheHierarchy uniqueName="[main_data].[Destination City]" caption="Destination City" attribute="1" defaultMemberUniqueName="[main_data].[Destination City].[All]" allUniqueName="[main_data].[Destination City].[All]" dimensionUniqueName="[main_data]" displayFolder="" count="0" memberValueDatatype="130" unbalanced="0"/>
    <cacheHierarchy uniqueName="[main_data].[Destination State Code]" caption="Destination State Code" attribute="1" defaultMemberUniqueName="[main_data].[Destination State Code].[All]" allUniqueName="[main_data].[Destination State Code].[All]" dimensionUniqueName="[main_data]" displayFolder="" count="0" memberValueDatatype="130" unbalanced="0"/>
    <cacheHierarchy uniqueName="[main_data].[Destination State FIPS]" caption="Destination State FIPS" attribute="1" defaultMemberUniqueName="[main_data].[Destination State FIPS].[All]" allUniqueName="[main_data].[Destination State FIPS].[All]" dimensionUniqueName="[main_data]" displayFolder="" count="0" memberValueDatatype="20" unbalanced="0"/>
    <cacheHierarchy uniqueName="[main_data].[Destination State]" caption="Destination State" attribute="1" defaultMemberUniqueName="[main_data].[Destination State].[All]" allUniqueName="[main_data].[Destination State].[All]" dimensionUniqueName="[main_data]" displayFolder="" count="0" memberValueDatatype="130" unbalanced="0"/>
    <cacheHierarchy uniqueName="[main_data].[Destination Country]" caption="Destination Country" attribute="1" defaultMemberUniqueName="[main_data].[Destination Country].[All]" allUniqueName="[main_data].[Destination Country].[All]" dimensionUniqueName="[main_data]" displayFolder="" count="0" memberValueDatatype="130" unbalanced="0"/>
    <cacheHierarchy uniqueName="[main_data].[Year]" caption="Year" attribute="1" defaultMemberUniqueName="[main_data].[Year].[All]" allUniqueName="[main_data].[Year].[All]" dimensionUniqueName="[main_data]" displayFolder="" count="0" memberValueDatatype="20" unbalanced="0"/>
    <cacheHierarchy uniqueName="[main_data].[Month (#)]" caption="Month (#)" attribute="1" defaultMemberUniqueName="[main_data].[Month (#)].[All]" allUniqueName="[main_data].[Month (#)].[All]" dimensionUniqueName="[main_data]" displayFolder="" count="0" memberValueDatatype="20" unbalanced="0"/>
    <cacheHierarchy uniqueName="[main_data].[Day]" caption="Day" attribute="1" defaultMemberUniqueName="[main_data].[Day].[All]" allUniqueName="[main_data].[Day].[All]" dimensionUniqueName="[main_data]" displayFolder="" count="0" memberValueDatatype="20" unbalanced="0"/>
    <cacheHierarchy uniqueName="[main_data].[From - To Airport Code]" caption="From - To Airport Code" attribute="1" defaultMemberUniqueName="[main_data].[From - To Airport Code].[All]" allUniqueName="[main_data].[From - To Airport Code].[All]" dimensionUniqueName="[main_data]" displayFolder="" count="0" memberValueDatatype="130" unbalanced="0"/>
    <cacheHierarchy uniqueName="[main_data].[From - To Airport ID]" caption="From - To Airport ID" attribute="1" defaultMemberUniqueName="[main_data].[From - To Airport ID].[All]" allUniqueName="[main_data].[From - To Airport ID].[All]" dimensionUniqueName="[main_data]" displayFolder="" count="0" memberValueDatatype="130" unbalanced="0"/>
    <cacheHierarchy uniqueName="[main_data].[From - To City]" caption="From - To City" attribute="1" defaultMemberUniqueName="[main_data].[From - To City].[All]" allUniqueName="[main_data].[From - To City].[All]" dimensionUniqueName="[main_data]" displayFolder="" count="0" memberValueDatatype="130" unbalanced="0"/>
    <cacheHierarchy uniqueName="[main_data].[From - To State Code]" caption="From - To State Code" attribute="1" defaultMemberUniqueName="[main_data].[From - To State Code].[All]" allUniqueName="[main_data].[From - To State Code].[All]" dimensionUniqueName="[main_data]" displayFolder="" count="0" memberValueDatatype="130" unbalanced="0"/>
    <cacheHierarchy uniqueName="[main_data].[From - To State]" caption="From - To State" attribute="1" defaultMemberUniqueName="[main_data].[From - To State].[All]" allUniqueName="[main_data].[From - To State].[All]" dimensionUniqueName="[main_data]" displayFolder="" count="0" memberValueDatatype="130" unbalanced="0"/>
    <cacheHierarchy uniqueName="[main_data].[load factor]" caption="load factor" attribute="1" defaultMemberUniqueName="[main_data].[load factor].[All]" allUniqueName="[main_data].[load factor].[All]" dimensionUniqueName="[main_data]" displayFolder="" count="0" memberValueDatatype="5" unbalanced="0"/>
    <cacheHierarchy uniqueName="[main_data].[Datedif]" caption="Datedif" attribute="1" time="1" defaultMemberUniqueName="[main_data].[Datedif].[All]" allUniqueName="[main_data].[Datedif].[All]" dimensionUniqueName="[main_data]" displayFolder="" count="0" memberValueDatatype="7" unbalanced="0"/>
    <cacheHierarchy uniqueName="[main_data].[Month Name]" caption="Month Name" attribute="1" defaultMemberUniqueName="[main_data].[Month Name].[All]" allUniqueName="[main_data].[Month Name].[All]" dimensionUniqueName="[main_data]" displayFolder="" count="0" memberValueDatatype="130" unbalanced="0"/>
    <cacheHierarchy uniqueName="[main_data].[Quater]" caption="Quater" attribute="1" defaultMemberUniqueName="[main_data].[Quater].[All]" allUniqueName="[main_data].[Quater].[All]" dimensionUniqueName="[main_data]" displayFolder="" count="0" memberValueDatatype="130" unbalanced="0"/>
    <cacheHierarchy uniqueName="[main_data].[Day of Week]" caption="Day of Week" attribute="1" defaultMemberUniqueName="[main_data].[Day of Week].[All]" allUniqueName="[main_data].[Day of Week].[All]" dimensionUniqueName="[main_data]" displayFolder="" count="0" memberValueDatatype="20" unbalanced="0"/>
    <cacheHierarchy uniqueName="[main_data].[Day Name]" caption="Day Name" attribute="1" defaultMemberUniqueName="[main_data].[Day Name].[All]" allUniqueName="[main_data].[Day Name].[All]" dimensionUniqueName="[main_data]" displayFolder="" count="0" memberValueDatatype="130" unbalanced="0"/>
    <cacheHierarchy uniqueName="[main_data].[FIncial quater]" caption="FIncial quater" attribute="1" defaultMemberUniqueName="[main_data].[FIncial quater].[All]" allUniqueName="[main_data].[FIncial quater].[All]" dimensionUniqueName="[main_data]" displayFolder="" count="0" memberValueDatatype="130" unbalanced="0"/>
    <cacheHierarchy uniqueName="[main_data].[finacial month]" caption="finacial month" attribute="1" defaultMemberUniqueName="[main_data].[finacial month].[All]" allUniqueName="[main_data].[finacial month].[All]" dimensionUniqueName="[main_data]" displayFolder="" count="0" memberValueDatatype="130" unbalanced="0"/>
    <cacheHierarchy uniqueName="[main_data].[Weekday &amp; Weekend]" caption="Weekday &amp; Weekend" attribute="1" defaultMemberUniqueName="[main_data].[Weekday &amp; Weekend].[All]" allUniqueName="[main_data].[Weekday &amp; Weekend].[All]" dimensionUniqueName="[main_data]" displayFolder="" count="0" memberValueDatatype="130" unbalanced="0"/>
    <cacheHierarchy uniqueName="[main_data 1].[%Airline ID]" caption="%Airline ID" attribute="1" defaultMemberUniqueName="[main_data 1].[%Airline ID].[All]" allUniqueName="[main_data 1].[%Airline ID].[All]" dimensionUniqueName="[main_data 1]" displayFolder="" count="0" memberValueDatatype="20" unbalanced="0"/>
    <cacheHierarchy uniqueName="[main_data 1].[%Carrier Group ID]" caption="%Carrier Group ID" attribute="1" defaultMemberUniqueName="[main_data 1].[%Carrier Group ID].[All]" allUniqueName="[main_data 1].[%Carrier Group ID].[All]" dimensionUniqueName="[main_data 1]" displayFolder="" count="0" memberValueDatatype="20" unbalanced="0"/>
    <cacheHierarchy uniqueName="[main_data 1].[%Unique Carrier Code]" caption="%Unique Carrier Code" attribute="1" defaultMemberUniqueName="[main_data 1].[%Unique Carrier Code].[All]" allUniqueName="[main_data 1].[%Unique Carrier Code].[All]" dimensionUniqueName="[main_data 1]" displayFolder="" count="0" memberValueDatatype="130" unbalanced="0"/>
    <cacheHierarchy uniqueName="[main_data 1].[%Unique Carrier Entity Code]" caption="%Unique Carrier Entity Code" attribute="1" defaultMemberUniqueName="[main_data 1].[%Unique Carrier Entity Code].[All]" allUniqueName="[main_data 1].[%Unique Carrier Entity Code].[All]" dimensionUniqueName="[main_data 1]" displayFolder="" count="0" memberValueDatatype="20" unbalanced="0"/>
    <cacheHierarchy uniqueName="[main_data 1].[%Region Code]" caption="%Region Code" attribute="1" defaultMemberUniqueName="[main_data 1].[%Region Code].[All]" allUniqueName="[main_data 1].[%Region Code].[All]" dimensionUniqueName="[main_data 1]" displayFolder="" count="0" memberValueDatatype="130" unbalanced="0"/>
    <cacheHierarchy uniqueName="[main_data 1].[%Origin Airport ID]" caption="%Origin Airport ID" attribute="1" defaultMemberUniqueName="[main_data 1].[%Origin Airport ID].[All]" allUniqueName="[main_data 1].[%Origin Airport ID].[All]" dimensionUniqueName="[main_data 1]" displayFolder="" count="0" memberValueDatatype="20" unbalanced="0"/>
    <cacheHierarchy uniqueName="[main_data 1].[%Origin Airport Sequence ID]" caption="%Origin Airport Sequence ID" attribute="1" defaultMemberUniqueName="[main_data 1].[%Origin Airport Sequence ID].[All]" allUniqueName="[main_data 1].[%Origin Airport Sequence ID].[All]" dimensionUniqueName="[main_data 1]" displayFolder="" count="0" memberValueDatatype="20" unbalanced="0"/>
    <cacheHierarchy uniqueName="[main_data 1].[%Origin Airport Market ID]" caption="%Origin Airport Market ID" attribute="1" defaultMemberUniqueName="[main_data 1].[%Origin Airport Market ID].[All]" allUniqueName="[main_data 1].[%Origin Airport Market ID].[All]" dimensionUniqueName="[main_data 1]" displayFolder="" count="0" memberValueDatatype="20" unbalanced="0"/>
    <cacheHierarchy uniqueName="[main_data 1].[%Origin World Area Code]" caption="%Origin World Area Code" attribute="1" defaultMemberUniqueName="[main_data 1].[%Origin World Area Code].[All]" allUniqueName="[main_data 1].[%Origin World Area Code].[All]" dimensionUniqueName="[main_data 1]" displayFolder="" count="0" memberValueDatatype="20" unbalanced="0"/>
    <cacheHierarchy uniqueName="[main_data 1].[%Destination Airport ID]" caption="%Destination Airport ID" attribute="1" defaultMemberUniqueName="[main_data 1].[%Destination Airport ID].[All]" allUniqueName="[main_data 1].[%Destination Airport ID].[All]" dimensionUniqueName="[main_data 1]" displayFolder="" count="0" memberValueDatatype="20" unbalanced="0"/>
    <cacheHierarchy uniqueName="[main_data 1].[%Destination Airport Sequence ID]" caption="%Destination Airport Sequence ID" attribute="1" defaultMemberUniqueName="[main_data 1].[%Destination Airport Sequence ID].[All]" allUniqueName="[main_data 1].[%Destination Airport Sequence ID].[All]" dimensionUniqueName="[main_data 1]" displayFolder="" count="0" memberValueDatatype="20" unbalanced="0"/>
    <cacheHierarchy uniqueName="[main_data 1].[%Destination Airport Market ID]" caption="%Destination Airport Market ID" attribute="1" defaultMemberUniqueName="[main_data 1].[%Destination Airport Market ID].[All]" allUniqueName="[main_data 1].[%Destination Airport Market ID].[All]" dimensionUniqueName="[main_data 1]" displayFolder="" count="0" memberValueDatatype="20" unbalanced="0"/>
    <cacheHierarchy uniqueName="[main_data 1].[%Destination World Area Code]" caption="%Destination World Area Code" attribute="1" defaultMemberUniqueName="[main_data 1].[%Destination World Area Code].[All]" allUniqueName="[main_data 1].[%Destination World Area Code].[All]" dimensionUniqueName="[main_data 1]" displayFolder="" count="0" memberValueDatatype="20" unbalanced="0"/>
    <cacheHierarchy uniqueName="[main_data 1].[%Aircraft Group ID]" caption="%Aircraft Group ID" attribute="1" defaultMemberUniqueName="[main_data 1].[%Aircraft Group ID].[All]" allUniqueName="[main_data 1].[%Aircraft Group ID].[All]" dimensionUniqueName="[main_data 1]" displayFolder="" count="0" memberValueDatatype="20" unbalanced="0"/>
    <cacheHierarchy uniqueName="[main_data 1].[%Aircraft Type ID]" caption="%Aircraft Type ID" attribute="1" defaultMemberUniqueName="[main_data 1].[%Aircraft Type ID].[All]" allUniqueName="[main_data 1].[%Aircraft Type ID].[All]" dimensionUniqueName="[main_data 1]" displayFolder="" count="0" memberValueDatatype="20" unbalanced="0"/>
    <cacheHierarchy uniqueName="[main_data 1].[%Aircraft Configuration ID]" caption="%Aircraft Configuration ID" attribute="1" defaultMemberUniqueName="[main_data 1].[%Aircraft Configuration ID].[All]" allUniqueName="[main_data 1].[%Aircraft Configuration ID].[All]" dimensionUniqueName="[main_data 1]" displayFolder="" count="0" memberValueDatatype="20" unbalanced="0"/>
    <cacheHierarchy uniqueName="[main_data 1].[%Distance Group ID]" caption="%Distance Group ID" attribute="1" defaultMemberUniqueName="[main_data 1].[%Distance Group ID].[All]" allUniqueName="[main_data 1].[%Distance Group ID].[All]" dimensionUniqueName="[main_data 1]" displayFolder="" count="0" memberValueDatatype="20" unbalanced="0"/>
    <cacheHierarchy uniqueName="[main_data 1].[%Service Class ID]" caption="%Service Class ID" attribute="1" defaultMemberUniqueName="[main_data 1].[%Service Class ID].[All]" allUniqueName="[main_data 1].[%Service Class ID].[All]" dimensionUniqueName="[main_data 1]" displayFolder="" count="0" memberValueDatatype="130" unbalanced="0"/>
    <cacheHierarchy uniqueName="[main_data 1].[%Datasource ID]" caption="%Datasource ID" attribute="1" defaultMemberUniqueName="[main_data 1].[%Datasource ID].[All]" allUniqueName="[main_data 1].[%Datasource ID].[All]" dimensionUniqueName="[main_data 1]" displayFolder="" count="0" memberValueDatatype="130" unbalanced="0"/>
    <cacheHierarchy uniqueName="[main_data 1].[# Departures Scheduled]" caption="# Departures Scheduled" attribute="1" defaultMemberUniqueName="[main_data 1].[# Departures Scheduled].[All]" allUniqueName="[main_data 1].[# Departures Scheduled].[All]" dimensionUniqueName="[main_data 1]" displayFolder="" count="0" memberValueDatatype="20" unbalanced="0"/>
    <cacheHierarchy uniqueName="[main_data 1].[# Departures Performed]" caption="# Departures Performed" attribute="1" defaultMemberUniqueName="[main_data 1].[# Departures Performed].[All]" allUniqueName="[main_data 1].[# Departures Performed].[All]" dimensionUniqueName="[main_data 1]" displayFolder="" count="0" memberValueDatatype="20" unbalanced="0"/>
    <cacheHierarchy uniqueName="[main_data 1].[# Payload]" caption="# Payload" attribute="1" defaultMemberUniqueName="[main_data 1].[# Payload].[All]" allUniqueName="[main_data 1].[# Payload].[All]" dimensionUniqueName="[main_data 1]" displayFolder="" count="0" memberValueDatatype="20" unbalanced="0"/>
    <cacheHierarchy uniqueName="[main_data 1].[Distance]" caption="Distance" attribute="1" defaultMemberUniqueName="[main_data 1].[Distance].[All]" allUniqueName="[main_data 1].[Distance].[All]" dimensionUniqueName="[main_data 1]" displayFolder="" count="0" memberValueDatatype="20" unbalanced="0"/>
    <cacheHierarchy uniqueName="[main_data 1].[# Available Seats]" caption="# Available Seats" attribute="1" defaultMemberUniqueName="[main_data 1].[# Available Seats].[All]" allUniqueName="[main_data 1].[# Available Seats].[All]" dimensionUniqueName="[main_data 1]" displayFolder="" count="0" memberValueDatatype="20" unbalanced="0"/>
    <cacheHierarchy uniqueName="[main_data 1].[# Transported Passengers]" caption="# Transported Passengers" attribute="1" defaultMemberUniqueName="[main_data 1].[# Transported Passengers].[All]" allUniqueName="[main_data 1].[# Transported Passengers].[All]" dimensionUniqueName="[main_data 1]" displayFolder="" count="0" memberValueDatatype="20" unbalanced="0"/>
    <cacheHierarchy uniqueName="[main_data 1].[# Transported Freight]" caption="# Transported Freight" attribute="1" defaultMemberUniqueName="[main_data 1].[# Transported Freight].[All]" allUniqueName="[main_data 1].[# Transported Freight].[All]" dimensionUniqueName="[main_data 1]" displayFolder="" count="0" memberValueDatatype="20" unbalanced="0"/>
    <cacheHierarchy uniqueName="[main_data 1].[# Transported Mail]" caption="# Transported Mail" attribute="1" defaultMemberUniqueName="[main_data 1].[# Transported Mail].[All]" allUniqueName="[main_data 1].[# Transported Mail].[All]" dimensionUniqueName="[main_data 1]" displayFolder="" count="0" memberValueDatatype="20" unbalanced="0"/>
    <cacheHierarchy uniqueName="[main_data 1].[# Ramp-To-Ramp Time]" caption="# Ramp-To-Ramp Time" attribute="1" defaultMemberUniqueName="[main_data 1].[# Ramp-To-Ramp Time].[All]" allUniqueName="[main_data 1].[# Ramp-To-Ramp Time].[All]" dimensionUniqueName="[main_data 1]" displayFolder="" count="0" memberValueDatatype="20" unbalanced="0"/>
    <cacheHierarchy uniqueName="[main_data 1].[# Air Time]" caption="# Air Time" attribute="1" defaultMemberUniqueName="[main_data 1].[# Air Time].[All]" allUniqueName="[main_data 1].[# Air Time].[All]" dimensionUniqueName="[main_data 1]" displayFolder="" count="0" memberValueDatatype="20" unbalanced="0"/>
    <cacheHierarchy uniqueName="[main_data 1].[Unique Carrier]" caption="Unique Carrier" attribute="1" defaultMemberUniqueName="[main_data 1].[Unique Carrier].[All]" allUniqueName="[main_data 1].[Unique Carrier].[All]" dimensionUniqueName="[main_data 1]" displayFolder="" count="0" memberValueDatatype="130" unbalanced="0"/>
    <cacheHierarchy uniqueName="[main_data 1].[Carrier Code]" caption="Carrier Code" attribute="1" defaultMemberUniqueName="[main_data 1].[Carrier Code].[All]" allUniqueName="[main_data 1].[Carrier Code].[All]" dimensionUniqueName="[main_data 1]" displayFolder="" count="0" memberValueDatatype="130" unbalanced="0"/>
    <cacheHierarchy uniqueName="[main_data 1].[Carrier Name]" caption="Carrier Name" attribute="1" defaultMemberUniqueName="[main_data 1].[Carrier Name].[All]" allUniqueName="[main_data 1].[Carrier Name].[All]" dimensionUniqueName="[main_data 1]" displayFolder="" count="0" memberValueDatatype="130" unbalanced="0"/>
    <cacheHierarchy uniqueName="[main_data 1].[Origin Airport Code]" caption="Origin Airport Code" attribute="1" defaultMemberUniqueName="[main_data 1].[Origin Airport Code].[All]" allUniqueName="[main_data 1].[Origin Airport Code].[All]" dimensionUniqueName="[main_data 1]" displayFolder="" count="0" memberValueDatatype="130" unbalanced="0"/>
    <cacheHierarchy uniqueName="[main_data 1].[Origin City]" caption="Origin City" attribute="1" defaultMemberUniqueName="[main_data 1].[Origin City].[All]" allUniqueName="[main_data 1].[Origin City].[All]" dimensionUniqueName="[main_data 1]" displayFolder="" count="2" memberValueDatatype="130" unbalanced="0"/>
    <cacheHierarchy uniqueName="[main_data 1].[Origin State Code]" caption="Origin State Code" attribute="1" defaultMemberUniqueName="[main_data 1].[Origin State Code].[All]" allUniqueName="[main_data 1].[Origin State Code].[All]" dimensionUniqueName="[main_data 1]" displayFolder="" count="0" memberValueDatatype="130" unbalanced="0"/>
    <cacheHierarchy uniqueName="[main_data 1].[Origin State FIPS]" caption="Origin State FIPS" attribute="1" defaultMemberUniqueName="[main_data 1].[Origin State FIPS].[All]" allUniqueName="[main_data 1].[Origin State FIPS].[All]" dimensionUniqueName="[main_data 1]" displayFolder="" count="0" memberValueDatatype="20" unbalanced="0"/>
    <cacheHierarchy uniqueName="[main_data 1].[Origin State]" caption="Origin State" attribute="1" defaultMemberUniqueName="[main_data 1].[Origin State].[All]" allUniqueName="[main_data 1].[Origin State].[All]" dimensionUniqueName="[main_data 1]" displayFolder="" count="2" memberValueDatatype="130" unbalanced="0"/>
    <cacheHierarchy uniqueName="[main_data 1].[Origin Country]" caption="Origin Country" attribute="1" defaultMemberUniqueName="[main_data 1].[Origin Country].[All]" allUniqueName="[main_data 1].[Origin Country].[All]" dimensionUniqueName="[main_data 1]" displayFolder="" count="2" memberValueDatatype="130" unbalanced="0"/>
    <cacheHierarchy uniqueName="[main_data 1].[Destination Airport Code]" caption="Destination Airport Code" attribute="1" defaultMemberUniqueName="[main_data 1].[Destination Airport Code].[All]" allUniqueName="[main_data 1].[Destination Airport Code].[All]" dimensionUniqueName="[main_data 1]" displayFolder="" count="0" memberValueDatatype="130" unbalanced="0"/>
    <cacheHierarchy uniqueName="[main_data 1].[Destination City]" caption="Destination City" attribute="1" defaultMemberUniqueName="[main_data 1].[Destination City].[All]" allUniqueName="[main_data 1].[Destination City].[All]" dimensionUniqueName="[main_data 1]" displayFolder="" count="0" memberValueDatatype="130" unbalanced="0"/>
    <cacheHierarchy uniqueName="[main_data 1].[Destination State Code]" caption="Destination State Code" attribute="1" defaultMemberUniqueName="[main_data 1].[Destination State Code].[All]" allUniqueName="[main_data 1].[Destination State Code].[All]" dimensionUniqueName="[main_data 1]" displayFolder="" count="0" memberValueDatatype="130" unbalanced="0"/>
    <cacheHierarchy uniqueName="[main_data 1].[Destination State FIPS]" caption="Destination State FIPS" attribute="1" defaultMemberUniqueName="[main_data 1].[Destination State FIPS].[All]" allUniqueName="[main_data 1].[Destination State FIPS].[All]" dimensionUniqueName="[main_data 1]" displayFolder="" count="0" memberValueDatatype="20" unbalanced="0"/>
    <cacheHierarchy uniqueName="[main_data 1].[Destination State]" caption="Destination State" attribute="1" defaultMemberUniqueName="[main_data 1].[Destination State].[All]" allUniqueName="[main_data 1].[Destination State].[All]" dimensionUniqueName="[main_data 1]" displayFolder="" count="0" memberValueDatatype="130" unbalanced="0"/>
    <cacheHierarchy uniqueName="[main_data 1].[Destination Country]" caption="Destination Country" attribute="1" defaultMemberUniqueName="[main_data 1].[Destination Country].[All]" allUniqueName="[main_data 1].[Destination Country].[All]" dimensionUniqueName="[main_data 1]" displayFolder="" count="0" memberValueDatatype="130" unbalanced="0"/>
    <cacheHierarchy uniqueName="[main_data 1].[Year]" caption="Year" attribute="1" defaultMemberUniqueName="[main_data 1].[Year].[All]" allUniqueName="[main_data 1].[Year].[All]" dimensionUniqueName="[main_data 1]" displayFolder="" count="2" memberValueDatatype="20" unbalanced="0"/>
    <cacheHierarchy uniqueName="[main_data 1].[Month (#)]" caption="Month (#)" attribute="1" defaultMemberUniqueName="[main_data 1].[Month (#)].[All]" allUniqueName="[main_data 1].[Month (#)].[All]" dimensionUniqueName="[main_data 1]" displayFolder="" count="0" memberValueDatatype="20" unbalanced="0"/>
    <cacheHierarchy uniqueName="[main_data 1].[Day]" caption="Day" attribute="1" defaultMemberUniqueName="[main_data 1].[Day].[All]" allUniqueName="[main_data 1].[Day].[All]" dimensionUniqueName="[main_data 1]" displayFolder="" count="0" memberValueDatatype="20" unbalanced="0"/>
    <cacheHierarchy uniqueName="[main_data 1].[From - To Airport Code]" caption="From - To Airport Code" attribute="1" defaultMemberUniqueName="[main_data 1].[From - To Airport Code].[All]" allUniqueName="[main_data 1].[From - To Airport Code].[All]" dimensionUniqueName="[main_data 1]" displayFolder="" count="0" memberValueDatatype="130" unbalanced="0"/>
    <cacheHierarchy uniqueName="[main_data 1].[From - To Airport ID]" caption="From - To Airport ID" attribute="1" defaultMemberUniqueName="[main_data 1].[From - To Airport ID].[All]" allUniqueName="[main_data 1].[From - To Airport ID].[All]" dimensionUniqueName="[main_data 1]" displayFolder="" count="0" memberValueDatatype="130" unbalanced="0"/>
    <cacheHierarchy uniqueName="[main_data 1].[From - To City]" caption="From - To City" attribute="1" defaultMemberUniqueName="[main_data 1].[From - To City].[All]" allUniqueName="[main_data 1].[From - To City].[All]" dimensionUniqueName="[main_data 1]" displayFolder="" count="0" memberValueDatatype="130" unbalanced="0"/>
    <cacheHierarchy uniqueName="[main_data 1].[From - To State Code]" caption="From - To State Code" attribute="1" defaultMemberUniqueName="[main_data 1].[From - To State Code].[All]" allUniqueName="[main_data 1].[From - To State Code].[All]" dimensionUniqueName="[main_data 1]" displayFolder="" count="0" memberValueDatatype="130" unbalanced="0"/>
    <cacheHierarchy uniqueName="[main_data 1].[From - To State]" caption="From - To State" attribute="1" defaultMemberUniqueName="[main_data 1].[From - To State].[All]" allUniqueName="[main_data 1].[From - To State].[All]" dimensionUniqueName="[main_data 1]" displayFolder="" count="0" memberValueDatatype="130" unbalanced="0"/>
    <cacheHierarchy uniqueName="[main_data 1].[load factor]" caption="load factor" attribute="1" defaultMemberUniqueName="[main_data 1].[load factor].[All]" allUniqueName="[main_data 1].[load factor].[All]" dimensionUniqueName="[main_data 1]" displayFolder="" count="0" memberValueDatatype="5" unbalanced="0"/>
    <cacheHierarchy uniqueName="[main_data 1].[Datedif]" caption="Datedif" attribute="1" time="1" defaultMemberUniqueName="[main_data 1].[Datedif].[All]" allUniqueName="[main_data 1].[Datedif].[All]" dimensionUniqueName="[main_data 1]" displayFolder="" count="0" memberValueDatatype="7" unbalanced="0"/>
    <cacheHierarchy uniqueName="[main_data 1].[Month Name]" caption="Month Name" attribute="1" defaultMemberUniqueName="[main_data 1].[Month Name].[All]" allUniqueName="[main_data 1].[Month Name].[All]" dimensionUniqueName="[main_data 1]" displayFolder="" count="0" memberValueDatatype="130" unbalanced="0"/>
    <cacheHierarchy uniqueName="[main_data 1].[Quater]" caption="Quater" attribute="1" defaultMemberUniqueName="[main_data 1].[Quater].[All]" allUniqueName="[main_data 1].[Quater].[All]" dimensionUniqueName="[main_data 1]" displayFolder="" count="0" memberValueDatatype="130" unbalanced="0"/>
    <cacheHierarchy uniqueName="[main_data 1].[Day of Week]" caption="Day of Week" attribute="1" defaultMemberUniqueName="[main_data 1].[Day of Week].[All]" allUniqueName="[main_data 1].[Day of Week].[All]" dimensionUniqueName="[main_data 1]" displayFolder="" count="0" memberValueDatatype="20" unbalanced="0"/>
    <cacheHierarchy uniqueName="[main_data 1].[Day Name]" caption="Day Name" attribute="1" defaultMemberUniqueName="[main_data 1].[Day Name].[All]" allUniqueName="[main_data 1].[Day Name].[All]" dimensionUniqueName="[main_data 1]" displayFolder="" count="0" memberValueDatatype="130" unbalanced="0"/>
    <cacheHierarchy uniqueName="[main_data 1].[FIncial quater]" caption="FIncial quater" attribute="1" defaultMemberUniqueName="[main_data 1].[FIncial quater].[All]" allUniqueName="[main_data 1].[FIncial quater].[All]" dimensionUniqueName="[main_data 1]" displayFolder="" count="0" memberValueDatatype="130" unbalanced="0"/>
    <cacheHierarchy uniqueName="[main_data 1].[finacial month]" caption="finacial month" attribute="1" defaultMemberUniqueName="[main_data 1].[finacial month].[All]" allUniqueName="[main_data 1].[finacial month].[All]" dimensionUniqueName="[main_data 1]" displayFolder="" count="0" memberValueDatatype="130" unbalanced="0"/>
    <cacheHierarchy uniqueName="[main_data 1].[Weekday &amp; Weekend]" caption="Weekday &amp; Weekend" attribute="1" defaultMemberUniqueName="[main_data 1].[Weekday &amp; Weekend].[All]" allUniqueName="[main_data 1].[Weekday &amp; Weekend].[All]" dimensionUniqueName="[main_data 1]" displayFolder="" count="2" memberValueDatatype="130" unbalanced="0"/>
    <cacheHierarchy uniqueName="[main_data_2].[%Airline ID]" caption="%Airline ID" attribute="1" defaultMemberUniqueName="[main_data_2].[%Airline ID].[All]" allUniqueName="[main_data_2].[%Airline ID].[All]" dimensionUniqueName="[main_data_2]" displayFolder="" count="0" memberValueDatatype="20" unbalanced="0"/>
    <cacheHierarchy uniqueName="[main_data_2].[%Carrier Group ID]" caption="%Carrier Group ID" attribute="1" defaultMemberUniqueName="[main_data_2].[%Carrier Group ID].[All]" allUniqueName="[main_data_2].[%Carrier Group ID].[All]" dimensionUniqueName="[main_data_2]" displayFolder="" count="0" memberValueDatatype="20" unbalanced="0"/>
    <cacheHierarchy uniqueName="[main_data_2].[%Unique Carrier Code]" caption="%Unique Carrier Code" attribute="1" defaultMemberUniqueName="[main_data_2].[%Unique Carrier Code].[All]" allUniqueName="[main_data_2].[%Unique Carrier Code].[All]" dimensionUniqueName="[main_data_2]" displayFolder="" count="0" memberValueDatatype="130" unbalanced="0"/>
    <cacheHierarchy uniqueName="[main_data_2].[%Unique Carrier Entity Code]" caption="%Unique Carrier Entity Code" attribute="1" defaultMemberUniqueName="[main_data_2].[%Unique Carrier Entity Code].[All]" allUniqueName="[main_data_2].[%Unique Carrier Entity Code].[All]" dimensionUniqueName="[main_data_2]" displayFolder="" count="0" memberValueDatatype="20" unbalanced="0"/>
    <cacheHierarchy uniqueName="[main_data_2].[%Region Code]" caption="%Region Code" attribute="1" defaultMemberUniqueName="[main_data_2].[%Region Code].[All]" allUniqueName="[main_data_2].[%Region Code].[All]" dimensionUniqueName="[main_data_2]" displayFolder="" count="0" memberValueDatatype="130" unbalanced="0"/>
    <cacheHierarchy uniqueName="[main_data_2].[%Origin Airport ID]" caption="%Origin Airport ID" attribute="1" defaultMemberUniqueName="[main_data_2].[%Origin Airport ID].[All]" allUniqueName="[main_data_2].[%Origin Airport ID].[All]" dimensionUniqueName="[main_data_2]" displayFolder="" count="0" memberValueDatatype="20" unbalanced="0"/>
    <cacheHierarchy uniqueName="[main_data_2].[%Origin Airport Sequence ID]" caption="%Origin Airport Sequence ID" attribute="1" defaultMemberUniqueName="[main_data_2].[%Origin Airport Sequence ID].[All]" allUniqueName="[main_data_2].[%Origin Airport Sequence ID].[All]" dimensionUniqueName="[main_data_2]" displayFolder="" count="0" memberValueDatatype="20" unbalanced="0"/>
    <cacheHierarchy uniqueName="[main_data_2].[%Origin Airport Market ID]" caption="%Origin Airport Market ID" attribute="1" defaultMemberUniqueName="[main_data_2].[%Origin Airport Market ID].[All]" allUniqueName="[main_data_2].[%Origin Airport Market ID].[All]" dimensionUniqueName="[main_data_2]" displayFolder="" count="0" memberValueDatatype="20" unbalanced="0"/>
    <cacheHierarchy uniqueName="[main_data_2].[%Origin World Area Code]" caption="%Origin World Area Code" attribute="1" defaultMemberUniqueName="[main_data_2].[%Origin World Area Code].[All]" allUniqueName="[main_data_2].[%Origin World Area Code].[All]" dimensionUniqueName="[main_data_2]" displayFolder="" count="0" memberValueDatatype="20" unbalanced="0"/>
    <cacheHierarchy uniqueName="[main_data_2].[%Destination Airport ID]" caption="%Destination Airport ID" attribute="1" defaultMemberUniqueName="[main_data_2].[%Destination Airport ID].[All]" allUniqueName="[main_data_2].[%Destination Airport ID].[All]" dimensionUniqueName="[main_data_2]" displayFolder="" count="0" memberValueDatatype="20" unbalanced="0"/>
    <cacheHierarchy uniqueName="[main_data_2].[%Destination Airport Sequence ID]" caption="%Destination Airport Sequence ID" attribute="1" defaultMemberUniqueName="[main_data_2].[%Destination Airport Sequence ID].[All]" allUniqueName="[main_data_2].[%Destination Airport Sequence ID].[All]" dimensionUniqueName="[main_data_2]" displayFolder="" count="0" memberValueDatatype="20" unbalanced="0"/>
    <cacheHierarchy uniqueName="[main_data_2].[%Destination Airport Market ID]" caption="%Destination Airport Market ID" attribute="1" defaultMemberUniqueName="[main_data_2].[%Destination Airport Market ID].[All]" allUniqueName="[main_data_2].[%Destination Airport Market ID].[All]" dimensionUniqueName="[main_data_2]" displayFolder="" count="0" memberValueDatatype="20" unbalanced="0"/>
    <cacheHierarchy uniqueName="[main_data_2].[%Destination World Area Code]" caption="%Destination World Area Code" attribute="1" defaultMemberUniqueName="[main_data_2].[%Destination World Area Code].[All]" allUniqueName="[main_data_2].[%Destination World Area Code].[All]" dimensionUniqueName="[main_data_2]" displayFolder="" count="0" memberValueDatatype="20" unbalanced="0"/>
    <cacheHierarchy uniqueName="[main_data_2].[%Aircraft Group ID]" caption="%Aircraft Group ID" attribute="1" defaultMemberUniqueName="[main_data_2].[%Aircraft Group ID].[All]" allUniqueName="[main_data_2].[%Aircraft Group ID].[All]" dimensionUniqueName="[main_data_2]" displayFolder="" count="0" memberValueDatatype="20" unbalanced="0"/>
    <cacheHierarchy uniqueName="[main_data_2].[%Aircraft Type ID]" caption="%Aircraft Type ID" attribute="1" defaultMemberUniqueName="[main_data_2].[%Aircraft Type ID].[All]" allUniqueName="[main_data_2].[%Aircraft Type ID].[All]" dimensionUniqueName="[main_data_2]" displayFolder="" count="0" memberValueDatatype="20" unbalanced="0"/>
    <cacheHierarchy uniqueName="[main_data_2].[%Aircraft Configuration ID]" caption="%Aircraft Configuration ID" attribute="1" defaultMemberUniqueName="[main_data_2].[%Aircraft Configuration ID].[All]" allUniqueName="[main_data_2].[%Aircraft Configuration ID].[All]" dimensionUniqueName="[main_data_2]" displayFolder="" count="0" memberValueDatatype="20" unbalanced="0"/>
    <cacheHierarchy uniqueName="[main_data_2].[%Distance Group ID]" caption="%Distance Group ID" attribute="1" defaultMemberUniqueName="[main_data_2].[%Distance Group ID].[All]" allUniqueName="[main_data_2].[%Distance Group ID].[All]" dimensionUniqueName="[main_data_2]" displayFolder="" count="0" memberValueDatatype="20" unbalanced="0"/>
    <cacheHierarchy uniqueName="[main_data_2].[%Service Class ID]" caption="%Service Class ID" attribute="1" defaultMemberUniqueName="[main_data_2].[%Service Class ID].[All]" allUniqueName="[main_data_2].[%Service Class ID].[All]" dimensionUniqueName="[main_data_2]" displayFolder="" count="0" memberValueDatatype="130" unbalanced="0"/>
    <cacheHierarchy uniqueName="[main_data_2].[%Datasource ID]" caption="%Datasource ID" attribute="1" defaultMemberUniqueName="[main_data_2].[%Datasource ID].[All]" allUniqueName="[main_data_2].[%Datasource ID].[All]" dimensionUniqueName="[main_data_2]" displayFolder="" count="0" memberValueDatatype="130" unbalanced="0"/>
    <cacheHierarchy uniqueName="[main_data_2].[# Departures Scheduled]" caption="# Departures Scheduled" attribute="1" defaultMemberUniqueName="[main_data_2].[# Departures Scheduled].[All]" allUniqueName="[main_data_2].[# Departures Scheduled].[All]" dimensionUniqueName="[main_data_2]" displayFolder="" count="0" memberValueDatatype="20" unbalanced="0"/>
    <cacheHierarchy uniqueName="[main_data_2].[# Departures Performed]" caption="# Departures Performed" attribute="1" defaultMemberUniqueName="[main_data_2].[# Departures Performed].[All]" allUniqueName="[main_data_2].[# Departures Performed].[All]" dimensionUniqueName="[main_data_2]" displayFolder="" count="0" memberValueDatatype="20" unbalanced="0"/>
    <cacheHierarchy uniqueName="[main_data_2].[# Payload]" caption="# Payload" attribute="1" defaultMemberUniqueName="[main_data_2].[# Payload].[All]" allUniqueName="[main_data_2].[# Payload].[All]" dimensionUniqueName="[main_data_2]" displayFolder="" count="0" memberValueDatatype="20" unbalanced="0"/>
    <cacheHierarchy uniqueName="[main_data_2].[Distance]" caption="Distance" attribute="1" defaultMemberUniqueName="[main_data_2].[Distance].[All]" allUniqueName="[main_data_2].[Distance].[All]" dimensionUniqueName="[main_data_2]" displayFolder="" count="0" memberValueDatatype="20" unbalanced="0"/>
    <cacheHierarchy uniqueName="[main_data_2].[# Available Seats]" caption="# Available Seats" attribute="1" defaultMemberUniqueName="[main_data_2].[# Available Seats].[All]" allUniqueName="[main_data_2].[# Available Seats].[All]" dimensionUniqueName="[main_data_2]" displayFolder="" count="0" memberValueDatatype="20" unbalanced="0"/>
    <cacheHierarchy uniqueName="[main_data_2].[# Transported Passengers]" caption="# Transported Passengers" attribute="1" defaultMemberUniqueName="[main_data_2].[# Transported Passengers].[All]" allUniqueName="[main_data_2].[# Transported Passengers].[All]" dimensionUniqueName="[main_data_2]" displayFolder="" count="0" memberValueDatatype="20" unbalanced="0"/>
    <cacheHierarchy uniqueName="[main_data_2].[# Transported Freight]" caption="# Transported Freight" attribute="1" defaultMemberUniqueName="[main_data_2].[# Transported Freight].[All]" allUniqueName="[main_data_2].[# Transported Freight].[All]" dimensionUniqueName="[main_data_2]" displayFolder="" count="0" memberValueDatatype="20" unbalanced="0"/>
    <cacheHierarchy uniqueName="[main_data_2].[# Transported Mail]" caption="# Transported Mail" attribute="1" defaultMemberUniqueName="[main_data_2].[# Transported Mail].[All]" allUniqueName="[main_data_2].[# Transported Mail].[All]" dimensionUniqueName="[main_data_2]" displayFolder="" count="0" memberValueDatatype="20" unbalanced="0"/>
    <cacheHierarchy uniqueName="[main_data_2].[# Ramp-To-Ramp Time]" caption="# Ramp-To-Ramp Time" attribute="1" defaultMemberUniqueName="[main_data_2].[# Ramp-To-Ramp Time].[All]" allUniqueName="[main_data_2].[# Ramp-To-Ramp Time].[All]" dimensionUniqueName="[main_data_2]" displayFolder="" count="0" memberValueDatatype="20" unbalanced="0"/>
    <cacheHierarchy uniqueName="[main_data_2].[# Air Time]" caption="# Air Time" attribute="1" defaultMemberUniqueName="[main_data_2].[# Air Time].[All]" allUniqueName="[main_data_2].[# Air Time].[All]" dimensionUniqueName="[main_data_2]" displayFolder="" count="0" memberValueDatatype="20" unbalanced="0"/>
    <cacheHierarchy uniqueName="[main_data_2].[Unique Carrier]" caption="Unique Carrier" attribute="1" defaultMemberUniqueName="[main_data_2].[Unique Carrier].[All]" allUniqueName="[main_data_2].[Unique Carrier].[All]" dimensionUniqueName="[main_data_2]" displayFolder="" count="0" memberValueDatatype="130" unbalanced="0"/>
    <cacheHierarchy uniqueName="[main_data_2].[Carrier Code]" caption="Carrier Code" attribute="1" defaultMemberUniqueName="[main_data_2].[Carrier Code].[All]" allUniqueName="[main_data_2].[Carrier Code].[All]" dimensionUniqueName="[main_data_2]" displayFolder="" count="0" memberValueDatatype="130" unbalanced="0"/>
    <cacheHierarchy uniqueName="[main_data_2].[Carrier Name]" caption="Carrier Name" attribute="1" defaultMemberUniqueName="[main_data_2].[Carrier Name].[All]" allUniqueName="[main_data_2].[Carrier Name].[All]" dimensionUniqueName="[main_data_2]" displayFolder="" count="0" memberValueDatatype="130" unbalanced="0"/>
    <cacheHierarchy uniqueName="[main_data_2].[Origin Airport Code]" caption="Origin Airport Code" attribute="1" defaultMemberUniqueName="[main_data_2].[Origin Airport Code].[All]" allUniqueName="[main_data_2].[Origin Airport Code].[All]" dimensionUniqueName="[main_data_2]" displayFolder="" count="0" memberValueDatatype="130" unbalanced="0"/>
    <cacheHierarchy uniqueName="[main_data_2].[Origin City]" caption="Origin City" attribute="1" defaultMemberUniqueName="[main_data_2].[Origin City].[All]" allUniqueName="[main_data_2].[Origin City].[All]" dimensionUniqueName="[main_data_2]" displayFolder="" count="0" memberValueDatatype="130" unbalanced="0"/>
    <cacheHierarchy uniqueName="[main_data_2].[Origin State Code]" caption="Origin State Code" attribute="1" defaultMemberUniqueName="[main_data_2].[Origin State Code].[All]" allUniqueName="[main_data_2].[Origin State Code].[All]" dimensionUniqueName="[main_data_2]" displayFolder="" count="0" memberValueDatatype="130" unbalanced="0"/>
    <cacheHierarchy uniqueName="[main_data_2].[Origin State FIPS]" caption="Origin State FIPS" attribute="1" defaultMemberUniqueName="[main_data_2].[Origin State FIPS].[All]" allUniqueName="[main_data_2].[Origin State FIPS].[All]" dimensionUniqueName="[main_data_2]" displayFolder="" count="0" memberValueDatatype="20" unbalanced="0"/>
    <cacheHierarchy uniqueName="[main_data_2].[Origin State]" caption="Origin State" attribute="1" defaultMemberUniqueName="[main_data_2].[Origin State].[All]" allUniqueName="[main_data_2].[Origin State].[All]" dimensionUniqueName="[main_data_2]" displayFolder="" count="0" memberValueDatatype="130" unbalanced="0"/>
    <cacheHierarchy uniqueName="[main_data_2].[Origin Country]" caption="Origin Country" attribute="1" defaultMemberUniqueName="[main_data_2].[Origin Country].[All]" allUniqueName="[main_data_2].[Origin Country].[All]" dimensionUniqueName="[main_data_2]" displayFolder="" count="0" memberValueDatatype="130" unbalanced="0"/>
    <cacheHierarchy uniqueName="[main_data_2].[Destination Airport Code]" caption="Destination Airport Code" attribute="1" defaultMemberUniqueName="[main_data_2].[Destination Airport Code].[All]" allUniqueName="[main_data_2].[Destination Airport Code].[All]" dimensionUniqueName="[main_data_2]" displayFolder="" count="0" memberValueDatatype="130" unbalanced="0"/>
    <cacheHierarchy uniqueName="[main_data_2].[Destination City]" caption="Destination City" attribute="1" defaultMemberUniqueName="[main_data_2].[Destination City].[All]" allUniqueName="[main_data_2].[Destination City].[All]" dimensionUniqueName="[main_data_2]" displayFolder="" count="0" memberValueDatatype="130" unbalanced="0"/>
    <cacheHierarchy uniqueName="[main_data_2].[Destination State Code]" caption="Destination State Code" attribute="1" defaultMemberUniqueName="[main_data_2].[Destination State Code].[All]" allUniqueName="[main_data_2].[Destination State Code].[All]" dimensionUniqueName="[main_data_2]" displayFolder="" count="0" memberValueDatatype="130" unbalanced="0"/>
    <cacheHierarchy uniqueName="[main_data_2].[Destination State FIPS]" caption="Destination State FIPS" attribute="1" defaultMemberUniqueName="[main_data_2].[Destination State FIPS].[All]" allUniqueName="[main_data_2].[Destination State FIPS].[All]" dimensionUniqueName="[main_data_2]" displayFolder="" count="0" memberValueDatatype="20" unbalanced="0"/>
    <cacheHierarchy uniqueName="[main_data_2].[Destination State]" caption="Destination State" attribute="1" defaultMemberUniqueName="[main_data_2].[Destination State].[All]" allUniqueName="[main_data_2].[Destination State].[All]" dimensionUniqueName="[main_data_2]" displayFolder="" count="0" memberValueDatatype="130" unbalanced="0"/>
    <cacheHierarchy uniqueName="[main_data_2].[Destination Country]" caption="Destination Country" attribute="1" defaultMemberUniqueName="[main_data_2].[Destination Country].[All]" allUniqueName="[main_data_2].[Destination Country].[All]" dimensionUniqueName="[main_data_2]" displayFolder="" count="0" memberValueDatatype="130" unbalanced="0"/>
    <cacheHierarchy uniqueName="[main_data_2].[Year]" caption="Year" attribute="1" defaultMemberUniqueName="[main_data_2].[Year].[All]" allUniqueName="[main_data_2].[Year].[All]" dimensionUniqueName="[main_data_2]" displayFolder="" count="0" memberValueDatatype="20" unbalanced="0"/>
    <cacheHierarchy uniqueName="[main_data_2].[Month (#)]" caption="Month (#)" attribute="1" defaultMemberUniqueName="[main_data_2].[Month (#)].[All]" allUniqueName="[main_data_2].[Month (#)].[All]" dimensionUniqueName="[main_data_2]" displayFolder="" count="0" memberValueDatatype="20" unbalanced="0"/>
    <cacheHierarchy uniqueName="[main_data_2].[Day]" caption="Day" attribute="1" defaultMemberUniqueName="[main_data_2].[Day].[All]" allUniqueName="[main_data_2].[Day].[All]" dimensionUniqueName="[main_data_2]" displayFolder="" count="0" memberValueDatatype="20" unbalanced="0"/>
    <cacheHierarchy uniqueName="[main_data_2].[From - To Airport Code]" caption="From - To Airport Code" attribute="1" defaultMemberUniqueName="[main_data_2].[From - To Airport Code].[All]" allUniqueName="[main_data_2].[From - To Airport Code].[All]" dimensionUniqueName="[main_data_2]" displayFolder="" count="0" memberValueDatatype="130" unbalanced="0"/>
    <cacheHierarchy uniqueName="[main_data_2].[From - To Airport ID]" caption="From - To Airport ID" attribute="1" defaultMemberUniqueName="[main_data_2].[From - To Airport ID].[All]" allUniqueName="[main_data_2].[From - To Airport ID].[All]" dimensionUniqueName="[main_data_2]" displayFolder="" count="0" memberValueDatatype="130" unbalanced="0"/>
    <cacheHierarchy uniqueName="[main_data_2].[From - To City]" caption="From - To City" attribute="1" defaultMemberUniqueName="[main_data_2].[From - To City].[All]" allUniqueName="[main_data_2].[From - To City].[All]" dimensionUniqueName="[main_data_2]" displayFolder="" count="0" memberValueDatatype="130" unbalanced="0"/>
    <cacheHierarchy uniqueName="[main_data_2].[From - To State Code]" caption="From - To State Code" attribute="1" defaultMemberUniqueName="[main_data_2].[From - To State Code].[All]" allUniqueName="[main_data_2].[From - To State Code].[All]" dimensionUniqueName="[main_data_2]" displayFolder="" count="0" memberValueDatatype="130" unbalanced="0"/>
    <cacheHierarchy uniqueName="[main_data_2].[From - To State]" caption="From - To State" attribute="1" defaultMemberUniqueName="[main_data_2].[From - To State].[All]" allUniqueName="[main_data_2].[From - To State].[All]" dimensionUniqueName="[main_data_2]" displayFolder="" count="0" memberValueDatatype="130" unbalanced="0"/>
    <cacheHierarchy uniqueName="[main_data_2].[load factor]" caption="load factor" attribute="1" defaultMemberUniqueName="[main_data_2].[load factor].[All]" allUniqueName="[main_data_2].[load factor].[All]" dimensionUniqueName="[main_data_2]" displayFolder="" count="0" memberValueDatatype="5" unbalanced="0"/>
    <cacheHierarchy uniqueName="[main_data_2].[Datedif]" caption="Datedif" attribute="1" time="1" defaultMemberUniqueName="[main_data_2].[Datedif].[All]" allUniqueName="[main_data_2].[Datedif].[All]" dimensionUniqueName="[main_data_2]" displayFolder="" count="0" memberValueDatatype="7" unbalanced="0"/>
    <cacheHierarchy uniqueName="[main_data_2].[Month Name]" caption="Month Name" attribute="1" defaultMemberUniqueName="[main_data_2].[Month Name].[All]" allUniqueName="[main_data_2].[Month Name].[All]" dimensionUniqueName="[main_data_2]" displayFolder="" count="0" memberValueDatatype="130" unbalanced="0"/>
    <cacheHierarchy uniqueName="[main_data_2].[Quater]" caption="Quater" attribute="1" defaultMemberUniqueName="[main_data_2].[Quater].[All]" allUniqueName="[main_data_2].[Quater].[All]" dimensionUniqueName="[main_data_2]" displayFolder="" count="0" memberValueDatatype="130" unbalanced="0"/>
    <cacheHierarchy uniqueName="[main_data_2].[Day of Week]" caption="Day of Week" attribute="1" defaultMemberUniqueName="[main_data_2].[Day of Week].[All]" allUniqueName="[main_data_2].[Day of Week].[All]" dimensionUniqueName="[main_data_2]" displayFolder="" count="0" memberValueDatatype="20" unbalanced="0"/>
    <cacheHierarchy uniqueName="[main_data_2].[Day Name]" caption="Day Name" attribute="1" defaultMemberUniqueName="[main_data_2].[Day Name].[All]" allUniqueName="[main_data_2].[Day Name].[All]" dimensionUniqueName="[main_data_2]" displayFolder="" count="0" memberValueDatatype="130" unbalanced="0"/>
    <cacheHierarchy uniqueName="[main_data_2].[FIncial quater]" caption="FIncial quater" attribute="1" defaultMemberUniqueName="[main_data_2].[FIncial quater].[All]" allUniqueName="[main_data_2].[FIncial quater].[All]" dimensionUniqueName="[main_data_2]" displayFolder="" count="0" memberValueDatatype="130" unbalanced="0"/>
    <cacheHierarchy uniqueName="[main_data_2].[finacial month]" caption="finacial month" attribute="1" defaultMemberUniqueName="[main_data_2].[finacial month].[All]" allUniqueName="[main_data_2].[finacial month].[All]" dimensionUniqueName="[main_data_2]" displayFolder="" count="0" memberValueDatatype="130" unbalanced="0"/>
    <cacheHierarchy uniqueName="[main_data_2].[Weekday &amp; Weekend]" caption="Weekday &amp; Weekend" attribute="1" defaultMemberUniqueName="[main_data_2].[Weekday &amp; Weekend].[All]" allUniqueName="[main_data_2].[Weekday &amp; Weekend].[All]" dimensionUniqueName="[main_data_2]" displayFolder="" count="0" memberValueDatatype="130" unbalanced="0"/>
    <cacheHierarchy uniqueName="[Range].[%Airline ID]" caption="%Airline ID" attribute="1" defaultMemberUniqueName="[Range].[%Airline ID].[All]" allUniqueName="[Range].[%Airline ID].[All]" dimensionUniqueName="[Range]" displayFolder="" count="0" memberValueDatatype="20" unbalanced="0"/>
    <cacheHierarchy uniqueName="[Range].[%Carrier Group ID]" caption="%Carrier Group ID" attribute="1" defaultMemberUniqueName="[Range].[%Carrier Group ID].[All]" allUniqueName="[Range].[%Carrier Group ID].[All]" dimensionUniqueName="[Range]" displayFolder="" count="0" memberValueDatatype="20" unbalanced="0"/>
    <cacheHierarchy uniqueName="[Range].[%Unique Carrier Code]" caption="%Unique Carrier Code" attribute="1" defaultMemberUniqueName="[Range].[%Unique Carrier Code].[All]" allUniqueName="[Range].[%Unique Carrier Code].[All]" dimensionUniqueName="[Range]" displayFolder="" count="0" memberValueDatatype="130" unbalanced="0"/>
    <cacheHierarchy uniqueName="[Range].[%Unique Carrier Entity Code]" caption="%Unique Carrier Entity Code" attribute="1" defaultMemberUniqueName="[Range].[%Unique Carrier Entity Code].[All]" allUniqueName="[Range].[%Unique Carrier Entity Code].[All]" dimensionUniqueName="[Range]" displayFolder="" count="0" memberValueDatatype="20" unbalanced="0"/>
    <cacheHierarchy uniqueName="[Range].[%Region Code]" caption="%Region Code" attribute="1" defaultMemberUniqueName="[Range].[%Region Code].[All]" allUniqueName="[Range].[%Region Code].[All]" dimensionUniqueName="[Range]" displayFolder="" count="0" memberValueDatatype="130" unbalanced="0"/>
    <cacheHierarchy uniqueName="[Range].[%Origin Airport ID]" caption="%Origin Airport ID" attribute="1" defaultMemberUniqueName="[Range].[%Origin Airport ID].[All]" allUniqueName="[Range].[%Origin Airport ID].[All]" dimensionUniqueName="[Range]" displayFolder="" count="0" memberValueDatatype="20" unbalanced="0"/>
    <cacheHierarchy uniqueName="[Range].[%Origin Airport Sequence ID]" caption="%Origin Airport Sequence ID" attribute="1" defaultMemberUniqueName="[Range].[%Origin Airport Sequence ID].[All]" allUniqueName="[Range].[%Origin Airport Sequence ID].[All]" dimensionUniqueName="[Range]" displayFolder="" count="0" memberValueDatatype="20" unbalanced="0"/>
    <cacheHierarchy uniqueName="[Range].[%Origin Airport Market ID]" caption="%Origin Airport Market ID" attribute="1" defaultMemberUniqueName="[Range].[%Origin Airport Market ID].[All]" allUniqueName="[Range].[%Origin Airport Market ID].[All]" dimensionUniqueName="[Range]" displayFolder="" count="0" memberValueDatatype="20" unbalanced="0"/>
    <cacheHierarchy uniqueName="[Range].[%Origin World Area Code]" caption="%Origin World Area Code" attribute="1" defaultMemberUniqueName="[Range].[%Origin World Area Code].[All]" allUniqueName="[Range].[%Origin World Area Code].[All]" dimensionUniqueName="[Range]" displayFolder="" count="0" memberValueDatatype="20" unbalanced="0"/>
    <cacheHierarchy uniqueName="[Range].[%Destination Airport ID]" caption="%Destination Airport ID" attribute="1" defaultMemberUniqueName="[Range].[%Destination Airport ID].[All]" allUniqueName="[Range].[%Destination Airport ID].[All]" dimensionUniqueName="[Range]" displayFolder="" count="0" memberValueDatatype="20" unbalanced="0"/>
    <cacheHierarchy uniqueName="[Range].[%Destination Airport Sequence ID]" caption="%Destination Airport Sequence ID" attribute="1" defaultMemberUniqueName="[Range].[%Destination Airport Sequence ID].[All]" allUniqueName="[Range].[%Destination Airport Sequence ID].[All]" dimensionUniqueName="[Range]" displayFolder="" count="0" memberValueDatatype="20" unbalanced="0"/>
    <cacheHierarchy uniqueName="[Range].[%Destination Airport Market ID]" caption="%Destination Airport Market ID" attribute="1" defaultMemberUniqueName="[Range].[%Destination Airport Market ID].[All]" allUniqueName="[Range].[%Destination Airport Market ID].[All]" dimensionUniqueName="[Range]" displayFolder="" count="0" memberValueDatatype="20" unbalanced="0"/>
    <cacheHierarchy uniqueName="[Range].[%Destination World Area Code]" caption="%Destination World Area Code" attribute="1" defaultMemberUniqueName="[Range].[%Destination World Area Code].[All]" allUniqueName="[Range].[%Destination World Area Code].[All]" dimensionUniqueName="[Range]" displayFolder="" count="0" memberValueDatatype="20" unbalanced="0"/>
    <cacheHierarchy uniqueName="[Range].[%Aircraft Group ID]" caption="%Aircraft Group ID" attribute="1" defaultMemberUniqueName="[Range].[%Aircraft Group ID].[All]" allUniqueName="[Range].[%Aircraft Group ID].[All]" dimensionUniqueName="[Range]" displayFolder="" count="0" memberValueDatatype="20" unbalanced="0"/>
    <cacheHierarchy uniqueName="[Range].[%Aircraft Type ID]" caption="%Aircraft Type ID" attribute="1" defaultMemberUniqueName="[Range].[%Aircraft Type ID].[All]" allUniqueName="[Range].[%Aircraft Type ID].[All]" dimensionUniqueName="[Range]" displayFolder="" count="0" memberValueDatatype="20" unbalanced="0"/>
    <cacheHierarchy uniqueName="[Range].[%Aircraft Configuration ID]" caption="%Aircraft Configuration ID" attribute="1" defaultMemberUniqueName="[Range].[%Aircraft Configuration ID].[All]" allUniqueName="[Range].[%Aircraft Configuration ID].[All]" dimensionUniqueName="[Range]" displayFolder="" count="0" memberValueDatatype="20" unbalanced="0"/>
    <cacheHierarchy uniqueName="[Range].[%Distance Group ID]" caption="%Distance Group ID" attribute="1" defaultMemberUniqueName="[Range].[%Distance Group ID].[All]" allUniqueName="[Range].[%Distance Group ID].[All]" dimensionUniqueName="[Range]" displayFolder="" count="0" memberValueDatatype="20" unbalanced="0"/>
    <cacheHierarchy uniqueName="[Range].[%Service Class ID]" caption="%Service Class ID" attribute="1" defaultMemberUniqueName="[Range].[%Service Class ID].[All]" allUniqueName="[Range].[%Service Class ID].[All]" dimensionUniqueName="[Range]" displayFolder="" count="0" memberValueDatatype="130" unbalanced="0"/>
    <cacheHierarchy uniqueName="[Range].[%Datasource ID]" caption="%Datasource ID" attribute="1" defaultMemberUniqueName="[Range].[%Datasource ID].[All]" allUniqueName="[Range].[%Datasource ID].[All]" dimensionUniqueName="[Range]" displayFolder="" count="0" memberValueDatatype="130" unbalanced="0"/>
    <cacheHierarchy uniqueName="[Range].[# Departures Scheduled]" caption="# Departures Scheduled" attribute="1" defaultMemberUniqueName="[Range].[# Departures Scheduled].[All]" allUniqueName="[Range].[# Departures Scheduled].[All]" dimensionUniqueName="[Range]" displayFolder="" count="0" memberValueDatatype="20" unbalanced="0"/>
    <cacheHierarchy uniqueName="[Range].[# Departures Performed]" caption="# Departures Performed" attribute="1" defaultMemberUniqueName="[Range].[# Departures Performed].[All]" allUniqueName="[Range].[# Departures Performed].[All]" dimensionUniqueName="[Range]" displayFolder="" count="0" memberValueDatatype="20" unbalanced="0"/>
    <cacheHierarchy uniqueName="[Range].[# Payload]" caption="# Payload" attribute="1" defaultMemberUniqueName="[Range].[# Payload].[All]" allUniqueName="[Range].[# Payload].[All]" dimensionUniqueName="[Range]" displayFolder="" count="0" memberValueDatatype="20" unbalanced="0"/>
    <cacheHierarchy uniqueName="[Range].[Distance]" caption="Distance" attribute="1" defaultMemberUniqueName="[Range].[Distance].[All]" allUniqueName="[Range].[Distance].[All]" dimensionUniqueName="[Range]" displayFolder="" count="0" memberValueDatatype="20" unbalanced="0"/>
    <cacheHierarchy uniqueName="[Range].[# Available Seats]" caption="# Available Seats" attribute="1" defaultMemberUniqueName="[Range].[# Available Seats].[All]" allUniqueName="[Range].[# Available Seats].[All]" dimensionUniqueName="[Range]" displayFolder="" count="0" memberValueDatatype="20" unbalanced="0"/>
    <cacheHierarchy uniqueName="[Range].[# Transported Passengers]" caption="# Transported Passengers" attribute="1" defaultMemberUniqueName="[Range].[# Transported Passengers].[All]" allUniqueName="[Range].[# Transported Passengers].[All]" dimensionUniqueName="[Range]" displayFolder="" count="0" memberValueDatatype="20" unbalanced="0"/>
    <cacheHierarchy uniqueName="[Range].[# Transported Freight]" caption="# Transported Freight" attribute="1" defaultMemberUniqueName="[Range].[# Transported Freight].[All]" allUniqueName="[Range].[# Transported Freight].[All]" dimensionUniqueName="[Range]" displayFolder="" count="0" memberValueDatatype="20" unbalanced="0"/>
    <cacheHierarchy uniqueName="[Range].[# Transported Mail]" caption="# Transported Mail" attribute="1" defaultMemberUniqueName="[Range].[# Transported Mail].[All]" allUniqueName="[Range].[# Transported Mail].[All]" dimensionUniqueName="[Range]" displayFolder="" count="0" memberValueDatatype="20" unbalanced="0"/>
    <cacheHierarchy uniqueName="[Range].[# Ramp-To-Ramp Time]" caption="# Ramp-To-Ramp Time" attribute="1" defaultMemberUniqueName="[Range].[# Ramp-To-Ramp Time].[All]" allUniqueName="[Range].[# Ramp-To-Ramp Time].[All]" dimensionUniqueName="[Range]" displayFolder="" count="0" memberValueDatatype="20" unbalanced="0"/>
    <cacheHierarchy uniqueName="[Range].[# Air Time]" caption="# Air Time" attribute="1" defaultMemberUniqueName="[Range].[# Air Time].[All]" allUniqueName="[Range].[# Air Time].[All]" dimensionUniqueName="[Range]" displayFolder="" count="0" memberValueDatatype="20" unbalanced="0"/>
    <cacheHierarchy uniqueName="[Range].[Unique Carrier]" caption="Unique Carrier" attribute="1" defaultMemberUniqueName="[Range].[Unique Carrier].[All]" allUniqueName="[Range].[Unique Carrier].[All]" dimensionUniqueName="[Range]" displayFolder="" count="0" memberValueDatatype="130" unbalanced="0"/>
    <cacheHierarchy uniqueName="[Range].[Carrier Code]" caption="Carrier Code" attribute="1" defaultMemberUniqueName="[Range].[Carrier Code].[All]" allUniqueName="[Range].[Carrier Code].[All]" dimensionUniqueName="[Range]" displayFolder="" count="0" memberValueDatatype="130" unbalanced="0"/>
    <cacheHierarchy uniqueName="[Range].[Carrier Name]" caption="Carrier Name" attribute="1" defaultMemberUniqueName="[Range].[Carrier Name].[All]" allUniqueName="[Range].[Carrier Name].[All]" dimensionUniqueName="[Range]" displayFolder="" count="2" memberValueDatatype="130" unbalanced="0">
      <fieldsUsage count="2">
        <fieldUsage x="-1"/>
        <fieldUsage x="0"/>
      </fieldsUsage>
    </cacheHierarchy>
    <cacheHierarchy uniqueName="[Range].[Origin Airport Code]" caption="Origin Airport Code" attribute="1" defaultMemberUniqueName="[Range].[Origin Airport Code].[All]" allUniqueName="[Range].[Origin Airport Code].[All]" dimensionUniqueName="[Range]" displayFolder="" count="0" memberValueDatatype="130" unbalanced="0"/>
    <cacheHierarchy uniqueName="[Range].[Origin City]" caption="Origin City" attribute="1" defaultMemberUniqueName="[Range].[Origin City].[All]" allUniqueName="[Range].[Origin City].[All]" dimensionUniqueName="[Range]" displayFolder="" count="2" memberValueDatatype="130" unbalanced="0"/>
    <cacheHierarchy uniqueName="[Range].[Origin State Code]" caption="Origin State Code" attribute="1" defaultMemberUniqueName="[Range].[Origin State Code].[All]" allUniqueName="[Range].[Origin State Code].[All]" dimensionUniqueName="[Range]" displayFolder="" count="0" memberValueDatatype="130" unbalanced="0"/>
    <cacheHierarchy uniqueName="[Range].[Origin State FIPS]" caption="Origin State FIPS" attribute="1" defaultMemberUniqueName="[Range].[Origin State FIPS].[All]" allUniqueName="[Range].[Origin State FIPS].[All]" dimensionUniqueName="[Range]" displayFolder="" count="0" memberValueDatatype="20" unbalanced="0"/>
    <cacheHierarchy uniqueName="[Range].[Origin State]" caption="Origin State" attribute="1" defaultMemberUniqueName="[Range].[Origin State].[All]" allUniqueName="[Range].[Origin State].[All]" dimensionUniqueName="[Range]" displayFolder="" count="2" memberValueDatatype="130" unbalanced="0"/>
    <cacheHierarchy uniqueName="[Range].[Origin Country]" caption="Origin Country" attribute="1" defaultMemberUniqueName="[Range].[Origin Country].[All]" allUniqueName="[Range].[Origin Country].[All]" dimensionUniqueName="[Range]" displayFolder="" count="2" memberValueDatatype="130" unbalanced="0"/>
    <cacheHierarchy uniqueName="[Range].[Destination Airport Code]" caption="Destination Airport Code" attribute="1" defaultMemberUniqueName="[Range].[Destination Airport Code].[All]" allUniqueName="[Range].[Destination Airport Code].[All]" dimensionUniqueName="[Range]" displayFolder="" count="0" memberValueDatatype="130" unbalanced="0"/>
    <cacheHierarchy uniqueName="[Range].[Destination City]" caption="Destination City" attribute="1" defaultMemberUniqueName="[Range].[Destination City].[All]" allUniqueName="[Range].[Destination City].[All]" dimensionUniqueName="[Range]" displayFolder="" count="2" memberValueDatatype="130" unbalanced="0"/>
    <cacheHierarchy uniqueName="[Range].[Destination State Code]" caption="Destination State Code" attribute="1" defaultMemberUniqueName="[Range].[Destination State Code].[All]" allUniqueName="[Range].[Destination State Code].[All]" dimensionUniqueName="[Range]" displayFolder="" count="0" memberValueDatatype="130" unbalanced="0"/>
    <cacheHierarchy uniqueName="[Range].[Destination State FIPS]" caption="Destination State FIPS" attribute="1" defaultMemberUniqueName="[Range].[Destination State FIPS].[All]" allUniqueName="[Range].[Destination State FIPS].[All]" dimensionUniqueName="[Range]" displayFolder="" count="0" memberValueDatatype="20" unbalanced="0"/>
    <cacheHierarchy uniqueName="[Range].[Destination State]" caption="Destination State" attribute="1" defaultMemberUniqueName="[Range].[Destination State].[All]" allUniqueName="[Range].[Destination State].[All]" dimensionUniqueName="[Range]" displayFolder="" count="0" memberValueDatatype="130" unbalanced="0"/>
    <cacheHierarchy uniqueName="[Range].[Destination Country]" caption="Destination Country" attribute="1" defaultMemberUniqueName="[Range].[Destination Country].[All]" allUniqueName="[Range].[Destination Country].[All]" dimensionUniqueName="[Range]" displayFolder="" count="2" memberValueDatatype="130" unbalanced="0"/>
    <cacheHierarchy uniqueName="[Range].[Year]" caption="Year" attribute="1" defaultMemberUniqueName="[Range].[Year].[All]" allUniqueName="[Range].[Year].[All]" dimensionUniqueName="[Range]" displayFolder="" count="2" memberValueDatatype="20" unbalanced="0"/>
    <cacheHierarchy uniqueName="[Range].[Month (#)]" caption="Month (#)" attribute="1" defaultMemberUniqueName="[Range].[Month (#)].[All]" allUniqueName="[Range].[Month (#)].[All]" dimensionUniqueName="[Range]" displayFolder="" count="0" memberValueDatatype="20" unbalanced="0"/>
    <cacheHierarchy uniqueName="[Range].[Day]" caption="Day" attribute="1" defaultMemberUniqueName="[Range].[Day].[All]" allUniqueName="[Range].[Day].[All]" dimensionUniqueName="[Range]" displayFolder="" count="0" memberValueDatatype="20" unbalanced="0"/>
    <cacheHierarchy uniqueName="[Range].[From - To Airport Code]" caption="From - To Airport Code" attribute="1" defaultMemberUniqueName="[Range].[From - To Airport Code].[All]" allUniqueName="[Range].[From - To Airport Code].[All]" dimensionUniqueName="[Range]" displayFolder="" count="0" memberValueDatatype="130" unbalanced="0"/>
    <cacheHierarchy uniqueName="[Range].[From - To Airport ID]" caption="From - To Airport ID" attribute="1" defaultMemberUniqueName="[Range].[From - To Airport ID].[All]" allUniqueName="[Range].[From - To Airport ID].[All]" dimensionUniqueName="[Range]" displayFolder="" count="0" memberValueDatatype="130" unbalanced="0"/>
    <cacheHierarchy uniqueName="[Range].[From - To City]" caption="From - To City" attribute="1" defaultMemberUniqueName="[Range].[From - To City].[All]" allUniqueName="[Range].[From - To City].[All]" dimensionUniqueName="[Range]" displayFolder="" count="0" memberValueDatatype="130" unbalanced="0"/>
    <cacheHierarchy uniqueName="[Range].[From - To State Code]" caption="From - To State Code" attribute="1" defaultMemberUniqueName="[Range].[From - To State Code].[All]" allUniqueName="[Range].[From - To State Code].[All]" dimensionUniqueName="[Range]" displayFolder="" count="0" memberValueDatatype="130" unbalanced="0"/>
    <cacheHierarchy uniqueName="[Range].[From - To State]" caption="From - To State" attribute="1" defaultMemberUniqueName="[Range].[From - To State].[All]" allUniqueName="[Range].[From - To State].[All]" dimensionUniqueName="[Range]" displayFolder="" count="0" memberValueDatatype="130" unbalanced="0"/>
    <cacheHierarchy uniqueName="[Range].[load factor]" caption="load factor" attribute="1" defaultMemberUniqueName="[Range].[load factor].[All]" allUniqueName="[Range].[load factor].[All]" dimensionUniqueName="[Range]" displayFolder="" count="0" memberValueDatatype="5" unbalanced="0"/>
    <cacheHierarchy uniqueName="[Range].[Datedif]" caption="Datedif" attribute="1" time="1" defaultMemberUniqueName="[Range].[Datedif].[All]" allUniqueName="[Range].[Datedif].[All]" dimensionUniqueName="[Range]" displayFolder="" count="0" memberValueDatatype="7" unbalanced="0"/>
    <cacheHierarchy uniqueName="[Range].[Month Name]" caption="Month Name" attribute="1" defaultMemberUniqueName="[Range].[Month Name].[All]" allUniqueName="[Range].[Month Name].[All]" dimensionUniqueName="[Range]" displayFolder="" count="0" memberValueDatatype="130" unbalanced="0"/>
    <cacheHierarchy uniqueName="[Range].[Quater]" caption="Quater" attribute="1" defaultMemberUniqueName="[Range].[Quater].[All]" allUniqueName="[Range].[Quater].[All]" dimensionUniqueName="[Range]" displayFolder="" count="2" memberValueDatatype="130" unbalanced="0"/>
    <cacheHierarchy uniqueName="[Range].[Day of Week]" caption="Day of Week" attribute="1" defaultMemberUniqueName="[Range].[Day of Week].[All]" allUniqueName="[Range].[Day of Week].[All]" dimensionUniqueName="[Range]" displayFolder="" count="0" memberValueDatatype="20" unbalanced="0"/>
    <cacheHierarchy uniqueName="[Range].[Day Name]" caption="Day Name" attribute="1" defaultMemberUniqueName="[Range].[Day Name].[All]" allUniqueName="[Range].[Day Name].[All]" dimensionUniqueName="[Range]" displayFolder="" count="0" memberValueDatatype="130" unbalanced="0"/>
    <cacheHierarchy uniqueName="[Range].[FIncial quater]" caption="FIncial quater" attribute="1" defaultMemberUniqueName="[Range].[FIncial quater].[All]" allUniqueName="[Range].[FIncial quater].[All]" dimensionUniqueName="[Range]" displayFolder="" count="0" memberValueDatatype="130" unbalanced="0"/>
    <cacheHierarchy uniqueName="[Range].[finacial month]" caption="finacial month" attribute="1" defaultMemberUniqueName="[Range].[finacial month].[All]" allUniqueName="[Range].[finacial month].[All]" dimensionUniqueName="[Range]" displayFolder="" count="0" memberValueDatatype="130" unbalanced="0"/>
    <cacheHierarchy uniqueName="[Range].[Weekday &amp; Weekend]" caption="Weekday &amp; Weekend" attribute="1" defaultMemberUniqueName="[Range].[Weekday &amp; Weekend].[All]" allUniqueName="[Range].[Weekday &amp; Weekend].[All]" dimensionUniqueName="[Range]" displayFolder="" count="0" memberValueDatatype="130" unbalanced="0"/>
    <cacheHierarchy uniqueName="[Range].[Datedif (Year)]" caption="Datedif (Year)" attribute="1" defaultMemberUniqueName="[Range].[Datedif (Year)].[All]" allUniqueName="[Range].[Datedif (Year)].[All]" dimensionUniqueName="[Range]" displayFolder="" count="0" memberValueDatatype="130" unbalanced="0"/>
    <cacheHierarchy uniqueName="[Range].[Datedif (Quarter)]" caption="Datedif (Quarter)" attribute="1" defaultMemberUniqueName="[Range].[Datedif (Quarter)].[All]" allUniqueName="[Range].[Datedif (Quarter)].[All]" dimensionUniqueName="[Range]" displayFolder="" count="0" memberValueDatatype="130" unbalanced="0"/>
    <cacheHierarchy uniqueName="[Range].[Datedif (Month)]" caption="Datedif (Month)" attribute="1" defaultMemberUniqueName="[Range].[Datedif (Month)].[All]" allUniqueName="[Range].[Datedif (Month)].[All]" dimensionUniqueName="[Range]" displayFolder="" count="2" memberValueDatatype="130" unbalanced="0">
      <fieldsUsage count="2">
        <fieldUsage x="-1"/>
        <fieldUsage x="2"/>
      </fieldsUsage>
    </cacheHierarchy>
    <cacheHierarchy uniqueName="[Range 1].[%Airline ID]" caption="%Airline ID" attribute="1" defaultMemberUniqueName="[Range 1].[%Airline ID].[All]" allUniqueName="[Range 1].[%Airline ID].[All]" dimensionUniqueName="[Range 1]" displayFolder="" count="0" memberValueDatatype="20" unbalanced="0"/>
    <cacheHierarchy uniqueName="[Range 1].[%Carrier Group ID]" caption="%Carrier Group ID" attribute="1" defaultMemberUniqueName="[Range 1].[%Carrier Group ID].[All]" allUniqueName="[Range 1].[%Carrier Group ID].[All]" dimensionUniqueName="[Range 1]" displayFolder="" count="0" memberValueDatatype="20" unbalanced="0"/>
    <cacheHierarchy uniqueName="[Range 1].[%Unique Carrier Code]" caption="%Unique Carrier Code" attribute="1" defaultMemberUniqueName="[Range 1].[%Unique Carrier Code].[All]" allUniqueName="[Range 1].[%Unique Carrier Code].[All]" dimensionUniqueName="[Range 1]" displayFolder="" count="0" memberValueDatatype="130" unbalanced="0"/>
    <cacheHierarchy uniqueName="[Range 1].[%Unique Carrier Entity Code]" caption="%Unique Carrier Entity Code" attribute="1" defaultMemberUniqueName="[Range 1].[%Unique Carrier Entity Code].[All]" allUniqueName="[Range 1].[%Unique Carrier Entity Code].[All]" dimensionUniqueName="[Range 1]" displayFolder="" count="0" memberValueDatatype="20" unbalanced="0"/>
    <cacheHierarchy uniqueName="[Range 1].[%Region Code]" caption="%Region Code" attribute="1" defaultMemberUniqueName="[Range 1].[%Region Code].[All]" allUniqueName="[Range 1].[%Region Code].[All]" dimensionUniqueName="[Range 1]" displayFolder="" count="0" memberValueDatatype="130" unbalanced="0"/>
    <cacheHierarchy uniqueName="[Range 1].[%Origin Airport ID]" caption="%Origin Airport ID" attribute="1" defaultMemberUniqueName="[Range 1].[%Origin Airport ID].[All]" allUniqueName="[Range 1].[%Origin Airport ID].[All]" dimensionUniqueName="[Range 1]" displayFolder="" count="0" memberValueDatatype="20" unbalanced="0"/>
    <cacheHierarchy uniqueName="[Range 1].[%Origin Airport Sequence ID]" caption="%Origin Airport Sequence ID" attribute="1" defaultMemberUniqueName="[Range 1].[%Origin Airport Sequence ID].[All]" allUniqueName="[Range 1].[%Origin Airport Sequence ID].[All]" dimensionUniqueName="[Range 1]" displayFolder="" count="0" memberValueDatatype="20" unbalanced="0"/>
    <cacheHierarchy uniqueName="[Range 1].[%Origin Airport Market ID]" caption="%Origin Airport Market ID" attribute="1" defaultMemberUniqueName="[Range 1].[%Origin Airport Market ID].[All]" allUniqueName="[Range 1].[%Origin Airport Market ID].[All]" dimensionUniqueName="[Range 1]" displayFolder="" count="0" memberValueDatatype="20" unbalanced="0"/>
    <cacheHierarchy uniqueName="[Range 1].[%Origin World Area Code]" caption="%Origin World Area Code" attribute="1" defaultMemberUniqueName="[Range 1].[%Origin World Area Code].[All]" allUniqueName="[Range 1].[%Origin World Area Code].[All]" dimensionUniqueName="[Range 1]" displayFolder="" count="0" memberValueDatatype="20" unbalanced="0"/>
    <cacheHierarchy uniqueName="[Range 1].[%Destination Airport ID]" caption="%Destination Airport ID" attribute="1" defaultMemberUniqueName="[Range 1].[%Destination Airport ID].[All]" allUniqueName="[Range 1].[%Destination Airport ID].[All]" dimensionUniqueName="[Range 1]" displayFolder="" count="0" memberValueDatatype="20" unbalanced="0"/>
    <cacheHierarchy uniqueName="[Range 1].[%Destination Airport Sequence ID]" caption="%Destination Airport Sequence ID" attribute="1" defaultMemberUniqueName="[Range 1].[%Destination Airport Sequence ID].[All]" allUniqueName="[Range 1].[%Destination Airport Sequence ID].[All]" dimensionUniqueName="[Range 1]" displayFolder="" count="0" memberValueDatatype="20" unbalanced="0"/>
    <cacheHierarchy uniqueName="[Range 1].[%Destination Airport Market ID]" caption="%Destination Airport Market ID" attribute="1" defaultMemberUniqueName="[Range 1].[%Destination Airport Market ID].[All]" allUniqueName="[Range 1].[%Destination Airport Market ID].[All]" dimensionUniqueName="[Range 1]" displayFolder="" count="0" memberValueDatatype="20" unbalanced="0"/>
    <cacheHierarchy uniqueName="[Range 1].[%Destination World Area Code]" caption="%Destination World Area Code" attribute="1" defaultMemberUniqueName="[Range 1].[%Destination World Area Code].[All]" allUniqueName="[Range 1].[%Destination World Area Code].[All]" dimensionUniqueName="[Range 1]" displayFolder="" count="0" memberValueDatatype="20" unbalanced="0"/>
    <cacheHierarchy uniqueName="[Range 1].[%Aircraft Group ID]" caption="%Aircraft Group ID" attribute="1" defaultMemberUniqueName="[Range 1].[%Aircraft Group ID].[All]" allUniqueName="[Range 1].[%Aircraft Group ID].[All]" dimensionUniqueName="[Range 1]" displayFolder="" count="0" memberValueDatatype="20" unbalanced="0"/>
    <cacheHierarchy uniqueName="[Range 1].[%Aircraft Type ID]" caption="%Aircraft Type ID" attribute="1" defaultMemberUniqueName="[Range 1].[%Aircraft Type ID].[All]" allUniqueName="[Range 1].[%Aircraft Type ID].[All]" dimensionUniqueName="[Range 1]" displayFolder="" count="0" memberValueDatatype="20" unbalanced="0"/>
    <cacheHierarchy uniqueName="[Range 1].[%Aircraft Configuration ID]" caption="%Aircraft Configuration ID" attribute="1" defaultMemberUniqueName="[Range 1].[%Aircraft Configuration ID].[All]" allUniqueName="[Range 1].[%Aircraft Configuration ID].[All]" dimensionUniqueName="[Range 1]" displayFolder="" count="0" memberValueDatatype="20" unbalanced="0"/>
    <cacheHierarchy uniqueName="[Range 1].[%Distance Group ID]" caption="%Distance Group ID" attribute="1" defaultMemberUniqueName="[Range 1].[%Distance Group ID].[All]" allUniqueName="[Range 1].[%Distance Group ID].[All]" dimensionUniqueName="[Range 1]" displayFolder="" count="0" memberValueDatatype="20" unbalanced="0"/>
    <cacheHierarchy uniqueName="[Range 1].[%Service Class ID]" caption="%Service Class ID" attribute="1" defaultMemberUniqueName="[Range 1].[%Service Class ID].[All]" allUniqueName="[Range 1].[%Service Class ID].[All]" dimensionUniqueName="[Range 1]" displayFolder="" count="0" memberValueDatatype="130" unbalanced="0"/>
    <cacheHierarchy uniqueName="[Range 1].[%Datasource ID]" caption="%Datasource ID" attribute="1" defaultMemberUniqueName="[Range 1].[%Datasource ID].[All]" allUniqueName="[Range 1].[%Datasource ID].[All]" dimensionUniqueName="[Range 1]" displayFolder="" count="0" memberValueDatatype="130" unbalanced="0"/>
    <cacheHierarchy uniqueName="[Range 1].[# Departures Scheduled]" caption="# Departures Scheduled" attribute="1" defaultMemberUniqueName="[Range 1].[# Departures Scheduled].[All]" allUniqueName="[Range 1].[# Departures Scheduled].[All]" dimensionUniqueName="[Range 1]" displayFolder="" count="0" memberValueDatatype="20" unbalanced="0"/>
    <cacheHierarchy uniqueName="[Range 1].[# Departures Performed]" caption="# Departures Performed" attribute="1" defaultMemberUniqueName="[Range 1].[# Departures Performed].[All]" allUniqueName="[Range 1].[# Departures Performed].[All]" dimensionUniqueName="[Range 1]" displayFolder="" count="0" memberValueDatatype="20" unbalanced="0"/>
    <cacheHierarchy uniqueName="[Range 1].[# Payload]" caption="# Payload" attribute="1" defaultMemberUniqueName="[Range 1].[# Payload].[All]" allUniqueName="[Range 1].[# Payload].[All]" dimensionUniqueName="[Range 1]" displayFolder="" count="0" memberValueDatatype="20" unbalanced="0"/>
    <cacheHierarchy uniqueName="[Range 1].[Distance]" caption="Distance" attribute="1" defaultMemberUniqueName="[Range 1].[Distance].[All]" allUniqueName="[Range 1].[Distance].[All]" dimensionUniqueName="[Range 1]" displayFolder="" count="0" memberValueDatatype="20" unbalanced="0"/>
    <cacheHierarchy uniqueName="[Range 1].[# Available Seats]" caption="# Available Seats" attribute="1" defaultMemberUniqueName="[Range 1].[# Available Seats].[All]" allUniqueName="[Range 1].[# Available Seats].[All]" dimensionUniqueName="[Range 1]" displayFolder="" count="0" memberValueDatatype="20" unbalanced="0"/>
    <cacheHierarchy uniqueName="[Range 1].[# Transported Passengers]" caption="# Transported Passengers" attribute="1" defaultMemberUniqueName="[Range 1].[# Transported Passengers].[All]" allUniqueName="[Range 1].[# Transported Passengers].[All]" dimensionUniqueName="[Range 1]" displayFolder="" count="0" memberValueDatatype="20" unbalanced="0"/>
    <cacheHierarchy uniqueName="[Range 1].[# Transported Freight]" caption="# Transported Freight" attribute="1" defaultMemberUniqueName="[Range 1].[# Transported Freight].[All]" allUniqueName="[Range 1].[# Transported Freight].[All]" dimensionUniqueName="[Range 1]" displayFolder="" count="0" memberValueDatatype="20" unbalanced="0"/>
    <cacheHierarchy uniqueName="[Range 1].[# Transported Mail]" caption="# Transported Mail" attribute="1" defaultMemberUniqueName="[Range 1].[# Transported Mail].[All]" allUniqueName="[Range 1].[# Transported Mail].[All]" dimensionUniqueName="[Range 1]" displayFolder="" count="0" memberValueDatatype="20" unbalanced="0"/>
    <cacheHierarchy uniqueName="[Range 1].[# Ramp-To-Ramp Time]" caption="# Ramp-To-Ramp Time" attribute="1" defaultMemberUniqueName="[Range 1].[# Ramp-To-Ramp Time].[All]" allUniqueName="[Range 1].[# Ramp-To-Ramp Time].[All]" dimensionUniqueName="[Range 1]" displayFolder="" count="0" memberValueDatatype="20" unbalanced="0"/>
    <cacheHierarchy uniqueName="[Range 1].[# Air Time]" caption="# Air Time" attribute="1" defaultMemberUniqueName="[Range 1].[# Air Time].[All]" allUniqueName="[Range 1].[# Air Time].[All]" dimensionUniqueName="[Range 1]" displayFolder="" count="0" memberValueDatatype="20" unbalanced="0"/>
    <cacheHierarchy uniqueName="[Range 1].[Unique Carrier]" caption="Unique Carrier" attribute="1" defaultMemberUniqueName="[Range 1].[Unique Carrier].[All]" allUniqueName="[Range 1].[Unique Carrier].[All]" dimensionUniqueName="[Range 1]" displayFolder="" count="0" memberValueDatatype="130" unbalanced="0"/>
    <cacheHierarchy uniqueName="[Range 1].[Carrier Code]" caption="Carrier Code" attribute="1" defaultMemberUniqueName="[Range 1].[Carrier Code].[All]" allUniqueName="[Range 1].[Carrier Code].[All]" dimensionUniqueName="[Range 1]" displayFolder="" count="0" memberValueDatatype="130" unbalanced="0"/>
    <cacheHierarchy uniqueName="[Range 1].[Carrier Name]" caption="Carrier Name" attribute="1" defaultMemberUniqueName="[Range 1].[Carrier Name].[All]" allUniqueName="[Range 1].[Carrier Name].[All]" dimensionUniqueName="[Range 1]" displayFolder="" count="0" memberValueDatatype="130" unbalanced="0"/>
    <cacheHierarchy uniqueName="[Range 1].[Origin Airport Code]" caption="Origin Airport Code" attribute="1" defaultMemberUniqueName="[Range 1].[Origin Airport Code].[All]" allUniqueName="[Range 1].[Origin Airport Code].[All]" dimensionUniqueName="[Range 1]" displayFolder="" count="0" memberValueDatatype="130" unbalanced="0"/>
    <cacheHierarchy uniqueName="[Range 1].[Origin City]" caption="Origin City" attribute="1" defaultMemberUniqueName="[Range 1].[Origin City].[All]" allUniqueName="[Range 1].[Origin City].[All]" dimensionUniqueName="[Range 1]" displayFolder="" count="0" memberValueDatatype="130" unbalanced="0"/>
    <cacheHierarchy uniqueName="[Range 1].[Origin State Code]" caption="Origin State Code" attribute="1" defaultMemberUniqueName="[Range 1].[Origin State Code].[All]" allUniqueName="[Range 1].[Origin State Code].[All]" dimensionUniqueName="[Range 1]" displayFolder="" count="0" memberValueDatatype="130" unbalanced="0"/>
    <cacheHierarchy uniqueName="[Range 1].[Origin State FIPS]" caption="Origin State FIPS" attribute="1" defaultMemberUniqueName="[Range 1].[Origin State FIPS].[All]" allUniqueName="[Range 1].[Origin State FIPS].[All]" dimensionUniqueName="[Range 1]" displayFolder="" count="0" memberValueDatatype="20" unbalanced="0"/>
    <cacheHierarchy uniqueName="[Range 1].[Origin State]" caption="Origin State" attribute="1" defaultMemberUniqueName="[Range 1].[Origin State].[All]" allUniqueName="[Range 1].[Origin State].[All]" dimensionUniqueName="[Range 1]" displayFolder="" count="0" memberValueDatatype="130" unbalanced="0"/>
    <cacheHierarchy uniqueName="[Range 1].[Origin Country]" caption="Origin Country" attribute="1" defaultMemberUniqueName="[Range 1].[Origin Country].[All]" allUniqueName="[Range 1].[Origin Country].[All]" dimensionUniqueName="[Range 1]" displayFolder="" count="0" memberValueDatatype="130" unbalanced="0"/>
    <cacheHierarchy uniqueName="[Range 1].[Destination Airport Code]" caption="Destination Airport Code" attribute="1" defaultMemberUniqueName="[Range 1].[Destination Airport Code].[All]" allUniqueName="[Range 1].[Destination Airport Code].[All]" dimensionUniqueName="[Range 1]" displayFolder="" count="0" memberValueDatatype="130" unbalanced="0"/>
    <cacheHierarchy uniqueName="[Range 1].[Destination City]" caption="Destination City" attribute="1" defaultMemberUniqueName="[Range 1].[Destination City].[All]" allUniqueName="[Range 1].[Destination City].[All]" dimensionUniqueName="[Range 1]" displayFolder="" count="0" memberValueDatatype="130" unbalanced="0"/>
    <cacheHierarchy uniqueName="[Range 1].[Destination State Code]" caption="Destination State Code" attribute="1" defaultMemberUniqueName="[Range 1].[Destination State Code].[All]" allUniqueName="[Range 1].[Destination State Code].[All]" dimensionUniqueName="[Range 1]" displayFolder="" count="0" memberValueDatatype="130" unbalanced="0"/>
    <cacheHierarchy uniqueName="[Range 1].[Destination State FIPS]" caption="Destination State FIPS" attribute="1" defaultMemberUniqueName="[Range 1].[Destination State FIPS].[All]" allUniqueName="[Range 1].[Destination State FIPS].[All]" dimensionUniqueName="[Range 1]" displayFolder="" count="0" memberValueDatatype="20" unbalanced="0"/>
    <cacheHierarchy uniqueName="[Range 1].[Destination State]" caption="Destination State" attribute="1" defaultMemberUniqueName="[Range 1].[Destination State].[All]" allUniqueName="[Range 1].[Destination State].[All]" dimensionUniqueName="[Range 1]" displayFolder="" count="0" memberValueDatatype="130" unbalanced="0"/>
    <cacheHierarchy uniqueName="[Range 1].[Destination Country]" caption="Destination Country" attribute="1" defaultMemberUniqueName="[Range 1].[Destination Country].[All]" allUniqueName="[Range 1].[Destination Country].[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Month (#)]" caption="Month (#)" attribute="1" defaultMemberUniqueName="[Range 1].[Month (#)].[All]" allUniqueName="[Range 1].[Month (#)].[All]" dimensionUniqueName="[Range 1]" displayFolder="" count="0" memberValueDatatype="20" unbalanced="0"/>
    <cacheHierarchy uniqueName="[Range 1].[Day]" caption="Day" attribute="1" defaultMemberUniqueName="[Range 1].[Day].[All]" allUniqueName="[Range 1].[Day].[All]" dimensionUniqueName="[Range 1]" displayFolder="" count="0" memberValueDatatype="20" unbalanced="0"/>
    <cacheHierarchy uniqueName="[Range 1].[From - To Airport Code]" caption="From - To Airport Code" attribute="1" defaultMemberUniqueName="[Range 1].[From - To Airport Code].[All]" allUniqueName="[Range 1].[From - To Airport Code].[All]" dimensionUniqueName="[Range 1]" displayFolder="" count="0" memberValueDatatype="130" unbalanced="0"/>
    <cacheHierarchy uniqueName="[Range 1].[From - To Airport ID]" caption="From - To Airport ID" attribute="1" defaultMemberUniqueName="[Range 1].[From - To Airport ID].[All]" allUniqueName="[Range 1].[From - To Airport ID].[All]" dimensionUniqueName="[Range 1]" displayFolder="" count="0" memberValueDatatype="130" unbalanced="0"/>
    <cacheHierarchy uniqueName="[Range 1].[From - To City]" caption="From - To City" attribute="1" defaultMemberUniqueName="[Range 1].[From - To City].[All]" allUniqueName="[Range 1].[From - To City].[All]" dimensionUniqueName="[Range 1]" displayFolder="" count="0" memberValueDatatype="130" unbalanced="0"/>
    <cacheHierarchy uniqueName="[Range 1].[From - To State Code]" caption="From - To State Code" attribute="1" defaultMemberUniqueName="[Range 1].[From - To State Code].[All]" allUniqueName="[Range 1].[From - To State Code].[All]" dimensionUniqueName="[Range 1]" displayFolder="" count="0" memberValueDatatype="130" unbalanced="0"/>
    <cacheHierarchy uniqueName="[Range 1].[From - To State]" caption="From - To State" attribute="1" defaultMemberUniqueName="[Range 1].[From - To State].[All]" allUniqueName="[Range 1].[From - To State].[All]" dimensionUniqueName="[Range 1]" displayFolder="" count="0" memberValueDatatype="130" unbalanced="0"/>
    <cacheHierarchy uniqueName="[Range 1].[load factor]" caption="load factor" attribute="1" defaultMemberUniqueName="[Range 1].[load factor].[All]" allUniqueName="[Range 1].[load factor].[All]" dimensionUniqueName="[Range 1]" displayFolder="" count="0" memberValueDatatype="5" unbalanced="0"/>
    <cacheHierarchy uniqueName="[Range 1].[Datedif]" caption="Datedif" attribute="1" time="1" defaultMemberUniqueName="[Range 1].[Datedif].[All]" allUniqueName="[Range 1].[Datedif].[All]" dimensionUniqueName="[Range 1]" displayFolder="" count="0" memberValueDatatype="7" unbalanced="0"/>
    <cacheHierarchy uniqueName="[Range 1].[Month Name]" caption="Month Name" attribute="1" defaultMemberUniqueName="[Range 1].[Month Name].[All]" allUniqueName="[Range 1].[Month Name].[All]" dimensionUniqueName="[Range 1]" displayFolder="" count="0" memberValueDatatype="130" unbalanced="0"/>
    <cacheHierarchy uniqueName="[Range 1].[Quater]" caption="Quater" attribute="1" defaultMemberUniqueName="[Range 1].[Quater].[All]" allUniqueName="[Range 1].[Quater].[All]" dimensionUniqueName="[Range 1]" displayFolder="" count="0" memberValueDatatype="130" unbalanced="0"/>
    <cacheHierarchy uniqueName="[Range 1].[Day of Week]" caption="Day of Week" attribute="1" defaultMemberUniqueName="[Range 1].[Day of Week].[All]" allUniqueName="[Range 1].[Day of Week].[All]" dimensionUniqueName="[Range 1]" displayFolder="" count="0" memberValueDatatype="20" unbalanced="0"/>
    <cacheHierarchy uniqueName="[Range 1].[Day Name]" caption="Day Name" attribute="1" defaultMemberUniqueName="[Range 1].[Day Name].[All]" allUniqueName="[Range 1].[Day Name].[All]" dimensionUniqueName="[Range 1]" displayFolder="" count="0" memberValueDatatype="130" unbalanced="0"/>
    <cacheHierarchy uniqueName="[Range 1].[FIncial quater]" caption="FIncial quater" attribute="1" defaultMemberUniqueName="[Range 1].[FIncial quater].[All]" allUniqueName="[Range 1].[FIncial quater].[All]" dimensionUniqueName="[Range 1]" displayFolder="" count="0" memberValueDatatype="130" unbalanced="0"/>
    <cacheHierarchy uniqueName="[Range 1].[finacial month]" caption="finacial month" attribute="1" defaultMemberUniqueName="[Range 1].[finacial month].[All]" allUniqueName="[Range 1].[finacial month].[All]" dimensionUniqueName="[Range 1]" displayFolder="" count="0" memberValueDatatype="130" unbalanced="0"/>
    <cacheHierarchy uniqueName="[Range 1].[Weekday &amp; Weekend]" caption="Weekday &amp; Weekend" attribute="1" defaultMemberUniqueName="[Range 1].[Weekday &amp; Weekend].[All]" allUniqueName="[Range 1].[Weekday &amp; Weekend].[All]" dimensionUniqueName="[Range 1]" displayFolder="" count="0" memberValueDatatype="130" unbalanced="0"/>
    <cacheHierarchy uniqueName="[Range].[Datedif (Month Index)]" caption="Datedif (Month Index)" attribute="1" defaultMemberUniqueName="[Range].[Datedif (Month Index)].[All]" allUniqueName="[Range].[Datedif (Month Index)].[All]" dimensionUniqueName="[Range]" displayFolder="" count="0" memberValueDatatype="20" unbalanced="0" hidden="1"/>
    <cacheHierarchy uniqueName="[Measures].[__XL_Count Range]" caption="__XL_Count Range" measure="1" displayFolder="" measureGroup="Range" count="0" hidden="1"/>
    <cacheHierarchy uniqueName="[Measures].[__XL_Count main_data]" caption="__XL_Count main_data" measure="1" displayFolder="" measureGroup="main_data" count="0" hidden="1"/>
    <cacheHierarchy uniqueName="[Measures].[__XL_Count Distance group]" caption="__XL_Count Distance group" measure="1" displayFolder="" measureGroup="Distance group" count="0" hidden="1"/>
    <cacheHierarchy uniqueName="[Measures].[__XL_Count main_data 1]" caption="__XL_Count main_data 1" measure="1" displayFolder="" measureGroup="main_data 1" count="0" hidden="1"/>
    <cacheHierarchy uniqueName="[Measures].[__XL_Count main_data_2]" caption="__XL_Count main_data_2" measure="1" displayFolder="" measureGroup="main_data_2"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Year]" caption="Sum of Year" measure="1" displayFolder="" measureGroup="Range" count="0" hidden="1">
      <extLst>
        <ext xmlns:x15="http://schemas.microsoft.com/office/spreadsheetml/2010/11/main" uri="{B97F6D7D-B522-45F9-BDA1-12C45D357490}">
          <x15:cacheHierarchy aggregatedColumn="229"/>
        </ext>
      </extLst>
    </cacheHierarchy>
    <cacheHierarchy uniqueName="[Measures].[Sum of load factor]" caption="Sum of load factor" measure="1" displayFolder="" measureGroup="Range" count="0" oneField="1" hidden="1">
      <fieldsUsage count="1">
        <fieldUsage x="1"/>
      </fieldsUsage>
      <extLst>
        <ext xmlns:x15="http://schemas.microsoft.com/office/spreadsheetml/2010/11/main" uri="{B97F6D7D-B522-45F9-BDA1-12C45D357490}">
          <x15:cacheHierarchy aggregatedColumn="237"/>
        </ext>
      </extLst>
    </cacheHierarchy>
    <cacheHierarchy uniqueName="[Measures].[Sum of Month (#)]" caption="Sum of Month (#)" measure="1" displayFolder="" measureGroup="Range" count="0" hidden="1">
      <extLst>
        <ext xmlns:x15="http://schemas.microsoft.com/office/spreadsheetml/2010/11/main" uri="{B97F6D7D-B522-45F9-BDA1-12C45D357490}">
          <x15:cacheHierarchy aggregatedColumn="230"/>
        </ext>
      </extLst>
    </cacheHierarchy>
    <cacheHierarchy uniqueName="[Measures].[Sum of # Transported Passengers]" caption="Sum of # Transported Passengers" measure="1" displayFolder="" measureGroup="Range" count="0" hidden="1">
      <extLst>
        <ext xmlns:x15="http://schemas.microsoft.com/office/spreadsheetml/2010/11/main" uri="{B97F6D7D-B522-45F9-BDA1-12C45D357490}">
          <x15:cacheHierarchy aggregatedColumn="209"/>
        </ext>
      </extLst>
    </cacheHierarchy>
    <cacheHierarchy uniqueName="[Measures].[Sum of %Airline ID]" caption="Sum of %Airline ID" measure="1" displayFolder="" measureGroup="Range" count="0" hidden="1">
      <extLst>
        <ext xmlns:x15="http://schemas.microsoft.com/office/spreadsheetml/2010/11/main" uri="{B97F6D7D-B522-45F9-BDA1-12C45D357490}">
          <x15:cacheHierarchy aggregatedColumn="185"/>
        </ext>
      </extLst>
    </cacheHierarchy>
    <cacheHierarchy uniqueName="[Measures].[Sum of %Aircraft Group ID]" caption="Sum of %Aircraft Group ID" measure="1" displayFolder="" measureGroup="Range" count="0" hidden="1">
      <extLst>
        <ext xmlns:x15="http://schemas.microsoft.com/office/spreadsheetml/2010/11/main" uri="{B97F6D7D-B522-45F9-BDA1-12C45D357490}">
          <x15:cacheHierarchy aggregatedColumn="198"/>
        </ext>
      </extLst>
    </cacheHierarchy>
    <cacheHierarchy uniqueName="[Measures].[Sum of %Distance Group ID]" caption="Sum of %Distance Group ID" measure="1" displayFolder="" measureGroup="Range" count="0" hidden="1">
      <extLst>
        <ext xmlns:x15="http://schemas.microsoft.com/office/spreadsheetml/2010/11/main" uri="{B97F6D7D-B522-45F9-BDA1-12C45D357490}">
          <x15:cacheHierarchy aggregatedColumn="201"/>
        </ext>
      </extLst>
    </cacheHierarchy>
    <cacheHierarchy uniqueName="[Measures].[Sum of %Carrier Group ID]" caption="Sum of %Carrier Group ID" measure="1" displayFolder="" measureGroup="Range" count="0" hidden="1">
      <extLst>
        <ext xmlns:x15="http://schemas.microsoft.com/office/spreadsheetml/2010/11/main" uri="{B97F6D7D-B522-45F9-BDA1-12C45D357490}">
          <x15:cacheHierarchy aggregatedColumn="186"/>
        </ext>
      </extLst>
    </cacheHierarchy>
    <cacheHierarchy uniqueName="[Measures].[Sum of Distance]" caption="Sum of Distance" measure="1" displayFolder="" measureGroup="Range" count="0" hidden="1">
      <extLst>
        <ext xmlns:x15="http://schemas.microsoft.com/office/spreadsheetml/2010/11/main" uri="{B97F6D7D-B522-45F9-BDA1-12C45D357490}">
          <x15:cacheHierarchy aggregatedColumn="207"/>
        </ext>
      </extLst>
    </cacheHierarchy>
    <cacheHierarchy uniqueName="[Measures].[Count of Distance]" caption="Count of Distance" measure="1" displayFolder="" measureGroup="Range" count="0" hidden="1">
      <extLst>
        <ext xmlns:x15="http://schemas.microsoft.com/office/spreadsheetml/2010/11/main" uri="{B97F6D7D-B522-45F9-BDA1-12C45D357490}">
          <x15:cacheHierarchy aggregatedColumn="207"/>
        </ext>
      </extLst>
    </cacheHierarchy>
    <cacheHierarchy uniqueName="[Measures].[Sum of %Distance Group ID 2]" caption="Sum of %Distance Group ID 2" measure="1" displayFolder="" measureGroup="Distance group" count="0" hidden="1">
      <extLst>
        <ext xmlns:x15="http://schemas.microsoft.com/office/spreadsheetml/2010/11/main" uri="{B97F6D7D-B522-45F9-BDA1-12C45D357490}">
          <x15:cacheHierarchy aggregatedColumn="0"/>
        </ext>
      </extLst>
    </cacheHierarchy>
    <cacheHierarchy uniqueName="[Measures].[Sum of # Departures Performed]" caption="Sum of # Departures Performed" measure="1" displayFolder="" measureGroup="main_data" count="0" hidden="1">
      <extLst>
        <ext xmlns:x15="http://schemas.microsoft.com/office/spreadsheetml/2010/11/main" uri="{B97F6D7D-B522-45F9-BDA1-12C45D357490}">
          <x15:cacheHierarchy aggregatedColumn="22"/>
        </ext>
      </extLst>
    </cacheHierarchy>
    <cacheHierarchy uniqueName="[Measures].[Sum of # Departures Performed 2]" caption="Sum of # Departures Performed 2" measure="1" displayFolder="" measureGroup="Range" count="0" hidden="1">
      <extLst>
        <ext xmlns:x15="http://schemas.microsoft.com/office/spreadsheetml/2010/11/main" uri="{B97F6D7D-B522-45F9-BDA1-12C45D357490}">
          <x15:cacheHierarchy aggregatedColumn="205"/>
        </ext>
      </extLst>
    </cacheHierarchy>
    <cacheHierarchy uniqueName="[Measures].[Count of %Airline ID]" caption="Count of %Airline ID" measure="1" displayFolder="" measureGroup="Range" count="0" hidden="1">
      <extLst>
        <ext xmlns:x15="http://schemas.microsoft.com/office/spreadsheetml/2010/11/main" uri="{B97F6D7D-B522-45F9-BDA1-12C45D357490}">
          <x15:cacheHierarchy aggregatedColumn="185"/>
        </ext>
      </extLst>
    </cacheHierarchy>
    <cacheHierarchy uniqueName="[Measures].[Count of Origin Country]" caption="Count of Origin Country" measure="1" displayFolder="" measureGroup="Range" count="0" hidden="1">
      <extLst>
        <ext xmlns:x15="http://schemas.microsoft.com/office/spreadsheetml/2010/11/main" uri="{B97F6D7D-B522-45F9-BDA1-12C45D357490}">
          <x15:cacheHierarchy aggregatedColumn="222"/>
        </ext>
      </extLst>
    </cacheHierarchy>
    <cacheHierarchy uniqueName="[Measures].[Count of Destination Country]" caption="Count of Destination Country" measure="1" displayFolder="" measureGroup="Range" count="0" hidden="1">
      <extLst>
        <ext xmlns:x15="http://schemas.microsoft.com/office/spreadsheetml/2010/11/main" uri="{B97F6D7D-B522-45F9-BDA1-12C45D357490}">
          <x15:cacheHierarchy aggregatedColumn="228"/>
        </ext>
      </extLst>
    </cacheHierarchy>
    <cacheHierarchy uniqueName="[Measures].[Count of # Transported Passengers]" caption="Count of # Transported Passengers" measure="1" displayFolder="" measureGroup="Range" count="0" hidden="1">
      <extLst>
        <ext xmlns:x15="http://schemas.microsoft.com/office/spreadsheetml/2010/11/main" uri="{B97F6D7D-B522-45F9-BDA1-12C45D357490}">
          <x15:cacheHierarchy aggregatedColumn="209"/>
        </ext>
      </extLst>
    </cacheHierarchy>
    <cacheHierarchy uniqueName="[Measures].[Average of # Transported Passengers]" caption="Average of # Transported Passengers" measure="1" displayFolder="" measureGroup="Range" count="0" hidden="1">
      <extLst>
        <ext xmlns:x15="http://schemas.microsoft.com/office/spreadsheetml/2010/11/main" uri="{B97F6D7D-B522-45F9-BDA1-12C45D357490}">
          <x15:cacheHierarchy aggregatedColumn="209"/>
        </ext>
      </extLst>
    </cacheHierarchy>
    <cacheHierarchy uniqueName="[Measures].[Max of # Transported Passengers]" caption="Max of # Transported Passengers" measure="1" displayFolder="" measureGroup="Range" count="0" hidden="1">
      <extLst>
        <ext xmlns:x15="http://schemas.microsoft.com/office/spreadsheetml/2010/11/main" uri="{B97F6D7D-B522-45F9-BDA1-12C45D357490}">
          <x15:cacheHierarchy aggregatedColumn="209"/>
        </ext>
      </extLst>
    </cacheHierarchy>
    <cacheHierarchy uniqueName="[Measures].[Distinct Count of # Transported Passengers]" caption="Distinct Count of # Transported Passengers" measure="1" displayFolder="" measureGroup="Range" count="0" hidden="1">
      <extLst>
        <ext xmlns:x15="http://schemas.microsoft.com/office/spreadsheetml/2010/11/main" uri="{B97F6D7D-B522-45F9-BDA1-12C45D357490}">
          <x15:cacheHierarchy aggregatedColumn="209"/>
        </ext>
      </extLst>
    </cacheHierarchy>
    <cacheHierarchy uniqueName="[Measures].[Distinct Count of Origin Country]" caption="Distinct Count of Origin Country" measure="1" displayFolder="" measureGroup="Range" count="0" hidden="1">
      <extLst>
        <ext xmlns:x15="http://schemas.microsoft.com/office/spreadsheetml/2010/11/main" uri="{B97F6D7D-B522-45F9-BDA1-12C45D357490}">
          <x15:cacheHierarchy aggregatedColumn="222"/>
        </ext>
      </extLst>
    </cacheHierarchy>
    <cacheHierarchy uniqueName="[Measures].[Count of Origin Country 2]" caption="Count of Origin Country 2" measure="1" displayFolder="" measureGroup="main_data" count="0" hidden="1">
      <extLst>
        <ext xmlns:x15="http://schemas.microsoft.com/office/spreadsheetml/2010/11/main" uri="{B97F6D7D-B522-45F9-BDA1-12C45D357490}">
          <x15:cacheHierarchy aggregatedColumn="39"/>
        </ext>
      </extLst>
    </cacheHierarchy>
    <cacheHierarchy uniqueName="[Measures].[Distinct Count of Origin Country 2]" caption="Distinct Count of Origin Country 2" measure="1" displayFolder="" measureGroup="main_data" count="0" hidden="1">
      <extLst>
        <ext xmlns:x15="http://schemas.microsoft.com/office/spreadsheetml/2010/11/main" uri="{B97F6D7D-B522-45F9-BDA1-12C45D357490}">
          <x15:cacheHierarchy aggregatedColumn="39"/>
        </ext>
      </extLst>
    </cacheHierarchy>
    <cacheHierarchy uniqueName="[Measures].[Sum of # Transported Passengers 2]" caption="Sum of # Transported Passengers 2" measure="1" displayFolder="" measureGroup="main_data" count="0" hidden="1">
      <extLst>
        <ext xmlns:x15="http://schemas.microsoft.com/office/spreadsheetml/2010/11/main" uri="{B97F6D7D-B522-45F9-BDA1-12C45D357490}">
          <x15:cacheHierarchy aggregatedColumn="26"/>
        </ext>
      </extLst>
    </cacheHierarchy>
    <cacheHierarchy uniqueName="[Measures].[Count of # Transported Passengers 2]" caption="Count of # Transported Passengers 2" measure="1" displayFolder="" measureGroup="main_data" count="0" hidden="1">
      <extLst>
        <ext xmlns:x15="http://schemas.microsoft.com/office/spreadsheetml/2010/11/main" uri="{B97F6D7D-B522-45F9-BDA1-12C45D357490}">
          <x15:cacheHierarchy aggregatedColumn="26"/>
        </ext>
      </extLst>
    </cacheHierarchy>
    <cacheHierarchy uniqueName="[Measures].[Sum of # Transported Passengers 3]" caption="Sum of # Transported Passengers 3" measure="1" displayFolder="" measureGroup="main_data 1" count="0" hidden="1">
      <extLst>
        <ext xmlns:x15="http://schemas.microsoft.com/office/spreadsheetml/2010/11/main" uri="{B97F6D7D-B522-45F9-BDA1-12C45D357490}">
          <x15:cacheHierarchy aggregatedColumn="87"/>
        </ext>
      </extLst>
    </cacheHierarchy>
    <cacheHierarchy uniqueName="[Measures].[Sum of %Airline ID 2]" caption="Sum of %Airline ID 2" measure="1" displayFolder="" measureGroup="main_data" count="0" hidden="1">
      <extLst>
        <ext xmlns:x15="http://schemas.microsoft.com/office/spreadsheetml/2010/11/main" uri="{B97F6D7D-B522-45F9-BDA1-12C45D357490}">
          <x15:cacheHierarchy aggregatedColumn="2"/>
        </ext>
      </extLst>
    </cacheHierarchy>
    <cacheHierarchy uniqueName="[Measures].[Distinct Count of %Airline ID]" caption="Distinct Count of %Airline ID" measure="1" displayFolder="" measureGroup="main_data" count="0" hidden="1">
      <extLst>
        <ext xmlns:x15="http://schemas.microsoft.com/office/spreadsheetml/2010/11/main" uri="{B97F6D7D-B522-45F9-BDA1-12C45D357490}">
          <x15:cacheHierarchy aggregatedColumn="2"/>
        </ext>
      </extLst>
    </cacheHierarchy>
    <cacheHierarchy uniqueName="[Measures].[Count of Destination State]" caption="Count of Destination State" measure="1" displayFolder="" measureGroup="main_data" count="0" hidden="1">
      <extLst>
        <ext xmlns:x15="http://schemas.microsoft.com/office/spreadsheetml/2010/11/main" uri="{B97F6D7D-B522-45F9-BDA1-12C45D357490}">
          <x15:cacheHierarchy aggregatedColumn="44"/>
        </ext>
      </extLst>
    </cacheHierarchy>
    <cacheHierarchy uniqueName="[Measures].[Count of From - To City]" caption="Count of From - To City" measure="1" displayFolder="" measureGroup="main_data" count="0" hidden="1">
      <extLst>
        <ext xmlns:x15="http://schemas.microsoft.com/office/spreadsheetml/2010/11/main" uri="{B97F6D7D-B522-45F9-BDA1-12C45D357490}">
          <x15:cacheHierarchy aggregatedColumn="51"/>
        </ext>
      </extLst>
    </cacheHierarchy>
    <cacheHierarchy uniqueName="[Measures].[Sum of Distance 2]" caption="Sum of Distance 2" measure="1" displayFolder="" measureGroup="main_data" count="0" hidden="1">
      <extLst>
        <ext xmlns:x15="http://schemas.microsoft.com/office/spreadsheetml/2010/11/main" uri="{B97F6D7D-B522-45F9-BDA1-12C45D357490}">
          <x15:cacheHierarchy aggregatedColumn="24"/>
        </ext>
      </extLst>
    </cacheHierarchy>
    <cacheHierarchy uniqueName="[Measures].[Count of Distance 2]" caption="Count of Distance 2" measure="1" displayFolder="" measureGroup="main_data" count="0" hidden="1">
      <extLst>
        <ext xmlns:x15="http://schemas.microsoft.com/office/spreadsheetml/2010/11/main" uri="{B97F6D7D-B522-45F9-BDA1-12C45D357490}">
          <x15:cacheHierarchy aggregatedColumn="24"/>
        </ext>
      </extLst>
    </cacheHierarchy>
    <cacheHierarchy uniqueName="[Measures].[Distinct Count of Distance]" caption="Distinct Count of Distance" measure="1" displayFolder="" measureGroup="main_data" count="0" hidden="1">
      <extLst>
        <ext xmlns:x15="http://schemas.microsoft.com/office/spreadsheetml/2010/11/main" uri="{B97F6D7D-B522-45F9-BDA1-12C45D357490}">
          <x15:cacheHierarchy aggregatedColumn="24"/>
        </ext>
      </extLst>
    </cacheHierarchy>
    <cacheHierarchy uniqueName="[Measures].[Count of %Region Code]" caption="Count of %Region Code" measure="1" displayFolder="" measureGroup="main_data" count="0" hidden="1">
      <extLst>
        <ext xmlns:x15="http://schemas.microsoft.com/office/spreadsheetml/2010/11/main" uri="{B97F6D7D-B522-45F9-BDA1-12C45D357490}">
          <x15:cacheHierarchy aggregatedColumn="6"/>
        </ext>
      </extLst>
    </cacheHierarchy>
    <cacheHierarchy uniqueName="[Measures].[Sum of %Aircraft Group ID 2]" caption="Sum of %Aircraft Group ID 2" measure="1" displayFolder="" measureGroup="main_data" count="0" hidden="1">
      <extLst>
        <ext xmlns:x15="http://schemas.microsoft.com/office/spreadsheetml/2010/11/main" uri="{B97F6D7D-B522-45F9-BDA1-12C45D357490}">
          <x15:cacheHierarchy aggregatedColumn="15"/>
        </ext>
      </extLst>
    </cacheHierarchy>
    <cacheHierarchy uniqueName="[Measures].[Distinct Count of %Aircraft Group ID]" caption="Distinct Count of %Aircraft Group ID" measure="1" displayFolder="" measureGroup="main_data" count="0" hidden="1">
      <extLst>
        <ext xmlns:x15="http://schemas.microsoft.com/office/spreadsheetml/2010/11/main" uri="{B97F6D7D-B522-45F9-BDA1-12C45D357490}">
          <x15:cacheHierarchy aggregatedColumn="15"/>
        </ext>
      </extLst>
    </cacheHierarchy>
    <cacheHierarchy uniqueName="[Measures].[Distinct Count of %Region Code]" caption="Distinct Count of %Region Code" measure="1" displayFolder="" measureGroup="main_data" count="0" hidden="1">
      <extLst>
        <ext xmlns:x15="http://schemas.microsoft.com/office/spreadsheetml/2010/11/main" uri="{B97F6D7D-B522-45F9-BDA1-12C45D357490}">
          <x15:cacheHierarchy aggregatedColumn="6"/>
        </ext>
      </extLst>
    </cacheHierarchy>
    <cacheHierarchy uniqueName="[Measures].[Sum of %Airline ID 3]" caption="Sum of %Airline ID 3" measure="1" displayFolder="" measureGroup="main_data_2" count="0" hidden="1">
      <extLst>
        <ext xmlns:x15="http://schemas.microsoft.com/office/spreadsheetml/2010/11/main" uri="{B97F6D7D-B522-45F9-BDA1-12C45D357490}">
          <x15:cacheHierarchy aggregatedColumn="124"/>
        </ext>
      </extLst>
    </cacheHierarchy>
    <cacheHierarchy uniqueName="[Measures].[Count of %Airline ID 2]" caption="Count of %Airline ID 2" measure="1" displayFolder="" measureGroup="main_data_2" count="0" hidden="1">
      <extLst>
        <ext xmlns:x15="http://schemas.microsoft.com/office/spreadsheetml/2010/11/main" uri="{B97F6D7D-B522-45F9-BDA1-12C45D357490}">
          <x15:cacheHierarchy aggregatedColumn="124"/>
        </ext>
      </extLst>
    </cacheHierarchy>
    <cacheHierarchy uniqueName="[Measures].[Distinct Count of # Transported Passengers 2]" caption="Distinct Count of # Transported Passengers 2" measure="1" displayFolder="" measureGroup="main_data" count="0" hidden="1">
      <extLst>
        <ext xmlns:x15="http://schemas.microsoft.com/office/spreadsheetml/2010/11/main" uri="{B97F6D7D-B522-45F9-BDA1-12C45D357490}">
          <x15:cacheHierarchy aggregatedColumn="26"/>
        </ext>
      </extLst>
    </cacheHierarchy>
    <cacheHierarchy uniqueName="[Measures].[Count of From - To Airport Code]" caption="Count of From - To Airport Code" measure="1" displayFolder="" measureGroup="main_data 1" count="0" hidden="1">
      <extLst>
        <ext xmlns:x15="http://schemas.microsoft.com/office/spreadsheetml/2010/11/main" uri="{B97F6D7D-B522-45F9-BDA1-12C45D357490}">
          <x15:cacheHierarchy aggregatedColumn="110"/>
        </ext>
      </extLst>
    </cacheHierarchy>
    <cacheHierarchy uniqueName="[Measures].[Distinct Count of From - To Airport Code]" caption="Distinct Count of From - To Airport Code" measure="1" displayFolder="" measureGroup="main_data 1" count="0" hidden="1">
      <extLst>
        <ext xmlns:x15="http://schemas.microsoft.com/office/spreadsheetml/2010/11/main" uri="{B97F6D7D-B522-45F9-BDA1-12C45D357490}">
          <x15:cacheHierarchy aggregatedColumn="110"/>
        </ext>
      </extLst>
    </cacheHierarchy>
    <cacheHierarchy uniqueName="[Measures].[Count of From - To Airport ID]" caption="Count of From - To Airport ID" measure="1" displayFolder="" measureGroup="main_data 1" count="0" hidden="1">
      <extLst>
        <ext xmlns:x15="http://schemas.microsoft.com/office/spreadsheetml/2010/11/main" uri="{B97F6D7D-B522-45F9-BDA1-12C45D357490}">
          <x15:cacheHierarchy aggregatedColumn="111"/>
        </ext>
      </extLst>
    </cacheHierarchy>
    <cacheHierarchy uniqueName="[Measures].[Distinct Count of From - To Airport ID]" caption="Distinct Count of From - To Airport ID" measure="1" displayFolder="" measureGroup="main_data 1" count="0" hidden="1">
      <extLst>
        <ext xmlns:x15="http://schemas.microsoft.com/office/spreadsheetml/2010/11/main" uri="{B97F6D7D-B522-45F9-BDA1-12C45D357490}">
          <x15:cacheHierarchy aggregatedColumn="111"/>
        </ext>
      </extLst>
    </cacheHierarchy>
  </cacheHierarchies>
  <kpis count="0"/>
  <dimensions count="7">
    <dimension name="Distance group" uniqueName="[Distance group]" caption="Distance group"/>
    <dimension name="main_data" uniqueName="[main_data]" caption="main_data"/>
    <dimension name="main_data 1" uniqueName="[main_data 1]" caption="main_data 1"/>
    <dimension name="main_data_2" uniqueName="[main_data_2]" caption="main_data_2"/>
    <dimension measure="1" name="Measures" uniqueName="[Measures]" caption="Measures"/>
    <dimension name="Range" uniqueName="[Range]" caption="Range"/>
    <dimension name="Range 1" uniqueName="[Range 1]" caption="Range 1"/>
  </dimensions>
  <measureGroups count="6">
    <measureGroup name="Distance group" caption="Distance group"/>
    <measureGroup name="main_data" caption="main_data"/>
    <measureGroup name="main_data 1" caption="main_data 1"/>
    <measureGroup name="main_data_2" caption="main_data_2"/>
    <measureGroup name="Range" caption="Range"/>
    <measureGroup name="Range 1" caption="Range 1"/>
  </measureGroups>
  <maps count="11">
    <map measureGroup="0" dimension="0"/>
    <map measureGroup="1" dimension="0"/>
    <map measureGroup="1" dimension="1"/>
    <map measureGroup="2" dimension="0"/>
    <map measureGroup="2" dimension="1"/>
    <map measureGroup="2" dimension="2"/>
    <map measureGroup="3" dimension="3"/>
    <map measureGroup="4" dimension="0"/>
    <map measureGroup="4" dimension="1"/>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720.620423148146" backgroundQuery="1" createdVersion="8" refreshedVersion="8" minRefreshableVersion="3" recordCount="0" supportSubquery="1" supportAdvancedDrill="1" xr:uid="{41B89B9D-CED0-419C-9B8F-17ED1D03A61A}">
  <cacheSource type="external" connectionId="5"/>
  <cacheFields count="3">
    <cacheField name="[Range].[Carrier Name].[Carrier Name]" caption="Carrier Name" numFmtId="0" hierarchy="216" level="1">
      <sharedItems count="10">
        <s v="Aerovias de Intergracian Regional"/>
        <s v="Etihad Airways"/>
        <s v="Globespan Airways Limited d/b/a Flyglobespan"/>
        <s v="Jet Airways (India) Limited"/>
        <s v="Jetstar Airways Pty Limited"/>
        <s v="Jin Air Co Ltd."/>
        <s v="LAN Argentina"/>
        <s v="Porter Airlines, Inc."/>
        <s v="Qatar Airways (Q.C.S.C)"/>
        <s v="Santa Barbara Airlines, C.A"/>
      </sharedItems>
    </cacheField>
    <cacheField name="[Measures].[Sum of # Transported Passengers]" caption="Sum of # Transported Passengers" numFmtId="0" hierarchy="321" level="32767"/>
    <cacheField name="[Range].[Datedif (Month)].[Datedif (Month)]" caption="Datedif (Month)" numFmtId="0" hierarchy="248" level="1">
      <sharedItems containsSemiMixedTypes="0" containsNonDate="0" containsString="0"/>
    </cacheField>
  </cacheFields>
  <cacheHierarchies count="362">
    <cacheHierarchy uniqueName="[Distance group].[%Distance Group ID]" caption="%Distance Group ID" attribute="1" defaultMemberUniqueName="[Distance group].[%Distance Group ID].[All]" allUniqueName="[Distance group].[%Distance Group ID].[All]" dimensionUniqueName="[Distance group]" displayFolder="" count="0" memberValueDatatype="20" unbalanced="0"/>
    <cacheHierarchy uniqueName="[Distance group].[Distance Interval]" caption="Distance Interval" attribute="1" defaultMemberUniqueName="[Distance group].[Distance Interval].[All]" allUniqueName="[Distance group].[Distance Interval].[All]" dimensionUniqueName="[Distance group]" displayFolder="" count="0" memberValueDatatype="130" unbalanced="0"/>
    <cacheHierarchy uniqueName="[main_data].[%Airline ID]" caption="%Airline ID" attribute="1" defaultMemberUniqueName="[main_data].[%Airline ID].[All]" allUniqueName="[main_data].[%Airline ID].[All]" dimensionUniqueName="[main_data]" displayFolder="" count="0" memberValueDatatype="20" unbalanced="0"/>
    <cacheHierarchy uniqueName="[main_data].[%Carrier Group ID]" caption="%Carrier Group ID" attribute="1" defaultMemberUniqueName="[main_data].[%Carrier Group ID].[All]" allUniqueName="[main_data].[%Carrier Group ID].[All]" dimensionUniqueName="[main_data]" displayFolder="" count="0" memberValueDatatype="20" unbalanced="0"/>
    <cacheHierarchy uniqueName="[main_data].[%Unique Carrier Code]" caption="%Unique Carrier Code" attribute="1" defaultMemberUniqueName="[main_data].[%Unique Carrier Code].[All]" allUniqueName="[main_data].[%Unique Carrier Code].[All]" dimensionUniqueName="[main_data]" displayFolder="" count="0" memberValueDatatype="130" unbalanced="0"/>
    <cacheHierarchy uniqueName="[main_data].[%Unique Carrier Entity Code]" caption="%Unique Carrier Entity Code" attribute="1" defaultMemberUniqueName="[main_data].[%Unique Carrier Entity Code].[All]" allUniqueName="[main_data].[%Unique Carrier Entity Code].[All]" dimensionUniqueName="[main_data]" displayFolder="" count="0" memberValueDatatype="20" unbalanced="0"/>
    <cacheHierarchy uniqueName="[main_data].[%Region Code]" caption="%Region Code" attribute="1" defaultMemberUniqueName="[main_data].[%Region Code].[All]" allUniqueName="[main_data].[%Region Code].[All]" dimensionUniqueName="[main_data]" displayFolder="" count="0" memberValueDatatype="130" unbalanced="0"/>
    <cacheHierarchy uniqueName="[main_data].[%Origin Airport ID]" caption="%Origin Airport ID" attribute="1" defaultMemberUniqueName="[main_data].[%Origin Airport ID].[All]" allUniqueName="[main_data].[%Origin Airport ID].[All]" dimensionUniqueName="[main_data]" displayFolder="" count="0" memberValueDatatype="20" unbalanced="0"/>
    <cacheHierarchy uniqueName="[main_data].[%Origin Airport Sequence ID]" caption="%Origin Airport Sequence ID" attribute="1" defaultMemberUniqueName="[main_data].[%Origin Airport Sequence ID].[All]" allUniqueName="[main_data].[%Origin Airport Sequence ID].[All]" dimensionUniqueName="[main_data]" displayFolder="" count="0" memberValueDatatype="20" unbalanced="0"/>
    <cacheHierarchy uniqueName="[main_data].[%Origin Airport Market ID]" caption="%Origin Airport Market ID" attribute="1" defaultMemberUniqueName="[main_data].[%Origin Airport Market ID].[All]" allUniqueName="[main_data].[%Origin Airport Market ID].[All]" dimensionUniqueName="[main_data]" displayFolder="" count="0" memberValueDatatype="20" unbalanced="0"/>
    <cacheHierarchy uniqueName="[main_data].[%Origin World Area Code]" caption="%Origin World Area Code" attribute="1" defaultMemberUniqueName="[main_data].[%Origin World Area Code].[All]" allUniqueName="[main_data].[%Origin World Area Code].[All]" dimensionUniqueName="[main_data]" displayFolder="" count="0" memberValueDatatype="20" unbalanced="0"/>
    <cacheHierarchy uniqueName="[main_data].[%Destination Airport ID]" caption="%Destination Airport ID" attribute="1" defaultMemberUniqueName="[main_data].[%Destination Airport ID].[All]" allUniqueName="[main_data].[%Destination Airport ID].[All]" dimensionUniqueName="[main_data]" displayFolder="" count="0" memberValueDatatype="20" unbalanced="0"/>
    <cacheHierarchy uniqueName="[main_data].[%Destination Airport Sequence ID]" caption="%Destination Airport Sequence ID" attribute="1" defaultMemberUniqueName="[main_data].[%Destination Airport Sequence ID].[All]" allUniqueName="[main_data].[%Destination Airport Sequence ID].[All]" dimensionUniqueName="[main_data]" displayFolder="" count="0" memberValueDatatype="20" unbalanced="0"/>
    <cacheHierarchy uniqueName="[main_data].[%Destination Airport Market ID]" caption="%Destination Airport Market ID" attribute="1" defaultMemberUniqueName="[main_data].[%Destination Airport Market ID].[All]" allUniqueName="[main_data].[%Destination Airport Market ID].[All]" dimensionUniqueName="[main_data]" displayFolder="" count="0" memberValueDatatype="20" unbalanced="0"/>
    <cacheHierarchy uniqueName="[main_data].[%Destination World Area Code]" caption="%Destination World Area Code" attribute="1" defaultMemberUniqueName="[main_data].[%Destination World Area Code].[All]" allUniqueName="[main_data].[%Destination World Area Code].[All]" dimensionUniqueName="[main_data]" displayFolder="" count="0" memberValueDatatype="20" unbalanced="0"/>
    <cacheHierarchy uniqueName="[main_data].[%Aircraft Group ID]" caption="%Aircraft Group ID" attribute="1" defaultMemberUniqueName="[main_data].[%Aircraft Group ID].[All]" allUniqueName="[main_data].[%Aircraft Group ID].[All]" dimensionUniqueName="[main_data]" displayFolder="" count="0" memberValueDatatype="20" unbalanced="0"/>
    <cacheHierarchy uniqueName="[main_data].[%Aircraft Type ID]" caption="%Aircraft Type ID" attribute="1" defaultMemberUniqueName="[main_data].[%Aircraft Type ID].[All]" allUniqueName="[main_data].[%Aircraft Type ID].[All]" dimensionUniqueName="[main_data]" displayFolder="" count="0" memberValueDatatype="20" unbalanced="0"/>
    <cacheHierarchy uniqueName="[main_data].[%Aircraft Configuration ID]" caption="%Aircraft Configuration ID" attribute="1" defaultMemberUniqueName="[main_data].[%Aircraft Configuration ID].[All]" allUniqueName="[main_data].[%Aircraft Configuration ID].[All]" dimensionUniqueName="[main_data]" displayFolder="" count="0" memberValueDatatype="20" unbalanced="0"/>
    <cacheHierarchy uniqueName="[main_data].[%Distance Group ID]" caption="%Distance Group ID" attribute="1" defaultMemberUniqueName="[main_data].[%Distance Group ID].[All]" allUniqueName="[main_data].[%Distance Group ID].[All]" dimensionUniqueName="[main_data]" displayFolder="" count="0" memberValueDatatype="20" unbalanced="0"/>
    <cacheHierarchy uniqueName="[main_data].[%Service Class ID]" caption="%Service Class ID" attribute="1" defaultMemberUniqueName="[main_data].[%Service Class ID].[All]" allUniqueName="[main_data].[%Service Class ID].[All]" dimensionUniqueName="[main_data]" displayFolder="" count="0" memberValueDatatype="130" unbalanced="0"/>
    <cacheHierarchy uniqueName="[main_data].[%Datasource ID]" caption="%Datasource ID" attribute="1" defaultMemberUniqueName="[main_data].[%Datasource ID].[All]" allUniqueName="[main_data].[%Datasource ID].[All]" dimensionUniqueName="[main_data]" displayFolder="" count="0" memberValueDatatype="130" unbalanced="0"/>
    <cacheHierarchy uniqueName="[main_data].[# Departures Scheduled]" caption="# Departures Scheduled" attribute="1" defaultMemberUniqueName="[main_data].[# Departures Scheduled].[All]" allUniqueName="[main_data].[# Departures Scheduled].[All]" dimensionUniqueName="[main_data]" displayFolder="" count="0" memberValueDatatype="20" unbalanced="0"/>
    <cacheHierarchy uniqueName="[main_data].[# Departures Performed]" caption="# Departures Performed" attribute="1" defaultMemberUniqueName="[main_data].[# Departures Performed].[All]" allUniqueName="[main_data].[# Departures Performed].[All]" dimensionUniqueName="[main_data]" displayFolder="" count="0" memberValueDatatype="20" unbalanced="0"/>
    <cacheHierarchy uniqueName="[main_data].[# Payload]" caption="# Payload" attribute="1" defaultMemberUniqueName="[main_data].[# Payload].[All]" allUniqueName="[main_data].[# Payload].[All]" dimensionUniqueName="[main_data]" displayFolder="" count="0" memberValueDatatype="20" unbalanced="0"/>
    <cacheHierarchy uniqueName="[main_data].[Distance]" caption="Distance" attribute="1" defaultMemberUniqueName="[main_data].[Distance].[All]" allUniqueName="[main_data].[Distance].[All]" dimensionUniqueName="[main_data]" displayFolder="" count="0" memberValueDatatype="20" unbalanced="0"/>
    <cacheHierarchy uniqueName="[main_data].[# Available Seats]" caption="# Available Seats" attribute="1" defaultMemberUniqueName="[main_data].[# Available Seats].[All]" allUniqueName="[main_data].[# Available Seats].[All]" dimensionUniqueName="[main_data]" displayFolder="" count="0" memberValueDatatype="20" unbalanced="0"/>
    <cacheHierarchy uniqueName="[main_data].[# Transported Passengers]" caption="# Transported Passengers" attribute="1" defaultMemberUniqueName="[main_data].[# Transported Passengers].[All]" allUniqueName="[main_data].[# Transported Passengers].[All]" dimensionUniqueName="[main_data]" displayFolder="" count="0" memberValueDatatype="20" unbalanced="0"/>
    <cacheHierarchy uniqueName="[main_data].[# Transported Freight]" caption="# Transported Freight" attribute="1" defaultMemberUniqueName="[main_data].[# Transported Freight].[All]" allUniqueName="[main_data].[# Transported Freight].[All]" dimensionUniqueName="[main_data]" displayFolder="" count="0" memberValueDatatype="20" unbalanced="0"/>
    <cacheHierarchy uniqueName="[main_data].[# Transported Mail]" caption="# Transported Mail" attribute="1" defaultMemberUniqueName="[main_data].[# Transported Mail].[All]" allUniqueName="[main_data].[# Transported Mail].[All]" dimensionUniqueName="[main_data]" displayFolder="" count="0" memberValueDatatype="20" unbalanced="0"/>
    <cacheHierarchy uniqueName="[main_data].[# Ramp-To-Ramp Time]" caption="# Ramp-To-Ramp Time" attribute="1" defaultMemberUniqueName="[main_data].[# Ramp-To-Ramp Time].[All]" allUniqueName="[main_data].[# Ramp-To-Ramp Time].[All]" dimensionUniqueName="[main_data]" displayFolder="" count="0" memberValueDatatype="20" unbalanced="0"/>
    <cacheHierarchy uniqueName="[main_data].[# Air Time]" caption="# Air Time" attribute="1" defaultMemberUniqueName="[main_data].[# Air Time].[All]" allUniqueName="[main_data].[# Air Time].[All]" dimensionUniqueName="[main_data]" displayFolder="" count="0" memberValueDatatype="20" unbalanced="0"/>
    <cacheHierarchy uniqueName="[main_data].[Unique Carrier]" caption="Unique Carrier" attribute="1" defaultMemberUniqueName="[main_data].[Unique Carrier].[All]" allUniqueName="[main_data].[Unique Carrier].[All]" dimensionUniqueName="[main_data]" displayFolder="" count="0" memberValueDatatype="130" unbalanced="0"/>
    <cacheHierarchy uniqueName="[main_data].[Carrier Code]" caption="Carrier Code" attribute="1" defaultMemberUniqueName="[main_data].[Carrier Code].[All]" allUniqueName="[main_data].[Carrier Code].[All]" dimensionUniqueName="[main_data]" displayFolder="" count="0" memberValueDatatype="130" unbalanced="0"/>
    <cacheHierarchy uniqueName="[main_data].[Carrier Name]" caption="Carrier Name" attribute="1" defaultMemberUniqueName="[main_data].[Carrier Name].[All]" allUniqueName="[main_data].[Carrier Name].[All]" dimensionUniqueName="[main_data]" displayFolder="" count="0" memberValueDatatype="130" unbalanced="0"/>
    <cacheHierarchy uniqueName="[main_data].[Origin Airport Code]" caption="Origin Airport Code" attribute="1" defaultMemberUniqueName="[main_data].[Origin Airport Code].[All]" allUniqueName="[main_data].[Origin Airport Code].[All]" dimensionUniqueName="[main_data]" displayFolder="" count="0" memberValueDatatype="130" unbalanced="0"/>
    <cacheHierarchy uniqueName="[main_data].[Origin City]" caption="Origin City" attribute="1" defaultMemberUniqueName="[main_data].[Origin City].[All]" allUniqueName="[main_data].[Origin City].[All]" dimensionUniqueName="[main_data]" displayFolder="" count="0" memberValueDatatype="130" unbalanced="0"/>
    <cacheHierarchy uniqueName="[main_data].[Origin State Code]" caption="Origin State Code" attribute="1" defaultMemberUniqueName="[main_data].[Origin State Code].[All]" allUniqueName="[main_data].[Origin State Code].[All]" dimensionUniqueName="[main_data]" displayFolder="" count="0" memberValueDatatype="130" unbalanced="0"/>
    <cacheHierarchy uniqueName="[main_data].[Origin State FIPS]" caption="Origin State FIPS" attribute="1" defaultMemberUniqueName="[main_data].[Origin State FIPS].[All]" allUniqueName="[main_data].[Origin State FIPS].[All]" dimensionUniqueName="[main_data]" displayFolder="" count="0" memberValueDatatype="20" unbalanced="0"/>
    <cacheHierarchy uniqueName="[main_data].[Origin State]" caption="Origin State" attribute="1" defaultMemberUniqueName="[main_data].[Origin State].[All]" allUniqueName="[main_data].[Origin State].[All]" dimensionUniqueName="[main_data]" displayFolder="" count="0" memberValueDatatype="130" unbalanced="0"/>
    <cacheHierarchy uniqueName="[main_data].[Origin Country]" caption="Origin Country" attribute="1" defaultMemberUniqueName="[main_data].[Origin Country].[All]" allUniqueName="[main_data].[Origin Country].[All]" dimensionUniqueName="[main_data]" displayFolder="" count="0" memberValueDatatype="130" unbalanced="0"/>
    <cacheHierarchy uniqueName="[main_data].[Destination Airport Code]" caption="Destination Airport Code" attribute="1" defaultMemberUniqueName="[main_data].[Destination Airport Code].[All]" allUniqueName="[main_data].[Destination Airport Code].[All]" dimensionUniqueName="[main_data]" displayFolder="" count="0" memberValueDatatype="130" unbalanced="0"/>
    <cacheHierarchy uniqueName="[main_data].[Destination City]" caption="Destination City" attribute="1" defaultMemberUniqueName="[main_data].[Destination City].[All]" allUniqueName="[main_data].[Destination City].[All]" dimensionUniqueName="[main_data]" displayFolder="" count="0" memberValueDatatype="130" unbalanced="0"/>
    <cacheHierarchy uniqueName="[main_data].[Destination State Code]" caption="Destination State Code" attribute="1" defaultMemberUniqueName="[main_data].[Destination State Code].[All]" allUniqueName="[main_data].[Destination State Code].[All]" dimensionUniqueName="[main_data]" displayFolder="" count="0" memberValueDatatype="130" unbalanced="0"/>
    <cacheHierarchy uniqueName="[main_data].[Destination State FIPS]" caption="Destination State FIPS" attribute="1" defaultMemberUniqueName="[main_data].[Destination State FIPS].[All]" allUniqueName="[main_data].[Destination State FIPS].[All]" dimensionUniqueName="[main_data]" displayFolder="" count="0" memberValueDatatype="20" unbalanced="0"/>
    <cacheHierarchy uniqueName="[main_data].[Destination State]" caption="Destination State" attribute="1" defaultMemberUniqueName="[main_data].[Destination State].[All]" allUniqueName="[main_data].[Destination State].[All]" dimensionUniqueName="[main_data]" displayFolder="" count="0" memberValueDatatype="130" unbalanced="0"/>
    <cacheHierarchy uniqueName="[main_data].[Destination Country]" caption="Destination Country" attribute="1" defaultMemberUniqueName="[main_data].[Destination Country].[All]" allUniqueName="[main_data].[Destination Country].[All]" dimensionUniqueName="[main_data]" displayFolder="" count="0" memberValueDatatype="130" unbalanced="0"/>
    <cacheHierarchy uniqueName="[main_data].[Year]" caption="Year" attribute="1" defaultMemberUniqueName="[main_data].[Year].[All]" allUniqueName="[main_data].[Year].[All]" dimensionUniqueName="[main_data]" displayFolder="" count="0" memberValueDatatype="20" unbalanced="0"/>
    <cacheHierarchy uniqueName="[main_data].[Month (#)]" caption="Month (#)" attribute="1" defaultMemberUniqueName="[main_data].[Month (#)].[All]" allUniqueName="[main_data].[Month (#)].[All]" dimensionUniqueName="[main_data]" displayFolder="" count="0" memberValueDatatype="20" unbalanced="0"/>
    <cacheHierarchy uniqueName="[main_data].[Day]" caption="Day" attribute="1" defaultMemberUniqueName="[main_data].[Day].[All]" allUniqueName="[main_data].[Day].[All]" dimensionUniqueName="[main_data]" displayFolder="" count="0" memberValueDatatype="20" unbalanced="0"/>
    <cacheHierarchy uniqueName="[main_data].[From - To Airport Code]" caption="From - To Airport Code" attribute="1" defaultMemberUniqueName="[main_data].[From - To Airport Code].[All]" allUniqueName="[main_data].[From - To Airport Code].[All]" dimensionUniqueName="[main_data]" displayFolder="" count="0" memberValueDatatype="130" unbalanced="0"/>
    <cacheHierarchy uniqueName="[main_data].[From - To Airport ID]" caption="From - To Airport ID" attribute="1" defaultMemberUniqueName="[main_data].[From - To Airport ID].[All]" allUniqueName="[main_data].[From - To Airport ID].[All]" dimensionUniqueName="[main_data]" displayFolder="" count="0" memberValueDatatype="130" unbalanced="0"/>
    <cacheHierarchy uniqueName="[main_data].[From - To City]" caption="From - To City" attribute="1" defaultMemberUniqueName="[main_data].[From - To City].[All]" allUniqueName="[main_data].[From - To City].[All]" dimensionUniqueName="[main_data]" displayFolder="" count="0" memberValueDatatype="130" unbalanced="0"/>
    <cacheHierarchy uniqueName="[main_data].[From - To State Code]" caption="From - To State Code" attribute="1" defaultMemberUniqueName="[main_data].[From - To State Code].[All]" allUniqueName="[main_data].[From - To State Code].[All]" dimensionUniqueName="[main_data]" displayFolder="" count="0" memberValueDatatype="130" unbalanced="0"/>
    <cacheHierarchy uniqueName="[main_data].[From - To State]" caption="From - To State" attribute="1" defaultMemberUniqueName="[main_data].[From - To State].[All]" allUniqueName="[main_data].[From - To State].[All]" dimensionUniqueName="[main_data]" displayFolder="" count="0" memberValueDatatype="130" unbalanced="0"/>
    <cacheHierarchy uniqueName="[main_data].[load factor]" caption="load factor" attribute="1" defaultMemberUniqueName="[main_data].[load factor].[All]" allUniqueName="[main_data].[load factor].[All]" dimensionUniqueName="[main_data]" displayFolder="" count="0" memberValueDatatype="5" unbalanced="0"/>
    <cacheHierarchy uniqueName="[main_data].[Datedif]" caption="Datedif" attribute="1" time="1" defaultMemberUniqueName="[main_data].[Datedif].[All]" allUniqueName="[main_data].[Datedif].[All]" dimensionUniqueName="[main_data]" displayFolder="" count="0" memberValueDatatype="7" unbalanced="0"/>
    <cacheHierarchy uniqueName="[main_data].[Month Name]" caption="Month Name" attribute="1" defaultMemberUniqueName="[main_data].[Month Name].[All]" allUniqueName="[main_data].[Month Name].[All]" dimensionUniqueName="[main_data]" displayFolder="" count="0" memberValueDatatype="130" unbalanced="0"/>
    <cacheHierarchy uniqueName="[main_data].[Quater]" caption="Quater" attribute="1" defaultMemberUniqueName="[main_data].[Quater].[All]" allUniqueName="[main_data].[Quater].[All]" dimensionUniqueName="[main_data]" displayFolder="" count="0" memberValueDatatype="130" unbalanced="0"/>
    <cacheHierarchy uniqueName="[main_data].[Day of Week]" caption="Day of Week" attribute="1" defaultMemberUniqueName="[main_data].[Day of Week].[All]" allUniqueName="[main_data].[Day of Week].[All]" dimensionUniqueName="[main_data]" displayFolder="" count="0" memberValueDatatype="20" unbalanced="0"/>
    <cacheHierarchy uniqueName="[main_data].[Day Name]" caption="Day Name" attribute="1" defaultMemberUniqueName="[main_data].[Day Name].[All]" allUniqueName="[main_data].[Day Name].[All]" dimensionUniqueName="[main_data]" displayFolder="" count="0" memberValueDatatype="130" unbalanced="0"/>
    <cacheHierarchy uniqueName="[main_data].[FIncial quater]" caption="FIncial quater" attribute="1" defaultMemberUniqueName="[main_data].[FIncial quater].[All]" allUniqueName="[main_data].[FIncial quater].[All]" dimensionUniqueName="[main_data]" displayFolder="" count="0" memberValueDatatype="130" unbalanced="0"/>
    <cacheHierarchy uniqueName="[main_data].[finacial month]" caption="finacial month" attribute="1" defaultMemberUniqueName="[main_data].[finacial month].[All]" allUniqueName="[main_data].[finacial month].[All]" dimensionUniqueName="[main_data]" displayFolder="" count="0" memberValueDatatype="130" unbalanced="0"/>
    <cacheHierarchy uniqueName="[main_data].[Weekday &amp; Weekend]" caption="Weekday &amp; Weekend" attribute="1" defaultMemberUniqueName="[main_data].[Weekday &amp; Weekend].[All]" allUniqueName="[main_data].[Weekday &amp; Weekend].[All]" dimensionUniqueName="[main_data]" displayFolder="" count="0" memberValueDatatype="130" unbalanced="0"/>
    <cacheHierarchy uniqueName="[main_data 1].[%Airline ID]" caption="%Airline ID" attribute="1" defaultMemberUniqueName="[main_data 1].[%Airline ID].[All]" allUniqueName="[main_data 1].[%Airline ID].[All]" dimensionUniqueName="[main_data 1]" displayFolder="" count="0" memberValueDatatype="20" unbalanced="0"/>
    <cacheHierarchy uniqueName="[main_data 1].[%Carrier Group ID]" caption="%Carrier Group ID" attribute="1" defaultMemberUniqueName="[main_data 1].[%Carrier Group ID].[All]" allUniqueName="[main_data 1].[%Carrier Group ID].[All]" dimensionUniqueName="[main_data 1]" displayFolder="" count="0" memberValueDatatype="20" unbalanced="0"/>
    <cacheHierarchy uniqueName="[main_data 1].[%Unique Carrier Code]" caption="%Unique Carrier Code" attribute="1" defaultMemberUniqueName="[main_data 1].[%Unique Carrier Code].[All]" allUniqueName="[main_data 1].[%Unique Carrier Code].[All]" dimensionUniqueName="[main_data 1]" displayFolder="" count="0" memberValueDatatype="130" unbalanced="0"/>
    <cacheHierarchy uniqueName="[main_data 1].[%Unique Carrier Entity Code]" caption="%Unique Carrier Entity Code" attribute="1" defaultMemberUniqueName="[main_data 1].[%Unique Carrier Entity Code].[All]" allUniqueName="[main_data 1].[%Unique Carrier Entity Code].[All]" dimensionUniqueName="[main_data 1]" displayFolder="" count="0" memberValueDatatype="20" unbalanced="0"/>
    <cacheHierarchy uniqueName="[main_data 1].[%Region Code]" caption="%Region Code" attribute="1" defaultMemberUniqueName="[main_data 1].[%Region Code].[All]" allUniqueName="[main_data 1].[%Region Code].[All]" dimensionUniqueName="[main_data 1]" displayFolder="" count="0" memberValueDatatype="130" unbalanced="0"/>
    <cacheHierarchy uniqueName="[main_data 1].[%Origin Airport ID]" caption="%Origin Airport ID" attribute="1" defaultMemberUniqueName="[main_data 1].[%Origin Airport ID].[All]" allUniqueName="[main_data 1].[%Origin Airport ID].[All]" dimensionUniqueName="[main_data 1]" displayFolder="" count="0" memberValueDatatype="20" unbalanced="0"/>
    <cacheHierarchy uniqueName="[main_data 1].[%Origin Airport Sequence ID]" caption="%Origin Airport Sequence ID" attribute="1" defaultMemberUniqueName="[main_data 1].[%Origin Airport Sequence ID].[All]" allUniqueName="[main_data 1].[%Origin Airport Sequence ID].[All]" dimensionUniqueName="[main_data 1]" displayFolder="" count="0" memberValueDatatype="20" unbalanced="0"/>
    <cacheHierarchy uniqueName="[main_data 1].[%Origin Airport Market ID]" caption="%Origin Airport Market ID" attribute="1" defaultMemberUniqueName="[main_data 1].[%Origin Airport Market ID].[All]" allUniqueName="[main_data 1].[%Origin Airport Market ID].[All]" dimensionUniqueName="[main_data 1]" displayFolder="" count="0" memberValueDatatype="20" unbalanced="0"/>
    <cacheHierarchy uniqueName="[main_data 1].[%Origin World Area Code]" caption="%Origin World Area Code" attribute="1" defaultMemberUniqueName="[main_data 1].[%Origin World Area Code].[All]" allUniqueName="[main_data 1].[%Origin World Area Code].[All]" dimensionUniqueName="[main_data 1]" displayFolder="" count="0" memberValueDatatype="20" unbalanced="0"/>
    <cacheHierarchy uniqueName="[main_data 1].[%Destination Airport ID]" caption="%Destination Airport ID" attribute="1" defaultMemberUniqueName="[main_data 1].[%Destination Airport ID].[All]" allUniqueName="[main_data 1].[%Destination Airport ID].[All]" dimensionUniqueName="[main_data 1]" displayFolder="" count="0" memberValueDatatype="20" unbalanced="0"/>
    <cacheHierarchy uniqueName="[main_data 1].[%Destination Airport Sequence ID]" caption="%Destination Airport Sequence ID" attribute="1" defaultMemberUniqueName="[main_data 1].[%Destination Airport Sequence ID].[All]" allUniqueName="[main_data 1].[%Destination Airport Sequence ID].[All]" dimensionUniqueName="[main_data 1]" displayFolder="" count="0" memberValueDatatype="20" unbalanced="0"/>
    <cacheHierarchy uniqueName="[main_data 1].[%Destination Airport Market ID]" caption="%Destination Airport Market ID" attribute="1" defaultMemberUniqueName="[main_data 1].[%Destination Airport Market ID].[All]" allUniqueName="[main_data 1].[%Destination Airport Market ID].[All]" dimensionUniqueName="[main_data 1]" displayFolder="" count="0" memberValueDatatype="20" unbalanced="0"/>
    <cacheHierarchy uniqueName="[main_data 1].[%Destination World Area Code]" caption="%Destination World Area Code" attribute="1" defaultMemberUniqueName="[main_data 1].[%Destination World Area Code].[All]" allUniqueName="[main_data 1].[%Destination World Area Code].[All]" dimensionUniqueName="[main_data 1]" displayFolder="" count="0" memberValueDatatype="20" unbalanced="0"/>
    <cacheHierarchy uniqueName="[main_data 1].[%Aircraft Group ID]" caption="%Aircraft Group ID" attribute="1" defaultMemberUniqueName="[main_data 1].[%Aircraft Group ID].[All]" allUniqueName="[main_data 1].[%Aircraft Group ID].[All]" dimensionUniqueName="[main_data 1]" displayFolder="" count="0" memberValueDatatype="20" unbalanced="0"/>
    <cacheHierarchy uniqueName="[main_data 1].[%Aircraft Type ID]" caption="%Aircraft Type ID" attribute="1" defaultMemberUniqueName="[main_data 1].[%Aircraft Type ID].[All]" allUniqueName="[main_data 1].[%Aircraft Type ID].[All]" dimensionUniqueName="[main_data 1]" displayFolder="" count="0" memberValueDatatype="20" unbalanced="0"/>
    <cacheHierarchy uniqueName="[main_data 1].[%Aircraft Configuration ID]" caption="%Aircraft Configuration ID" attribute="1" defaultMemberUniqueName="[main_data 1].[%Aircraft Configuration ID].[All]" allUniqueName="[main_data 1].[%Aircraft Configuration ID].[All]" dimensionUniqueName="[main_data 1]" displayFolder="" count="0" memberValueDatatype="20" unbalanced="0"/>
    <cacheHierarchy uniqueName="[main_data 1].[%Distance Group ID]" caption="%Distance Group ID" attribute="1" defaultMemberUniqueName="[main_data 1].[%Distance Group ID].[All]" allUniqueName="[main_data 1].[%Distance Group ID].[All]" dimensionUniqueName="[main_data 1]" displayFolder="" count="0" memberValueDatatype="20" unbalanced="0"/>
    <cacheHierarchy uniqueName="[main_data 1].[%Service Class ID]" caption="%Service Class ID" attribute="1" defaultMemberUniqueName="[main_data 1].[%Service Class ID].[All]" allUniqueName="[main_data 1].[%Service Class ID].[All]" dimensionUniqueName="[main_data 1]" displayFolder="" count="0" memberValueDatatype="130" unbalanced="0"/>
    <cacheHierarchy uniqueName="[main_data 1].[%Datasource ID]" caption="%Datasource ID" attribute="1" defaultMemberUniqueName="[main_data 1].[%Datasource ID].[All]" allUniqueName="[main_data 1].[%Datasource ID].[All]" dimensionUniqueName="[main_data 1]" displayFolder="" count="0" memberValueDatatype="130" unbalanced="0"/>
    <cacheHierarchy uniqueName="[main_data 1].[# Departures Scheduled]" caption="# Departures Scheduled" attribute="1" defaultMemberUniqueName="[main_data 1].[# Departures Scheduled].[All]" allUniqueName="[main_data 1].[# Departures Scheduled].[All]" dimensionUniqueName="[main_data 1]" displayFolder="" count="0" memberValueDatatype="20" unbalanced="0"/>
    <cacheHierarchy uniqueName="[main_data 1].[# Departures Performed]" caption="# Departures Performed" attribute="1" defaultMemberUniqueName="[main_data 1].[# Departures Performed].[All]" allUniqueName="[main_data 1].[# Departures Performed].[All]" dimensionUniqueName="[main_data 1]" displayFolder="" count="0" memberValueDatatype="20" unbalanced="0"/>
    <cacheHierarchy uniqueName="[main_data 1].[# Payload]" caption="# Payload" attribute="1" defaultMemberUniqueName="[main_data 1].[# Payload].[All]" allUniqueName="[main_data 1].[# Payload].[All]" dimensionUniqueName="[main_data 1]" displayFolder="" count="0" memberValueDatatype="20" unbalanced="0"/>
    <cacheHierarchy uniqueName="[main_data 1].[Distance]" caption="Distance" attribute="1" defaultMemberUniqueName="[main_data 1].[Distance].[All]" allUniqueName="[main_data 1].[Distance].[All]" dimensionUniqueName="[main_data 1]" displayFolder="" count="0" memberValueDatatype="20" unbalanced="0"/>
    <cacheHierarchy uniqueName="[main_data 1].[# Available Seats]" caption="# Available Seats" attribute="1" defaultMemberUniqueName="[main_data 1].[# Available Seats].[All]" allUniqueName="[main_data 1].[# Available Seats].[All]" dimensionUniqueName="[main_data 1]" displayFolder="" count="0" memberValueDatatype="20" unbalanced="0"/>
    <cacheHierarchy uniqueName="[main_data 1].[# Transported Passengers]" caption="# Transported Passengers" attribute="1" defaultMemberUniqueName="[main_data 1].[# Transported Passengers].[All]" allUniqueName="[main_data 1].[# Transported Passengers].[All]" dimensionUniqueName="[main_data 1]" displayFolder="" count="0" memberValueDatatype="20" unbalanced="0"/>
    <cacheHierarchy uniqueName="[main_data 1].[# Transported Freight]" caption="# Transported Freight" attribute="1" defaultMemberUniqueName="[main_data 1].[# Transported Freight].[All]" allUniqueName="[main_data 1].[# Transported Freight].[All]" dimensionUniqueName="[main_data 1]" displayFolder="" count="0" memberValueDatatype="20" unbalanced="0"/>
    <cacheHierarchy uniqueName="[main_data 1].[# Transported Mail]" caption="# Transported Mail" attribute="1" defaultMemberUniqueName="[main_data 1].[# Transported Mail].[All]" allUniqueName="[main_data 1].[# Transported Mail].[All]" dimensionUniqueName="[main_data 1]" displayFolder="" count="0" memberValueDatatype="20" unbalanced="0"/>
    <cacheHierarchy uniqueName="[main_data 1].[# Ramp-To-Ramp Time]" caption="# Ramp-To-Ramp Time" attribute="1" defaultMemberUniqueName="[main_data 1].[# Ramp-To-Ramp Time].[All]" allUniqueName="[main_data 1].[# Ramp-To-Ramp Time].[All]" dimensionUniqueName="[main_data 1]" displayFolder="" count="0" memberValueDatatype="20" unbalanced="0"/>
    <cacheHierarchy uniqueName="[main_data 1].[# Air Time]" caption="# Air Time" attribute="1" defaultMemberUniqueName="[main_data 1].[# Air Time].[All]" allUniqueName="[main_data 1].[# Air Time].[All]" dimensionUniqueName="[main_data 1]" displayFolder="" count="0" memberValueDatatype="20" unbalanced="0"/>
    <cacheHierarchy uniqueName="[main_data 1].[Unique Carrier]" caption="Unique Carrier" attribute="1" defaultMemberUniqueName="[main_data 1].[Unique Carrier].[All]" allUniqueName="[main_data 1].[Unique Carrier].[All]" dimensionUniqueName="[main_data 1]" displayFolder="" count="0" memberValueDatatype="130" unbalanced="0"/>
    <cacheHierarchy uniqueName="[main_data 1].[Carrier Code]" caption="Carrier Code" attribute="1" defaultMemberUniqueName="[main_data 1].[Carrier Code].[All]" allUniqueName="[main_data 1].[Carrier Code].[All]" dimensionUniqueName="[main_data 1]" displayFolder="" count="0" memberValueDatatype="130" unbalanced="0"/>
    <cacheHierarchy uniqueName="[main_data 1].[Carrier Name]" caption="Carrier Name" attribute="1" defaultMemberUniqueName="[main_data 1].[Carrier Name].[All]" allUniqueName="[main_data 1].[Carrier Name].[All]" dimensionUniqueName="[main_data 1]" displayFolder="" count="0" memberValueDatatype="130" unbalanced="0"/>
    <cacheHierarchy uniqueName="[main_data 1].[Origin Airport Code]" caption="Origin Airport Code" attribute="1" defaultMemberUniqueName="[main_data 1].[Origin Airport Code].[All]" allUniqueName="[main_data 1].[Origin Airport Code].[All]" dimensionUniqueName="[main_data 1]" displayFolder="" count="0" memberValueDatatype="130" unbalanced="0"/>
    <cacheHierarchy uniqueName="[main_data 1].[Origin City]" caption="Origin City" attribute="1" defaultMemberUniqueName="[main_data 1].[Origin City].[All]" allUniqueName="[main_data 1].[Origin City].[All]" dimensionUniqueName="[main_data 1]" displayFolder="" count="2" memberValueDatatype="130" unbalanced="0"/>
    <cacheHierarchy uniqueName="[main_data 1].[Origin State Code]" caption="Origin State Code" attribute="1" defaultMemberUniqueName="[main_data 1].[Origin State Code].[All]" allUniqueName="[main_data 1].[Origin State Code].[All]" dimensionUniqueName="[main_data 1]" displayFolder="" count="0" memberValueDatatype="130" unbalanced="0"/>
    <cacheHierarchy uniqueName="[main_data 1].[Origin State FIPS]" caption="Origin State FIPS" attribute="1" defaultMemberUniqueName="[main_data 1].[Origin State FIPS].[All]" allUniqueName="[main_data 1].[Origin State FIPS].[All]" dimensionUniqueName="[main_data 1]" displayFolder="" count="0" memberValueDatatype="20" unbalanced="0"/>
    <cacheHierarchy uniqueName="[main_data 1].[Origin State]" caption="Origin State" attribute="1" defaultMemberUniqueName="[main_data 1].[Origin State].[All]" allUniqueName="[main_data 1].[Origin State].[All]" dimensionUniqueName="[main_data 1]" displayFolder="" count="2" memberValueDatatype="130" unbalanced="0"/>
    <cacheHierarchy uniqueName="[main_data 1].[Origin Country]" caption="Origin Country" attribute="1" defaultMemberUniqueName="[main_data 1].[Origin Country].[All]" allUniqueName="[main_data 1].[Origin Country].[All]" dimensionUniqueName="[main_data 1]" displayFolder="" count="2" memberValueDatatype="130" unbalanced="0"/>
    <cacheHierarchy uniqueName="[main_data 1].[Destination Airport Code]" caption="Destination Airport Code" attribute="1" defaultMemberUniqueName="[main_data 1].[Destination Airport Code].[All]" allUniqueName="[main_data 1].[Destination Airport Code].[All]" dimensionUniqueName="[main_data 1]" displayFolder="" count="0" memberValueDatatype="130" unbalanced="0"/>
    <cacheHierarchy uniqueName="[main_data 1].[Destination City]" caption="Destination City" attribute="1" defaultMemberUniqueName="[main_data 1].[Destination City].[All]" allUniqueName="[main_data 1].[Destination City].[All]" dimensionUniqueName="[main_data 1]" displayFolder="" count="0" memberValueDatatype="130" unbalanced="0"/>
    <cacheHierarchy uniqueName="[main_data 1].[Destination State Code]" caption="Destination State Code" attribute="1" defaultMemberUniqueName="[main_data 1].[Destination State Code].[All]" allUniqueName="[main_data 1].[Destination State Code].[All]" dimensionUniqueName="[main_data 1]" displayFolder="" count="0" memberValueDatatype="130" unbalanced="0"/>
    <cacheHierarchy uniqueName="[main_data 1].[Destination State FIPS]" caption="Destination State FIPS" attribute="1" defaultMemberUniqueName="[main_data 1].[Destination State FIPS].[All]" allUniqueName="[main_data 1].[Destination State FIPS].[All]" dimensionUniqueName="[main_data 1]" displayFolder="" count="0" memberValueDatatype="20" unbalanced="0"/>
    <cacheHierarchy uniqueName="[main_data 1].[Destination State]" caption="Destination State" attribute="1" defaultMemberUniqueName="[main_data 1].[Destination State].[All]" allUniqueName="[main_data 1].[Destination State].[All]" dimensionUniqueName="[main_data 1]" displayFolder="" count="0" memberValueDatatype="130" unbalanced="0"/>
    <cacheHierarchy uniqueName="[main_data 1].[Destination Country]" caption="Destination Country" attribute="1" defaultMemberUniqueName="[main_data 1].[Destination Country].[All]" allUniqueName="[main_data 1].[Destination Country].[All]" dimensionUniqueName="[main_data 1]" displayFolder="" count="0" memberValueDatatype="130" unbalanced="0"/>
    <cacheHierarchy uniqueName="[main_data 1].[Year]" caption="Year" attribute="1" defaultMemberUniqueName="[main_data 1].[Year].[All]" allUniqueName="[main_data 1].[Year].[All]" dimensionUniqueName="[main_data 1]" displayFolder="" count="2" memberValueDatatype="20" unbalanced="0"/>
    <cacheHierarchy uniqueName="[main_data 1].[Month (#)]" caption="Month (#)" attribute="1" defaultMemberUniqueName="[main_data 1].[Month (#)].[All]" allUniqueName="[main_data 1].[Month (#)].[All]" dimensionUniqueName="[main_data 1]" displayFolder="" count="0" memberValueDatatype="20" unbalanced="0"/>
    <cacheHierarchy uniqueName="[main_data 1].[Day]" caption="Day" attribute="1" defaultMemberUniqueName="[main_data 1].[Day].[All]" allUniqueName="[main_data 1].[Day].[All]" dimensionUniqueName="[main_data 1]" displayFolder="" count="0" memberValueDatatype="20" unbalanced="0"/>
    <cacheHierarchy uniqueName="[main_data 1].[From - To Airport Code]" caption="From - To Airport Code" attribute="1" defaultMemberUniqueName="[main_data 1].[From - To Airport Code].[All]" allUniqueName="[main_data 1].[From - To Airport Code].[All]" dimensionUniqueName="[main_data 1]" displayFolder="" count="0" memberValueDatatype="130" unbalanced="0"/>
    <cacheHierarchy uniqueName="[main_data 1].[From - To Airport ID]" caption="From - To Airport ID" attribute="1" defaultMemberUniqueName="[main_data 1].[From - To Airport ID].[All]" allUniqueName="[main_data 1].[From - To Airport ID].[All]" dimensionUniqueName="[main_data 1]" displayFolder="" count="0" memberValueDatatype="130" unbalanced="0"/>
    <cacheHierarchy uniqueName="[main_data 1].[From - To City]" caption="From - To City" attribute="1" defaultMemberUniqueName="[main_data 1].[From - To City].[All]" allUniqueName="[main_data 1].[From - To City].[All]" dimensionUniqueName="[main_data 1]" displayFolder="" count="0" memberValueDatatype="130" unbalanced="0"/>
    <cacheHierarchy uniqueName="[main_data 1].[From - To State Code]" caption="From - To State Code" attribute="1" defaultMemberUniqueName="[main_data 1].[From - To State Code].[All]" allUniqueName="[main_data 1].[From - To State Code].[All]" dimensionUniqueName="[main_data 1]" displayFolder="" count="0" memberValueDatatype="130" unbalanced="0"/>
    <cacheHierarchy uniqueName="[main_data 1].[From - To State]" caption="From - To State" attribute="1" defaultMemberUniqueName="[main_data 1].[From - To State].[All]" allUniqueName="[main_data 1].[From - To State].[All]" dimensionUniqueName="[main_data 1]" displayFolder="" count="0" memberValueDatatype="130" unbalanced="0"/>
    <cacheHierarchy uniqueName="[main_data 1].[load factor]" caption="load factor" attribute="1" defaultMemberUniqueName="[main_data 1].[load factor].[All]" allUniqueName="[main_data 1].[load factor].[All]" dimensionUniqueName="[main_data 1]" displayFolder="" count="0" memberValueDatatype="5" unbalanced="0"/>
    <cacheHierarchy uniqueName="[main_data 1].[Datedif]" caption="Datedif" attribute="1" time="1" defaultMemberUniqueName="[main_data 1].[Datedif].[All]" allUniqueName="[main_data 1].[Datedif].[All]" dimensionUniqueName="[main_data 1]" displayFolder="" count="0" memberValueDatatype="7" unbalanced="0"/>
    <cacheHierarchy uniqueName="[main_data 1].[Month Name]" caption="Month Name" attribute="1" defaultMemberUniqueName="[main_data 1].[Month Name].[All]" allUniqueName="[main_data 1].[Month Name].[All]" dimensionUniqueName="[main_data 1]" displayFolder="" count="0" memberValueDatatype="130" unbalanced="0"/>
    <cacheHierarchy uniqueName="[main_data 1].[Quater]" caption="Quater" attribute="1" defaultMemberUniqueName="[main_data 1].[Quater].[All]" allUniqueName="[main_data 1].[Quater].[All]" dimensionUniqueName="[main_data 1]" displayFolder="" count="2" memberValueDatatype="130" unbalanced="0"/>
    <cacheHierarchy uniqueName="[main_data 1].[Day of Week]" caption="Day of Week" attribute="1" defaultMemberUniqueName="[main_data 1].[Day of Week].[All]" allUniqueName="[main_data 1].[Day of Week].[All]" dimensionUniqueName="[main_data 1]" displayFolder="" count="0" memberValueDatatype="20" unbalanced="0"/>
    <cacheHierarchy uniqueName="[main_data 1].[Day Name]" caption="Day Name" attribute="1" defaultMemberUniqueName="[main_data 1].[Day Name].[All]" allUniqueName="[main_data 1].[Day Name].[All]" dimensionUniqueName="[main_data 1]" displayFolder="" count="0" memberValueDatatype="130" unbalanced="0"/>
    <cacheHierarchy uniqueName="[main_data 1].[FIncial quater]" caption="FIncial quater" attribute="1" defaultMemberUniqueName="[main_data 1].[FIncial quater].[All]" allUniqueName="[main_data 1].[FIncial quater].[All]" dimensionUniqueName="[main_data 1]" displayFolder="" count="0" memberValueDatatype="130" unbalanced="0"/>
    <cacheHierarchy uniqueName="[main_data 1].[finacial month]" caption="finacial month" attribute="1" defaultMemberUniqueName="[main_data 1].[finacial month].[All]" allUniqueName="[main_data 1].[finacial month].[All]" dimensionUniqueName="[main_data 1]" displayFolder="" count="0" memberValueDatatype="130" unbalanced="0"/>
    <cacheHierarchy uniqueName="[main_data 1].[Weekday &amp; Weekend]" caption="Weekday &amp; Weekend" attribute="1" defaultMemberUniqueName="[main_data 1].[Weekday &amp; Weekend].[All]" allUniqueName="[main_data 1].[Weekday &amp; Weekend].[All]" dimensionUniqueName="[main_data 1]" displayFolder="" count="2" memberValueDatatype="130" unbalanced="0"/>
    <cacheHierarchy uniqueName="[main_data_2].[%Airline ID]" caption="%Airline ID" attribute="1" defaultMemberUniqueName="[main_data_2].[%Airline ID].[All]" allUniqueName="[main_data_2].[%Airline ID].[All]" dimensionUniqueName="[main_data_2]" displayFolder="" count="0" memberValueDatatype="20" unbalanced="0"/>
    <cacheHierarchy uniqueName="[main_data_2].[%Carrier Group ID]" caption="%Carrier Group ID" attribute="1" defaultMemberUniqueName="[main_data_2].[%Carrier Group ID].[All]" allUniqueName="[main_data_2].[%Carrier Group ID].[All]" dimensionUniqueName="[main_data_2]" displayFolder="" count="0" memberValueDatatype="20" unbalanced="0"/>
    <cacheHierarchy uniqueName="[main_data_2].[%Unique Carrier Code]" caption="%Unique Carrier Code" attribute="1" defaultMemberUniqueName="[main_data_2].[%Unique Carrier Code].[All]" allUniqueName="[main_data_2].[%Unique Carrier Code].[All]" dimensionUniqueName="[main_data_2]" displayFolder="" count="0" memberValueDatatype="130" unbalanced="0"/>
    <cacheHierarchy uniqueName="[main_data_2].[%Unique Carrier Entity Code]" caption="%Unique Carrier Entity Code" attribute="1" defaultMemberUniqueName="[main_data_2].[%Unique Carrier Entity Code].[All]" allUniqueName="[main_data_2].[%Unique Carrier Entity Code].[All]" dimensionUniqueName="[main_data_2]" displayFolder="" count="0" memberValueDatatype="20" unbalanced="0"/>
    <cacheHierarchy uniqueName="[main_data_2].[%Region Code]" caption="%Region Code" attribute="1" defaultMemberUniqueName="[main_data_2].[%Region Code].[All]" allUniqueName="[main_data_2].[%Region Code].[All]" dimensionUniqueName="[main_data_2]" displayFolder="" count="0" memberValueDatatype="130" unbalanced="0"/>
    <cacheHierarchy uniqueName="[main_data_2].[%Origin Airport ID]" caption="%Origin Airport ID" attribute="1" defaultMemberUniqueName="[main_data_2].[%Origin Airport ID].[All]" allUniqueName="[main_data_2].[%Origin Airport ID].[All]" dimensionUniqueName="[main_data_2]" displayFolder="" count="0" memberValueDatatype="20" unbalanced="0"/>
    <cacheHierarchy uniqueName="[main_data_2].[%Origin Airport Sequence ID]" caption="%Origin Airport Sequence ID" attribute="1" defaultMemberUniqueName="[main_data_2].[%Origin Airport Sequence ID].[All]" allUniqueName="[main_data_2].[%Origin Airport Sequence ID].[All]" dimensionUniqueName="[main_data_2]" displayFolder="" count="0" memberValueDatatype="20" unbalanced="0"/>
    <cacheHierarchy uniqueName="[main_data_2].[%Origin Airport Market ID]" caption="%Origin Airport Market ID" attribute="1" defaultMemberUniqueName="[main_data_2].[%Origin Airport Market ID].[All]" allUniqueName="[main_data_2].[%Origin Airport Market ID].[All]" dimensionUniqueName="[main_data_2]" displayFolder="" count="0" memberValueDatatype="20" unbalanced="0"/>
    <cacheHierarchy uniqueName="[main_data_2].[%Origin World Area Code]" caption="%Origin World Area Code" attribute="1" defaultMemberUniqueName="[main_data_2].[%Origin World Area Code].[All]" allUniqueName="[main_data_2].[%Origin World Area Code].[All]" dimensionUniqueName="[main_data_2]" displayFolder="" count="0" memberValueDatatype="20" unbalanced="0"/>
    <cacheHierarchy uniqueName="[main_data_2].[%Destination Airport ID]" caption="%Destination Airport ID" attribute="1" defaultMemberUniqueName="[main_data_2].[%Destination Airport ID].[All]" allUniqueName="[main_data_2].[%Destination Airport ID].[All]" dimensionUniqueName="[main_data_2]" displayFolder="" count="0" memberValueDatatype="20" unbalanced="0"/>
    <cacheHierarchy uniqueName="[main_data_2].[%Destination Airport Sequence ID]" caption="%Destination Airport Sequence ID" attribute="1" defaultMemberUniqueName="[main_data_2].[%Destination Airport Sequence ID].[All]" allUniqueName="[main_data_2].[%Destination Airport Sequence ID].[All]" dimensionUniqueName="[main_data_2]" displayFolder="" count="0" memberValueDatatype="20" unbalanced="0"/>
    <cacheHierarchy uniqueName="[main_data_2].[%Destination Airport Market ID]" caption="%Destination Airport Market ID" attribute="1" defaultMemberUniqueName="[main_data_2].[%Destination Airport Market ID].[All]" allUniqueName="[main_data_2].[%Destination Airport Market ID].[All]" dimensionUniqueName="[main_data_2]" displayFolder="" count="0" memberValueDatatype="20" unbalanced="0"/>
    <cacheHierarchy uniqueName="[main_data_2].[%Destination World Area Code]" caption="%Destination World Area Code" attribute="1" defaultMemberUniqueName="[main_data_2].[%Destination World Area Code].[All]" allUniqueName="[main_data_2].[%Destination World Area Code].[All]" dimensionUniqueName="[main_data_2]" displayFolder="" count="0" memberValueDatatype="20" unbalanced="0"/>
    <cacheHierarchy uniqueName="[main_data_2].[%Aircraft Group ID]" caption="%Aircraft Group ID" attribute="1" defaultMemberUniqueName="[main_data_2].[%Aircraft Group ID].[All]" allUniqueName="[main_data_2].[%Aircraft Group ID].[All]" dimensionUniqueName="[main_data_2]" displayFolder="" count="0" memberValueDatatype="20" unbalanced="0"/>
    <cacheHierarchy uniqueName="[main_data_2].[%Aircraft Type ID]" caption="%Aircraft Type ID" attribute="1" defaultMemberUniqueName="[main_data_2].[%Aircraft Type ID].[All]" allUniqueName="[main_data_2].[%Aircraft Type ID].[All]" dimensionUniqueName="[main_data_2]" displayFolder="" count="0" memberValueDatatype="20" unbalanced="0"/>
    <cacheHierarchy uniqueName="[main_data_2].[%Aircraft Configuration ID]" caption="%Aircraft Configuration ID" attribute="1" defaultMemberUniqueName="[main_data_2].[%Aircraft Configuration ID].[All]" allUniqueName="[main_data_2].[%Aircraft Configuration ID].[All]" dimensionUniqueName="[main_data_2]" displayFolder="" count="0" memberValueDatatype="20" unbalanced="0"/>
    <cacheHierarchy uniqueName="[main_data_2].[%Distance Group ID]" caption="%Distance Group ID" attribute="1" defaultMemberUniqueName="[main_data_2].[%Distance Group ID].[All]" allUniqueName="[main_data_2].[%Distance Group ID].[All]" dimensionUniqueName="[main_data_2]" displayFolder="" count="0" memberValueDatatype="20" unbalanced="0"/>
    <cacheHierarchy uniqueName="[main_data_2].[%Service Class ID]" caption="%Service Class ID" attribute="1" defaultMemberUniqueName="[main_data_2].[%Service Class ID].[All]" allUniqueName="[main_data_2].[%Service Class ID].[All]" dimensionUniqueName="[main_data_2]" displayFolder="" count="0" memberValueDatatype="130" unbalanced="0"/>
    <cacheHierarchy uniqueName="[main_data_2].[%Datasource ID]" caption="%Datasource ID" attribute="1" defaultMemberUniqueName="[main_data_2].[%Datasource ID].[All]" allUniqueName="[main_data_2].[%Datasource ID].[All]" dimensionUniqueName="[main_data_2]" displayFolder="" count="0" memberValueDatatype="130" unbalanced="0"/>
    <cacheHierarchy uniqueName="[main_data_2].[# Departures Scheduled]" caption="# Departures Scheduled" attribute="1" defaultMemberUniqueName="[main_data_2].[# Departures Scheduled].[All]" allUniqueName="[main_data_2].[# Departures Scheduled].[All]" dimensionUniqueName="[main_data_2]" displayFolder="" count="0" memberValueDatatype="20" unbalanced="0"/>
    <cacheHierarchy uniqueName="[main_data_2].[# Departures Performed]" caption="# Departures Performed" attribute="1" defaultMemberUniqueName="[main_data_2].[# Departures Performed].[All]" allUniqueName="[main_data_2].[# Departures Performed].[All]" dimensionUniqueName="[main_data_2]" displayFolder="" count="0" memberValueDatatype="20" unbalanced="0"/>
    <cacheHierarchy uniqueName="[main_data_2].[# Payload]" caption="# Payload" attribute="1" defaultMemberUniqueName="[main_data_2].[# Payload].[All]" allUniqueName="[main_data_2].[# Payload].[All]" dimensionUniqueName="[main_data_2]" displayFolder="" count="0" memberValueDatatype="20" unbalanced="0"/>
    <cacheHierarchy uniqueName="[main_data_2].[Distance]" caption="Distance" attribute="1" defaultMemberUniqueName="[main_data_2].[Distance].[All]" allUniqueName="[main_data_2].[Distance].[All]" dimensionUniqueName="[main_data_2]" displayFolder="" count="0" memberValueDatatype="20" unbalanced="0"/>
    <cacheHierarchy uniqueName="[main_data_2].[# Available Seats]" caption="# Available Seats" attribute="1" defaultMemberUniqueName="[main_data_2].[# Available Seats].[All]" allUniqueName="[main_data_2].[# Available Seats].[All]" dimensionUniqueName="[main_data_2]" displayFolder="" count="0" memberValueDatatype="20" unbalanced="0"/>
    <cacheHierarchy uniqueName="[main_data_2].[# Transported Passengers]" caption="# Transported Passengers" attribute="1" defaultMemberUniqueName="[main_data_2].[# Transported Passengers].[All]" allUniqueName="[main_data_2].[# Transported Passengers].[All]" dimensionUniqueName="[main_data_2]" displayFolder="" count="0" memberValueDatatype="20" unbalanced="0"/>
    <cacheHierarchy uniqueName="[main_data_2].[# Transported Freight]" caption="# Transported Freight" attribute="1" defaultMemberUniqueName="[main_data_2].[# Transported Freight].[All]" allUniqueName="[main_data_2].[# Transported Freight].[All]" dimensionUniqueName="[main_data_2]" displayFolder="" count="0" memberValueDatatype="20" unbalanced="0"/>
    <cacheHierarchy uniqueName="[main_data_2].[# Transported Mail]" caption="# Transported Mail" attribute="1" defaultMemberUniqueName="[main_data_2].[# Transported Mail].[All]" allUniqueName="[main_data_2].[# Transported Mail].[All]" dimensionUniqueName="[main_data_2]" displayFolder="" count="0" memberValueDatatype="20" unbalanced="0"/>
    <cacheHierarchy uniqueName="[main_data_2].[# Ramp-To-Ramp Time]" caption="# Ramp-To-Ramp Time" attribute="1" defaultMemberUniqueName="[main_data_2].[# Ramp-To-Ramp Time].[All]" allUniqueName="[main_data_2].[# Ramp-To-Ramp Time].[All]" dimensionUniqueName="[main_data_2]" displayFolder="" count="0" memberValueDatatype="20" unbalanced="0"/>
    <cacheHierarchy uniqueName="[main_data_2].[# Air Time]" caption="# Air Time" attribute="1" defaultMemberUniqueName="[main_data_2].[# Air Time].[All]" allUniqueName="[main_data_2].[# Air Time].[All]" dimensionUniqueName="[main_data_2]" displayFolder="" count="0" memberValueDatatype="20" unbalanced="0"/>
    <cacheHierarchy uniqueName="[main_data_2].[Unique Carrier]" caption="Unique Carrier" attribute="1" defaultMemberUniqueName="[main_data_2].[Unique Carrier].[All]" allUniqueName="[main_data_2].[Unique Carrier].[All]" dimensionUniqueName="[main_data_2]" displayFolder="" count="0" memberValueDatatype="130" unbalanced="0"/>
    <cacheHierarchy uniqueName="[main_data_2].[Carrier Code]" caption="Carrier Code" attribute="1" defaultMemberUniqueName="[main_data_2].[Carrier Code].[All]" allUniqueName="[main_data_2].[Carrier Code].[All]" dimensionUniqueName="[main_data_2]" displayFolder="" count="0" memberValueDatatype="130" unbalanced="0"/>
    <cacheHierarchy uniqueName="[main_data_2].[Carrier Name]" caption="Carrier Name" attribute="1" defaultMemberUniqueName="[main_data_2].[Carrier Name].[All]" allUniqueName="[main_data_2].[Carrier Name].[All]" dimensionUniqueName="[main_data_2]" displayFolder="" count="0" memberValueDatatype="130" unbalanced="0"/>
    <cacheHierarchy uniqueName="[main_data_2].[Origin Airport Code]" caption="Origin Airport Code" attribute="1" defaultMemberUniqueName="[main_data_2].[Origin Airport Code].[All]" allUniqueName="[main_data_2].[Origin Airport Code].[All]" dimensionUniqueName="[main_data_2]" displayFolder="" count="0" memberValueDatatype="130" unbalanced="0"/>
    <cacheHierarchy uniqueName="[main_data_2].[Origin City]" caption="Origin City" attribute="1" defaultMemberUniqueName="[main_data_2].[Origin City].[All]" allUniqueName="[main_data_2].[Origin City].[All]" dimensionUniqueName="[main_data_2]" displayFolder="" count="0" memberValueDatatype="130" unbalanced="0"/>
    <cacheHierarchy uniqueName="[main_data_2].[Origin State Code]" caption="Origin State Code" attribute="1" defaultMemberUniqueName="[main_data_2].[Origin State Code].[All]" allUniqueName="[main_data_2].[Origin State Code].[All]" dimensionUniqueName="[main_data_2]" displayFolder="" count="0" memberValueDatatype="130" unbalanced="0"/>
    <cacheHierarchy uniqueName="[main_data_2].[Origin State FIPS]" caption="Origin State FIPS" attribute="1" defaultMemberUniqueName="[main_data_2].[Origin State FIPS].[All]" allUniqueName="[main_data_2].[Origin State FIPS].[All]" dimensionUniqueName="[main_data_2]" displayFolder="" count="0" memberValueDatatype="20" unbalanced="0"/>
    <cacheHierarchy uniqueName="[main_data_2].[Origin State]" caption="Origin State" attribute="1" defaultMemberUniqueName="[main_data_2].[Origin State].[All]" allUniqueName="[main_data_2].[Origin State].[All]" dimensionUniqueName="[main_data_2]" displayFolder="" count="0" memberValueDatatype="130" unbalanced="0"/>
    <cacheHierarchy uniqueName="[main_data_2].[Origin Country]" caption="Origin Country" attribute="1" defaultMemberUniqueName="[main_data_2].[Origin Country].[All]" allUniqueName="[main_data_2].[Origin Country].[All]" dimensionUniqueName="[main_data_2]" displayFolder="" count="0" memberValueDatatype="130" unbalanced="0"/>
    <cacheHierarchy uniqueName="[main_data_2].[Destination Airport Code]" caption="Destination Airport Code" attribute="1" defaultMemberUniqueName="[main_data_2].[Destination Airport Code].[All]" allUniqueName="[main_data_2].[Destination Airport Code].[All]" dimensionUniqueName="[main_data_2]" displayFolder="" count="0" memberValueDatatype="130" unbalanced="0"/>
    <cacheHierarchy uniqueName="[main_data_2].[Destination City]" caption="Destination City" attribute="1" defaultMemberUniqueName="[main_data_2].[Destination City].[All]" allUniqueName="[main_data_2].[Destination City].[All]" dimensionUniqueName="[main_data_2]" displayFolder="" count="0" memberValueDatatype="130" unbalanced="0"/>
    <cacheHierarchy uniqueName="[main_data_2].[Destination State Code]" caption="Destination State Code" attribute="1" defaultMemberUniqueName="[main_data_2].[Destination State Code].[All]" allUniqueName="[main_data_2].[Destination State Code].[All]" dimensionUniqueName="[main_data_2]" displayFolder="" count="0" memberValueDatatype="130" unbalanced="0"/>
    <cacheHierarchy uniqueName="[main_data_2].[Destination State FIPS]" caption="Destination State FIPS" attribute="1" defaultMemberUniqueName="[main_data_2].[Destination State FIPS].[All]" allUniqueName="[main_data_2].[Destination State FIPS].[All]" dimensionUniqueName="[main_data_2]" displayFolder="" count="0" memberValueDatatype="20" unbalanced="0"/>
    <cacheHierarchy uniqueName="[main_data_2].[Destination State]" caption="Destination State" attribute="1" defaultMemberUniqueName="[main_data_2].[Destination State].[All]" allUniqueName="[main_data_2].[Destination State].[All]" dimensionUniqueName="[main_data_2]" displayFolder="" count="0" memberValueDatatype="130" unbalanced="0"/>
    <cacheHierarchy uniqueName="[main_data_2].[Destination Country]" caption="Destination Country" attribute="1" defaultMemberUniqueName="[main_data_2].[Destination Country].[All]" allUniqueName="[main_data_2].[Destination Country].[All]" dimensionUniqueName="[main_data_2]" displayFolder="" count="0" memberValueDatatype="130" unbalanced="0"/>
    <cacheHierarchy uniqueName="[main_data_2].[Year]" caption="Year" attribute="1" defaultMemberUniqueName="[main_data_2].[Year].[All]" allUniqueName="[main_data_2].[Year].[All]" dimensionUniqueName="[main_data_2]" displayFolder="" count="0" memberValueDatatype="20" unbalanced="0"/>
    <cacheHierarchy uniqueName="[main_data_2].[Month (#)]" caption="Month (#)" attribute="1" defaultMemberUniqueName="[main_data_2].[Month (#)].[All]" allUniqueName="[main_data_2].[Month (#)].[All]" dimensionUniqueName="[main_data_2]" displayFolder="" count="0" memberValueDatatype="20" unbalanced="0"/>
    <cacheHierarchy uniqueName="[main_data_2].[Day]" caption="Day" attribute="1" defaultMemberUniqueName="[main_data_2].[Day].[All]" allUniqueName="[main_data_2].[Day].[All]" dimensionUniqueName="[main_data_2]" displayFolder="" count="0" memberValueDatatype="20" unbalanced="0"/>
    <cacheHierarchy uniqueName="[main_data_2].[From - To Airport Code]" caption="From - To Airport Code" attribute="1" defaultMemberUniqueName="[main_data_2].[From - To Airport Code].[All]" allUniqueName="[main_data_2].[From - To Airport Code].[All]" dimensionUniqueName="[main_data_2]" displayFolder="" count="0" memberValueDatatype="130" unbalanced="0"/>
    <cacheHierarchy uniqueName="[main_data_2].[From - To Airport ID]" caption="From - To Airport ID" attribute="1" defaultMemberUniqueName="[main_data_2].[From - To Airport ID].[All]" allUniqueName="[main_data_2].[From - To Airport ID].[All]" dimensionUniqueName="[main_data_2]" displayFolder="" count="0" memberValueDatatype="130" unbalanced="0"/>
    <cacheHierarchy uniqueName="[main_data_2].[From - To City]" caption="From - To City" attribute="1" defaultMemberUniqueName="[main_data_2].[From - To City].[All]" allUniqueName="[main_data_2].[From - To City].[All]" dimensionUniqueName="[main_data_2]" displayFolder="" count="0" memberValueDatatype="130" unbalanced="0"/>
    <cacheHierarchy uniqueName="[main_data_2].[From - To State Code]" caption="From - To State Code" attribute="1" defaultMemberUniqueName="[main_data_2].[From - To State Code].[All]" allUniqueName="[main_data_2].[From - To State Code].[All]" dimensionUniqueName="[main_data_2]" displayFolder="" count="0" memberValueDatatype="130" unbalanced="0"/>
    <cacheHierarchy uniqueName="[main_data_2].[From - To State]" caption="From - To State" attribute="1" defaultMemberUniqueName="[main_data_2].[From - To State].[All]" allUniqueName="[main_data_2].[From - To State].[All]" dimensionUniqueName="[main_data_2]" displayFolder="" count="0" memberValueDatatype="130" unbalanced="0"/>
    <cacheHierarchy uniqueName="[main_data_2].[load factor]" caption="load factor" attribute="1" defaultMemberUniqueName="[main_data_2].[load factor].[All]" allUniqueName="[main_data_2].[load factor].[All]" dimensionUniqueName="[main_data_2]" displayFolder="" count="0" memberValueDatatype="5" unbalanced="0"/>
    <cacheHierarchy uniqueName="[main_data_2].[Datedif]" caption="Datedif" attribute="1" time="1" defaultMemberUniqueName="[main_data_2].[Datedif].[All]" allUniqueName="[main_data_2].[Datedif].[All]" dimensionUniqueName="[main_data_2]" displayFolder="" count="0" memberValueDatatype="7" unbalanced="0"/>
    <cacheHierarchy uniqueName="[main_data_2].[Month Name]" caption="Month Name" attribute="1" defaultMemberUniqueName="[main_data_2].[Month Name].[All]" allUniqueName="[main_data_2].[Month Name].[All]" dimensionUniqueName="[main_data_2]" displayFolder="" count="0" memberValueDatatype="130" unbalanced="0"/>
    <cacheHierarchy uniqueName="[main_data_2].[Quater]" caption="Quater" attribute="1" defaultMemberUniqueName="[main_data_2].[Quater].[All]" allUniqueName="[main_data_2].[Quater].[All]" dimensionUniqueName="[main_data_2]" displayFolder="" count="0" memberValueDatatype="130" unbalanced="0"/>
    <cacheHierarchy uniqueName="[main_data_2].[Day of Week]" caption="Day of Week" attribute="1" defaultMemberUniqueName="[main_data_2].[Day of Week].[All]" allUniqueName="[main_data_2].[Day of Week].[All]" dimensionUniqueName="[main_data_2]" displayFolder="" count="0" memberValueDatatype="20" unbalanced="0"/>
    <cacheHierarchy uniqueName="[main_data_2].[Day Name]" caption="Day Name" attribute="1" defaultMemberUniqueName="[main_data_2].[Day Name].[All]" allUniqueName="[main_data_2].[Day Name].[All]" dimensionUniqueName="[main_data_2]" displayFolder="" count="0" memberValueDatatype="130" unbalanced="0"/>
    <cacheHierarchy uniqueName="[main_data_2].[FIncial quater]" caption="FIncial quater" attribute="1" defaultMemberUniqueName="[main_data_2].[FIncial quater].[All]" allUniqueName="[main_data_2].[FIncial quater].[All]" dimensionUniqueName="[main_data_2]" displayFolder="" count="0" memberValueDatatype="130" unbalanced="0"/>
    <cacheHierarchy uniqueName="[main_data_2].[finacial month]" caption="finacial month" attribute="1" defaultMemberUniqueName="[main_data_2].[finacial month].[All]" allUniqueName="[main_data_2].[finacial month].[All]" dimensionUniqueName="[main_data_2]" displayFolder="" count="0" memberValueDatatype="130" unbalanced="0"/>
    <cacheHierarchy uniqueName="[main_data_2].[Weekday &amp; Weekend]" caption="Weekday &amp; Weekend" attribute="1" defaultMemberUniqueName="[main_data_2].[Weekday &amp; Weekend].[All]" allUniqueName="[main_data_2].[Weekday &amp; Weekend].[All]" dimensionUniqueName="[main_data_2]" displayFolder="" count="0" memberValueDatatype="130" unbalanced="0"/>
    <cacheHierarchy uniqueName="[Range].[%Airline ID]" caption="%Airline ID" attribute="1" defaultMemberUniqueName="[Range].[%Airline ID].[All]" allUniqueName="[Range].[%Airline ID].[All]" dimensionUniqueName="[Range]" displayFolder="" count="0" memberValueDatatype="20" unbalanced="0"/>
    <cacheHierarchy uniqueName="[Range].[%Carrier Group ID]" caption="%Carrier Group ID" attribute="1" defaultMemberUniqueName="[Range].[%Carrier Group ID].[All]" allUniqueName="[Range].[%Carrier Group ID].[All]" dimensionUniqueName="[Range]" displayFolder="" count="0" memberValueDatatype="20" unbalanced="0"/>
    <cacheHierarchy uniqueName="[Range].[%Unique Carrier Code]" caption="%Unique Carrier Code" attribute="1" defaultMemberUniqueName="[Range].[%Unique Carrier Code].[All]" allUniqueName="[Range].[%Unique Carrier Code].[All]" dimensionUniqueName="[Range]" displayFolder="" count="0" memberValueDatatype="130" unbalanced="0"/>
    <cacheHierarchy uniqueName="[Range].[%Unique Carrier Entity Code]" caption="%Unique Carrier Entity Code" attribute="1" defaultMemberUniqueName="[Range].[%Unique Carrier Entity Code].[All]" allUniqueName="[Range].[%Unique Carrier Entity Code].[All]" dimensionUniqueName="[Range]" displayFolder="" count="0" memberValueDatatype="20" unbalanced="0"/>
    <cacheHierarchy uniqueName="[Range].[%Region Code]" caption="%Region Code" attribute="1" defaultMemberUniqueName="[Range].[%Region Code].[All]" allUniqueName="[Range].[%Region Code].[All]" dimensionUniqueName="[Range]" displayFolder="" count="0" memberValueDatatype="130" unbalanced="0"/>
    <cacheHierarchy uniqueName="[Range].[%Origin Airport ID]" caption="%Origin Airport ID" attribute="1" defaultMemberUniqueName="[Range].[%Origin Airport ID].[All]" allUniqueName="[Range].[%Origin Airport ID].[All]" dimensionUniqueName="[Range]" displayFolder="" count="0" memberValueDatatype="20" unbalanced="0"/>
    <cacheHierarchy uniqueName="[Range].[%Origin Airport Sequence ID]" caption="%Origin Airport Sequence ID" attribute="1" defaultMemberUniqueName="[Range].[%Origin Airport Sequence ID].[All]" allUniqueName="[Range].[%Origin Airport Sequence ID].[All]" dimensionUniqueName="[Range]" displayFolder="" count="0" memberValueDatatype="20" unbalanced="0"/>
    <cacheHierarchy uniqueName="[Range].[%Origin Airport Market ID]" caption="%Origin Airport Market ID" attribute="1" defaultMemberUniqueName="[Range].[%Origin Airport Market ID].[All]" allUniqueName="[Range].[%Origin Airport Market ID].[All]" dimensionUniqueName="[Range]" displayFolder="" count="0" memberValueDatatype="20" unbalanced="0"/>
    <cacheHierarchy uniqueName="[Range].[%Origin World Area Code]" caption="%Origin World Area Code" attribute="1" defaultMemberUniqueName="[Range].[%Origin World Area Code].[All]" allUniqueName="[Range].[%Origin World Area Code].[All]" dimensionUniqueName="[Range]" displayFolder="" count="0" memberValueDatatype="20" unbalanced="0"/>
    <cacheHierarchy uniqueName="[Range].[%Destination Airport ID]" caption="%Destination Airport ID" attribute="1" defaultMemberUniqueName="[Range].[%Destination Airport ID].[All]" allUniqueName="[Range].[%Destination Airport ID].[All]" dimensionUniqueName="[Range]" displayFolder="" count="0" memberValueDatatype="20" unbalanced="0"/>
    <cacheHierarchy uniqueName="[Range].[%Destination Airport Sequence ID]" caption="%Destination Airport Sequence ID" attribute="1" defaultMemberUniqueName="[Range].[%Destination Airport Sequence ID].[All]" allUniqueName="[Range].[%Destination Airport Sequence ID].[All]" dimensionUniqueName="[Range]" displayFolder="" count="0" memberValueDatatype="20" unbalanced="0"/>
    <cacheHierarchy uniqueName="[Range].[%Destination Airport Market ID]" caption="%Destination Airport Market ID" attribute="1" defaultMemberUniqueName="[Range].[%Destination Airport Market ID].[All]" allUniqueName="[Range].[%Destination Airport Market ID].[All]" dimensionUniqueName="[Range]" displayFolder="" count="0" memberValueDatatype="20" unbalanced="0"/>
    <cacheHierarchy uniqueName="[Range].[%Destination World Area Code]" caption="%Destination World Area Code" attribute="1" defaultMemberUniqueName="[Range].[%Destination World Area Code].[All]" allUniqueName="[Range].[%Destination World Area Code].[All]" dimensionUniqueName="[Range]" displayFolder="" count="0" memberValueDatatype="20" unbalanced="0"/>
    <cacheHierarchy uniqueName="[Range].[%Aircraft Group ID]" caption="%Aircraft Group ID" attribute="1" defaultMemberUniqueName="[Range].[%Aircraft Group ID].[All]" allUniqueName="[Range].[%Aircraft Group ID].[All]" dimensionUniqueName="[Range]" displayFolder="" count="0" memberValueDatatype="20" unbalanced="0"/>
    <cacheHierarchy uniqueName="[Range].[%Aircraft Type ID]" caption="%Aircraft Type ID" attribute="1" defaultMemberUniqueName="[Range].[%Aircraft Type ID].[All]" allUniqueName="[Range].[%Aircraft Type ID].[All]" dimensionUniqueName="[Range]" displayFolder="" count="0" memberValueDatatype="20" unbalanced="0"/>
    <cacheHierarchy uniqueName="[Range].[%Aircraft Configuration ID]" caption="%Aircraft Configuration ID" attribute="1" defaultMemberUniqueName="[Range].[%Aircraft Configuration ID].[All]" allUniqueName="[Range].[%Aircraft Configuration ID].[All]" dimensionUniqueName="[Range]" displayFolder="" count="0" memberValueDatatype="20" unbalanced="0"/>
    <cacheHierarchy uniqueName="[Range].[%Distance Group ID]" caption="%Distance Group ID" attribute="1" defaultMemberUniqueName="[Range].[%Distance Group ID].[All]" allUniqueName="[Range].[%Distance Group ID].[All]" dimensionUniqueName="[Range]" displayFolder="" count="0" memberValueDatatype="20" unbalanced="0"/>
    <cacheHierarchy uniqueName="[Range].[%Service Class ID]" caption="%Service Class ID" attribute="1" defaultMemberUniqueName="[Range].[%Service Class ID].[All]" allUniqueName="[Range].[%Service Class ID].[All]" dimensionUniqueName="[Range]" displayFolder="" count="0" memberValueDatatype="130" unbalanced="0"/>
    <cacheHierarchy uniqueName="[Range].[%Datasource ID]" caption="%Datasource ID" attribute="1" defaultMemberUniqueName="[Range].[%Datasource ID].[All]" allUniqueName="[Range].[%Datasource ID].[All]" dimensionUniqueName="[Range]" displayFolder="" count="0" memberValueDatatype="130" unbalanced="0"/>
    <cacheHierarchy uniqueName="[Range].[# Departures Scheduled]" caption="# Departures Scheduled" attribute="1" defaultMemberUniqueName="[Range].[# Departures Scheduled].[All]" allUniqueName="[Range].[# Departures Scheduled].[All]" dimensionUniqueName="[Range]" displayFolder="" count="0" memberValueDatatype="20" unbalanced="0"/>
    <cacheHierarchy uniqueName="[Range].[# Departures Performed]" caption="# Departures Performed" attribute="1" defaultMemberUniqueName="[Range].[# Departures Performed].[All]" allUniqueName="[Range].[# Departures Performed].[All]" dimensionUniqueName="[Range]" displayFolder="" count="0" memberValueDatatype="20" unbalanced="0"/>
    <cacheHierarchy uniqueName="[Range].[# Payload]" caption="# Payload" attribute="1" defaultMemberUniqueName="[Range].[# Payload].[All]" allUniqueName="[Range].[# Payload].[All]" dimensionUniqueName="[Range]" displayFolder="" count="0" memberValueDatatype="20" unbalanced="0"/>
    <cacheHierarchy uniqueName="[Range].[Distance]" caption="Distance" attribute="1" defaultMemberUniqueName="[Range].[Distance].[All]" allUniqueName="[Range].[Distance].[All]" dimensionUniqueName="[Range]" displayFolder="" count="0" memberValueDatatype="20" unbalanced="0"/>
    <cacheHierarchy uniqueName="[Range].[# Available Seats]" caption="# Available Seats" attribute="1" defaultMemberUniqueName="[Range].[# Available Seats].[All]" allUniqueName="[Range].[# Available Seats].[All]" dimensionUniqueName="[Range]" displayFolder="" count="0" memberValueDatatype="20" unbalanced="0"/>
    <cacheHierarchy uniqueName="[Range].[# Transported Passengers]" caption="# Transported Passengers" attribute="1" defaultMemberUniqueName="[Range].[# Transported Passengers].[All]" allUniqueName="[Range].[# Transported Passengers].[All]" dimensionUniqueName="[Range]" displayFolder="" count="0" memberValueDatatype="20" unbalanced="0"/>
    <cacheHierarchy uniqueName="[Range].[# Transported Freight]" caption="# Transported Freight" attribute="1" defaultMemberUniqueName="[Range].[# Transported Freight].[All]" allUniqueName="[Range].[# Transported Freight].[All]" dimensionUniqueName="[Range]" displayFolder="" count="0" memberValueDatatype="20" unbalanced="0"/>
    <cacheHierarchy uniqueName="[Range].[# Transported Mail]" caption="# Transported Mail" attribute="1" defaultMemberUniqueName="[Range].[# Transported Mail].[All]" allUniqueName="[Range].[# Transported Mail].[All]" dimensionUniqueName="[Range]" displayFolder="" count="0" memberValueDatatype="20" unbalanced="0"/>
    <cacheHierarchy uniqueName="[Range].[# Ramp-To-Ramp Time]" caption="# Ramp-To-Ramp Time" attribute="1" defaultMemberUniqueName="[Range].[# Ramp-To-Ramp Time].[All]" allUniqueName="[Range].[# Ramp-To-Ramp Time].[All]" dimensionUniqueName="[Range]" displayFolder="" count="0" memberValueDatatype="20" unbalanced="0"/>
    <cacheHierarchy uniqueName="[Range].[# Air Time]" caption="# Air Time" attribute="1" defaultMemberUniqueName="[Range].[# Air Time].[All]" allUniqueName="[Range].[# Air Time].[All]" dimensionUniqueName="[Range]" displayFolder="" count="0" memberValueDatatype="20" unbalanced="0"/>
    <cacheHierarchy uniqueName="[Range].[Unique Carrier]" caption="Unique Carrier" attribute="1" defaultMemberUniqueName="[Range].[Unique Carrier].[All]" allUniqueName="[Range].[Unique Carrier].[All]" dimensionUniqueName="[Range]" displayFolder="" count="0" memberValueDatatype="130" unbalanced="0"/>
    <cacheHierarchy uniqueName="[Range].[Carrier Code]" caption="Carrier Code" attribute="1" defaultMemberUniqueName="[Range].[Carrier Code].[All]" allUniqueName="[Range].[Carrier Code].[All]" dimensionUniqueName="[Range]" displayFolder="" count="0" memberValueDatatype="130" unbalanced="0"/>
    <cacheHierarchy uniqueName="[Range].[Carrier Name]" caption="Carrier Name" attribute="1" defaultMemberUniqueName="[Range].[Carrier Name].[All]" allUniqueName="[Range].[Carrier Name].[All]" dimensionUniqueName="[Range]" displayFolder="" count="2" memberValueDatatype="130" unbalanced="0">
      <fieldsUsage count="2">
        <fieldUsage x="-1"/>
        <fieldUsage x="0"/>
      </fieldsUsage>
    </cacheHierarchy>
    <cacheHierarchy uniqueName="[Range].[Origin Airport Code]" caption="Origin Airport Code" attribute="1" defaultMemberUniqueName="[Range].[Origin Airport Code].[All]" allUniqueName="[Range].[Origin Airport Code].[All]" dimensionUniqueName="[Range]" displayFolder="" count="0" memberValueDatatype="130" unbalanced="0"/>
    <cacheHierarchy uniqueName="[Range].[Origin City]" caption="Origin City" attribute="1" defaultMemberUniqueName="[Range].[Origin City].[All]" allUniqueName="[Range].[Origin City].[All]" dimensionUniqueName="[Range]" displayFolder="" count="2" memberValueDatatype="130" unbalanced="0"/>
    <cacheHierarchy uniqueName="[Range].[Origin State Code]" caption="Origin State Code" attribute="1" defaultMemberUniqueName="[Range].[Origin State Code].[All]" allUniqueName="[Range].[Origin State Code].[All]" dimensionUniqueName="[Range]" displayFolder="" count="0" memberValueDatatype="130" unbalanced="0"/>
    <cacheHierarchy uniqueName="[Range].[Origin State FIPS]" caption="Origin State FIPS" attribute="1" defaultMemberUniqueName="[Range].[Origin State FIPS].[All]" allUniqueName="[Range].[Origin State FIPS].[All]" dimensionUniqueName="[Range]" displayFolder="" count="0" memberValueDatatype="20" unbalanced="0"/>
    <cacheHierarchy uniqueName="[Range].[Origin State]" caption="Origin State" attribute="1" defaultMemberUniqueName="[Range].[Origin State].[All]" allUniqueName="[Range].[Origin State].[All]" dimensionUniqueName="[Range]" displayFolder="" count="2" memberValueDatatype="130" unbalanced="0"/>
    <cacheHierarchy uniqueName="[Range].[Origin Country]" caption="Origin Country" attribute="1" defaultMemberUniqueName="[Range].[Origin Country].[All]" allUniqueName="[Range].[Origin Country].[All]" dimensionUniqueName="[Range]" displayFolder="" count="2" memberValueDatatype="130" unbalanced="0"/>
    <cacheHierarchy uniqueName="[Range].[Destination Airport Code]" caption="Destination Airport Code" attribute="1" defaultMemberUniqueName="[Range].[Destination Airport Code].[All]" allUniqueName="[Range].[Destination Airport Code].[All]" dimensionUniqueName="[Range]" displayFolder="" count="0" memberValueDatatype="130" unbalanced="0"/>
    <cacheHierarchy uniqueName="[Range].[Destination City]" caption="Destination City" attribute="1" defaultMemberUniqueName="[Range].[Destination City].[All]" allUniqueName="[Range].[Destination City].[All]" dimensionUniqueName="[Range]" displayFolder="" count="2" memberValueDatatype="130" unbalanced="0"/>
    <cacheHierarchy uniqueName="[Range].[Destination State Code]" caption="Destination State Code" attribute="1" defaultMemberUniqueName="[Range].[Destination State Code].[All]" allUniqueName="[Range].[Destination State Code].[All]" dimensionUniqueName="[Range]" displayFolder="" count="0" memberValueDatatype="130" unbalanced="0"/>
    <cacheHierarchy uniqueName="[Range].[Destination State FIPS]" caption="Destination State FIPS" attribute="1" defaultMemberUniqueName="[Range].[Destination State FIPS].[All]" allUniqueName="[Range].[Destination State FIPS].[All]" dimensionUniqueName="[Range]" displayFolder="" count="0" memberValueDatatype="20" unbalanced="0"/>
    <cacheHierarchy uniqueName="[Range].[Destination State]" caption="Destination State" attribute="1" defaultMemberUniqueName="[Range].[Destination State].[All]" allUniqueName="[Range].[Destination State].[All]" dimensionUniqueName="[Range]" displayFolder="" count="0" memberValueDatatype="130" unbalanced="0"/>
    <cacheHierarchy uniqueName="[Range].[Destination Country]" caption="Destination Country" attribute="1" defaultMemberUniqueName="[Range].[Destination Country].[All]" allUniqueName="[Range].[Destination Country].[All]" dimensionUniqueName="[Range]" displayFolder="" count="2" memberValueDatatype="130" unbalanced="0"/>
    <cacheHierarchy uniqueName="[Range].[Year]" caption="Year" attribute="1" defaultMemberUniqueName="[Range].[Year].[All]" allUniqueName="[Range].[Year].[All]" dimensionUniqueName="[Range]" displayFolder="" count="2" memberValueDatatype="20" unbalanced="0"/>
    <cacheHierarchy uniqueName="[Range].[Month (#)]" caption="Month (#)" attribute="1" defaultMemberUniqueName="[Range].[Month (#)].[All]" allUniqueName="[Range].[Month (#)].[All]" dimensionUniqueName="[Range]" displayFolder="" count="0" memberValueDatatype="20" unbalanced="0"/>
    <cacheHierarchy uniqueName="[Range].[Day]" caption="Day" attribute="1" defaultMemberUniqueName="[Range].[Day].[All]" allUniqueName="[Range].[Day].[All]" dimensionUniqueName="[Range]" displayFolder="" count="0" memberValueDatatype="20" unbalanced="0"/>
    <cacheHierarchy uniqueName="[Range].[From - To Airport Code]" caption="From - To Airport Code" attribute="1" defaultMemberUniqueName="[Range].[From - To Airport Code].[All]" allUniqueName="[Range].[From - To Airport Code].[All]" dimensionUniqueName="[Range]" displayFolder="" count="0" memberValueDatatype="130" unbalanced="0"/>
    <cacheHierarchy uniqueName="[Range].[From - To Airport ID]" caption="From - To Airport ID" attribute="1" defaultMemberUniqueName="[Range].[From - To Airport ID].[All]" allUniqueName="[Range].[From - To Airport ID].[All]" dimensionUniqueName="[Range]" displayFolder="" count="0" memberValueDatatype="130" unbalanced="0"/>
    <cacheHierarchy uniqueName="[Range].[From - To City]" caption="From - To City" attribute="1" defaultMemberUniqueName="[Range].[From - To City].[All]" allUniqueName="[Range].[From - To City].[All]" dimensionUniqueName="[Range]" displayFolder="" count="0" memberValueDatatype="130" unbalanced="0"/>
    <cacheHierarchy uniqueName="[Range].[From - To State Code]" caption="From - To State Code" attribute="1" defaultMemberUniqueName="[Range].[From - To State Code].[All]" allUniqueName="[Range].[From - To State Code].[All]" dimensionUniqueName="[Range]" displayFolder="" count="0" memberValueDatatype="130" unbalanced="0"/>
    <cacheHierarchy uniqueName="[Range].[From - To State]" caption="From - To State" attribute="1" defaultMemberUniqueName="[Range].[From - To State].[All]" allUniqueName="[Range].[From - To State].[All]" dimensionUniqueName="[Range]" displayFolder="" count="0" memberValueDatatype="130" unbalanced="0"/>
    <cacheHierarchy uniqueName="[Range].[load factor]" caption="load factor" attribute="1" defaultMemberUniqueName="[Range].[load factor].[All]" allUniqueName="[Range].[load factor].[All]" dimensionUniqueName="[Range]" displayFolder="" count="0" memberValueDatatype="5" unbalanced="0"/>
    <cacheHierarchy uniqueName="[Range].[Datedif]" caption="Datedif" attribute="1" time="1" defaultMemberUniqueName="[Range].[Datedif].[All]" allUniqueName="[Range].[Datedif].[All]" dimensionUniqueName="[Range]" displayFolder="" count="0" memberValueDatatype="7" unbalanced="0"/>
    <cacheHierarchy uniqueName="[Range].[Month Name]" caption="Month Name" attribute="1" defaultMemberUniqueName="[Range].[Month Name].[All]" allUniqueName="[Range].[Month Name].[All]" dimensionUniqueName="[Range]" displayFolder="" count="0" memberValueDatatype="130" unbalanced="0"/>
    <cacheHierarchy uniqueName="[Range].[Quater]" caption="Quater" attribute="1" defaultMemberUniqueName="[Range].[Quater].[All]" allUniqueName="[Range].[Quater].[All]" dimensionUniqueName="[Range]" displayFolder="" count="2" memberValueDatatype="130" unbalanced="0"/>
    <cacheHierarchy uniqueName="[Range].[Day of Week]" caption="Day of Week" attribute="1" defaultMemberUniqueName="[Range].[Day of Week].[All]" allUniqueName="[Range].[Day of Week].[All]" dimensionUniqueName="[Range]" displayFolder="" count="0" memberValueDatatype="20" unbalanced="0"/>
    <cacheHierarchy uniqueName="[Range].[Day Name]" caption="Day Name" attribute="1" defaultMemberUniqueName="[Range].[Day Name].[All]" allUniqueName="[Range].[Day Name].[All]" dimensionUniqueName="[Range]" displayFolder="" count="0" memberValueDatatype="130" unbalanced="0"/>
    <cacheHierarchy uniqueName="[Range].[FIncial quater]" caption="FIncial quater" attribute="1" defaultMemberUniqueName="[Range].[FIncial quater].[All]" allUniqueName="[Range].[FIncial quater].[All]" dimensionUniqueName="[Range]" displayFolder="" count="0" memberValueDatatype="130" unbalanced="0"/>
    <cacheHierarchy uniqueName="[Range].[finacial month]" caption="finacial month" attribute="1" defaultMemberUniqueName="[Range].[finacial month].[All]" allUniqueName="[Range].[finacial month].[All]" dimensionUniqueName="[Range]" displayFolder="" count="0" memberValueDatatype="130" unbalanced="0"/>
    <cacheHierarchy uniqueName="[Range].[Weekday &amp; Weekend]" caption="Weekday &amp; Weekend" attribute="1" defaultMemberUniqueName="[Range].[Weekday &amp; Weekend].[All]" allUniqueName="[Range].[Weekday &amp; Weekend].[All]" dimensionUniqueName="[Range]" displayFolder="" count="0" memberValueDatatype="130" unbalanced="0"/>
    <cacheHierarchy uniqueName="[Range].[Datedif (Year)]" caption="Datedif (Year)" attribute="1" defaultMemberUniqueName="[Range].[Datedif (Year)].[All]" allUniqueName="[Range].[Datedif (Year)].[All]" dimensionUniqueName="[Range]" displayFolder="" count="0" memberValueDatatype="130" unbalanced="0"/>
    <cacheHierarchy uniqueName="[Range].[Datedif (Quarter)]" caption="Datedif (Quarter)" attribute="1" defaultMemberUniqueName="[Range].[Datedif (Quarter)].[All]" allUniqueName="[Range].[Datedif (Quarter)].[All]" dimensionUniqueName="[Range]" displayFolder="" count="0" memberValueDatatype="130" unbalanced="0"/>
    <cacheHierarchy uniqueName="[Range].[Datedif (Month)]" caption="Datedif (Month)" attribute="1" defaultMemberUniqueName="[Range].[Datedif (Month)].[All]" allUniqueName="[Range].[Datedif (Month)].[All]" dimensionUniqueName="[Range]" displayFolder="" count="2" memberValueDatatype="130" unbalanced="0">
      <fieldsUsage count="2">
        <fieldUsage x="-1"/>
        <fieldUsage x="2"/>
      </fieldsUsage>
    </cacheHierarchy>
    <cacheHierarchy uniqueName="[Range 1].[%Airline ID]" caption="%Airline ID" attribute="1" defaultMemberUniqueName="[Range 1].[%Airline ID].[All]" allUniqueName="[Range 1].[%Airline ID].[All]" dimensionUniqueName="[Range 1]" displayFolder="" count="0" memberValueDatatype="20" unbalanced="0"/>
    <cacheHierarchy uniqueName="[Range 1].[%Carrier Group ID]" caption="%Carrier Group ID" attribute="1" defaultMemberUniqueName="[Range 1].[%Carrier Group ID].[All]" allUniqueName="[Range 1].[%Carrier Group ID].[All]" dimensionUniqueName="[Range 1]" displayFolder="" count="0" memberValueDatatype="20" unbalanced="0"/>
    <cacheHierarchy uniqueName="[Range 1].[%Unique Carrier Code]" caption="%Unique Carrier Code" attribute="1" defaultMemberUniqueName="[Range 1].[%Unique Carrier Code].[All]" allUniqueName="[Range 1].[%Unique Carrier Code].[All]" dimensionUniqueName="[Range 1]" displayFolder="" count="0" memberValueDatatype="130" unbalanced="0"/>
    <cacheHierarchy uniqueName="[Range 1].[%Unique Carrier Entity Code]" caption="%Unique Carrier Entity Code" attribute="1" defaultMemberUniqueName="[Range 1].[%Unique Carrier Entity Code].[All]" allUniqueName="[Range 1].[%Unique Carrier Entity Code].[All]" dimensionUniqueName="[Range 1]" displayFolder="" count="0" memberValueDatatype="20" unbalanced="0"/>
    <cacheHierarchy uniqueName="[Range 1].[%Region Code]" caption="%Region Code" attribute="1" defaultMemberUniqueName="[Range 1].[%Region Code].[All]" allUniqueName="[Range 1].[%Region Code].[All]" dimensionUniqueName="[Range 1]" displayFolder="" count="0" memberValueDatatype="130" unbalanced="0"/>
    <cacheHierarchy uniqueName="[Range 1].[%Origin Airport ID]" caption="%Origin Airport ID" attribute="1" defaultMemberUniqueName="[Range 1].[%Origin Airport ID].[All]" allUniqueName="[Range 1].[%Origin Airport ID].[All]" dimensionUniqueName="[Range 1]" displayFolder="" count="0" memberValueDatatype="20" unbalanced="0"/>
    <cacheHierarchy uniqueName="[Range 1].[%Origin Airport Sequence ID]" caption="%Origin Airport Sequence ID" attribute="1" defaultMemberUniqueName="[Range 1].[%Origin Airport Sequence ID].[All]" allUniqueName="[Range 1].[%Origin Airport Sequence ID].[All]" dimensionUniqueName="[Range 1]" displayFolder="" count="0" memberValueDatatype="20" unbalanced="0"/>
    <cacheHierarchy uniqueName="[Range 1].[%Origin Airport Market ID]" caption="%Origin Airport Market ID" attribute="1" defaultMemberUniqueName="[Range 1].[%Origin Airport Market ID].[All]" allUniqueName="[Range 1].[%Origin Airport Market ID].[All]" dimensionUniqueName="[Range 1]" displayFolder="" count="0" memberValueDatatype="20" unbalanced="0"/>
    <cacheHierarchy uniqueName="[Range 1].[%Origin World Area Code]" caption="%Origin World Area Code" attribute="1" defaultMemberUniqueName="[Range 1].[%Origin World Area Code].[All]" allUniqueName="[Range 1].[%Origin World Area Code].[All]" dimensionUniqueName="[Range 1]" displayFolder="" count="0" memberValueDatatype="20" unbalanced="0"/>
    <cacheHierarchy uniqueName="[Range 1].[%Destination Airport ID]" caption="%Destination Airport ID" attribute="1" defaultMemberUniqueName="[Range 1].[%Destination Airport ID].[All]" allUniqueName="[Range 1].[%Destination Airport ID].[All]" dimensionUniqueName="[Range 1]" displayFolder="" count="0" memberValueDatatype="20" unbalanced="0"/>
    <cacheHierarchy uniqueName="[Range 1].[%Destination Airport Sequence ID]" caption="%Destination Airport Sequence ID" attribute="1" defaultMemberUniqueName="[Range 1].[%Destination Airport Sequence ID].[All]" allUniqueName="[Range 1].[%Destination Airport Sequence ID].[All]" dimensionUniqueName="[Range 1]" displayFolder="" count="0" memberValueDatatype="20" unbalanced="0"/>
    <cacheHierarchy uniqueName="[Range 1].[%Destination Airport Market ID]" caption="%Destination Airport Market ID" attribute="1" defaultMemberUniqueName="[Range 1].[%Destination Airport Market ID].[All]" allUniqueName="[Range 1].[%Destination Airport Market ID].[All]" dimensionUniqueName="[Range 1]" displayFolder="" count="0" memberValueDatatype="20" unbalanced="0"/>
    <cacheHierarchy uniqueName="[Range 1].[%Destination World Area Code]" caption="%Destination World Area Code" attribute="1" defaultMemberUniqueName="[Range 1].[%Destination World Area Code].[All]" allUniqueName="[Range 1].[%Destination World Area Code].[All]" dimensionUniqueName="[Range 1]" displayFolder="" count="0" memberValueDatatype="20" unbalanced="0"/>
    <cacheHierarchy uniqueName="[Range 1].[%Aircraft Group ID]" caption="%Aircraft Group ID" attribute="1" defaultMemberUniqueName="[Range 1].[%Aircraft Group ID].[All]" allUniqueName="[Range 1].[%Aircraft Group ID].[All]" dimensionUniqueName="[Range 1]" displayFolder="" count="0" memberValueDatatype="20" unbalanced="0"/>
    <cacheHierarchy uniqueName="[Range 1].[%Aircraft Type ID]" caption="%Aircraft Type ID" attribute="1" defaultMemberUniqueName="[Range 1].[%Aircraft Type ID].[All]" allUniqueName="[Range 1].[%Aircraft Type ID].[All]" dimensionUniqueName="[Range 1]" displayFolder="" count="0" memberValueDatatype="20" unbalanced="0"/>
    <cacheHierarchy uniqueName="[Range 1].[%Aircraft Configuration ID]" caption="%Aircraft Configuration ID" attribute="1" defaultMemberUniqueName="[Range 1].[%Aircraft Configuration ID].[All]" allUniqueName="[Range 1].[%Aircraft Configuration ID].[All]" dimensionUniqueName="[Range 1]" displayFolder="" count="0" memberValueDatatype="20" unbalanced="0"/>
    <cacheHierarchy uniqueName="[Range 1].[%Distance Group ID]" caption="%Distance Group ID" attribute="1" defaultMemberUniqueName="[Range 1].[%Distance Group ID].[All]" allUniqueName="[Range 1].[%Distance Group ID].[All]" dimensionUniqueName="[Range 1]" displayFolder="" count="0" memberValueDatatype="20" unbalanced="0"/>
    <cacheHierarchy uniqueName="[Range 1].[%Service Class ID]" caption="%Service Class ID" attribute="1" defaultMemberUniqueName="[Range 1].[%Service Class ID].[All]" allUniqueName="[Range 1].[%Service Class ID].[All]" dimensionUniqueName="[Range 1]" displayFolder="" count="0" memberValueDatatype="130" unbalanced="0"/>
    <cacheHierarchy uniqueName="[Range 1].[%Datasource ID]" caption="%Datasource ID" attribute="1" defaultMemberUniqueName="[Range 1].[%Datasource ID].[All]" allUniqueName="[Range 1].[%Datasource ID].[All]" dimensionUniqueName="[Range 1]" displayFolder="" count="0" memberValueDatatype="130" unbalanced="0"/>
    <cacheHierarchy uniqueName="[Range 1].[# Departures Scheduled]" caption="# Departures Scheduled" attribute="1" defaultMemberUniqueName="[Range 1].[# Departures Scheduled].[All]" allUniqueName="[Range 1].[# Departures Scheduled].[All]" dimensionUniqueName="[Range 1]" displayFolder="" count="0" memberValueDatatype="20" unbalanced="0"/>
    <cacheHierarchy uniqueName="[Range 1].[# Departures Performed]" caption="# Departures Performed" attribute="1" defaultMemberUniqueName="[Range 1].[# Departures Performed].[All]" allUniqueName="[Range 1].[# Departures Performed].[All]" dimensionUniqueName="[Range 1]" displayFolder="" count="0" memberValueDatatype="20" unbalanced="0"/>
    <cacheHierarchy uniqueName="[Range 1].[# Payload]" caption="# Payload" attribute="1" defaultMemberUniqueName="[Range 1].[# Payload].[All]" allUniqueName="[Range 1].[# Payload].[All]" dimensionUniqueName="[Range 1]" displayFolder="" count="0" memberValueDatatype="20" unbalanced="0"/>
    <cacheHierarchy uniqueName="[Range 1].[Distance]" caption="Distance" attribute="1" defaultMemberUniqueName="[Range 1].[Distance].[All]" allUniqueName="[Range 1].[Distance].[All]" dimensionUniqueName="[Range 1]" displayFolder="" count="0" memberValueDatatype="20" unbalanced="0"/>
    <cacheHierarchy uniqueName="[Range 1].[# Available Seats]" caption="# Available Seats" attribute="1" defaultMemberUniqueName="[Range 1].[# Available Seats].[All]" allUniqueName="[Range 1].[# Available Seats].[All]" dimensionUniqueName="[Range 1]" displayFolder="" count="0" memberValueDatatype="20" unbalanced="0"/>
    <cacheHierarchy uniqueName="[Range 1].[# Transported Passengers]" caption="# Transported Passengers" attribute="1" defaultMemberUniqueName="[Range 1].[# Transported Passengers].[All]" allUniqueName="[Range 1].[# Transported Passengers].[All]" dimensionUniqueName="[Range 1]" displayFolder="" count="0" memberValueDatatype="20" unbalanced="0"/>
    <cacheHierarchy uniqueName="[Range 1].[# Transported Freight]" caption="# Transported Freight" attribute="1" defaultMemberUniqueName="[Range 1].[# Transported Freight].[All]" allUniqueName="[Range 1].[# Transported Freight].[All]" dimensionUniqueName="[Range 1]" displayFolder="" count="0" memberValueDatatype="20" unbalanced="0"/>
    <cacheHierarchy uniqueName="[Range 1].[# Transported Mail]" caption="# Transported Mail" attribute="1" defaultMemberUniqueName="[Range 1].[# Transported Mail].[All]" allUniqueName="[Range 1].[# Transported Mail].[All]" dimensionUniqueName="[Range 1]" displayFolder="" count="0" memberValueDatatype="20" unbalanced="0"/>
    <cacheHierarchy uniqueName="[Range 1].[# Ramp-To-Ramp Time]" caption="# Ramp-To-Ramp Time" attribute="1" defaultMemberUniqueName="[Range 1].[# Ramp-To-Ramp Time].[All]" allUniqueName="[Range 1].[# Ramp-To-Ramp Time].[All]" dimensionUniqueName="[Range 1]" displayFolder="" count="0" memberValueDatatype="20" unbalanced="0"/>
    <cacheHierarchy uniqueName="[Range 1].[# Air Time]" caption="# Air Time" attribute="1" defaultMemberUniqueName="[Range 1].[# Air Time].[All]" allUniqueName="[Range 1].[# Air Time].[All]" dimensionUniqueName="[Range 1]" displayFolder="" count="0" memberValueDatatype="20" unbalanced="0"/>
    <cacheHierarchy uniqueName="[Range 1].[Unique Carrier]" caption="Unique Carrier" attribute="1" defaultMemberUniqueName="[Range 1].[Unique Carrier].[All]" allUniqueName="[Range 1].[Unique Carrier].[All]" dimensionUniqueName="[Range 1]" displayFolder="" count="0" memberValueDatatype="130" unbalanced="0"/>
    <cacheHierarchy uniqueName="[Range 1].[Carrier Code]" caption="Carrier Code" attribute="1" defaultMemberUniqueName="[Range 1].[Carrier Code].[All]" allUniqueName="[Range 1].[Carrier Code].[All]" dimensionUniqueName="[Range 1]" displayFolder="" count="0" memberValueDatatype="130" unbalanced="0"/>
    <cacheHierarchy uniqueName="[Range 1].[Carrier Name]" caption="Carrier Name" attribute="1" defaultMemberUniqueName="[Range 1].[Carrier Name].[All]" allUniqueName="[Range 1].[Carrier Name].[All]" dimensionUniqueName="[Range 1]" displayFolder="" count="0" memberValueDatatype="130" unbalanced="0"/>
    <cacheHierarchy uniqueName="[Range 1].[Origin Airport Code]" caption="Origin Airport Code" attribute="1" defaultMemberUniqueName="[Range 1].[Origin Airport Code].[All]" allUniqueName="[Range 1].[Origin Airport Code].[All]" dimensionUniqueName="[Range 1]" displayFolder="" count="0" memberValueDatatype="130" unbalanced="0"/>
    <cacheHierarchy uniqueName="[Range 1].[Origin City]" caption="Origin City" attribute="1" defaultMemberUniqueName="[Range 1].[Origin City].[All]" allUniqueName="[Range 1].[Origin City].[All]" dimensionUniqueName="[Range 1]" displayFolder="" count="0" memberValueDatatype="130" unbalanced="0"/>
    <cacheHierarchy uniqueName="[Range 1].[Origin State Code]" caption="Origin State Code" attribute="1" defaultMemberUniqueName="[Range 1].[Origin State Code].[All]" allUniqueName="[Range 1].[Origin State Code].[All]" dimensionUniqueName="[Range 1]" displayFolder="" count="0" memberValueDatatype="130" unbalanced="0"/>
    <cacheHierarchy uniqueName="[Range 1].[Origin State FIPS]" caption="Origin State FIPS" attribute="1" defaultMemberUniqueName="[Range 1].[Origin State FIPS].[All]" allUniqueName="[Range 1].[Origin State FIPS].[All]" dimensionUniqueName="[Range 1]" displayFolder="" count="0" memberValueDatatype="20" unbalanced="0"/>
    <cacheHierarchy uniqueName="[Range 1].[Origin State]" caption="Origin State" attribute="1" defaultMemberUniqueName="[Range 1].[Origin State].[All]" allUniqueName="[Range 1].[Origin State].[All]" dimensionUniqueName="[Range 1]" displayFolder="" count="0" memberValueDatatype="130" unbalanced="0"/>
    <cacheHierarchy uniqueName="[Range 1].[Origin Country]" caption="Origin Country" attribute="1" defaultMemberUniqueName="[Range 1].[Origin Country].[All]" allUniqueName="[Range 1].[Origin Country].[All]" dimensionUniqueName="[Range 1]" displayFolder="" count="0" memberValueDatatype="130" unbalanced="0"/>
    <cacheHierarchy uniqueName="[Range 1].[Destination Airport Code]" caption="Destination Airport Code" attribute="1" defaultMemberUniqueName="[Range 1].[Destination Airport Code].[All]" allUniqueName="[Range 1].[Destination Airport Code].[All]" dimensionUniqueName="[Range 1]" displayFolder="" count="0" memberValueDatatype="130" unbalanced="0"/>
    <cacheHierarchy uniqueName="[Range 1].[Destination City]" caption="Destination City" attribute="1" defaultMemberUniqueName="[Range 1].[Destination City].[All]" allUniqueName="[Range 1].[Destination City].[All]" dimensionUniqueName="[Range 1]" displayFolder="" count="0" memberValueDatatype="130" unbalanced="0"/>
    <cacheHierarchy uniqueName="[Range 1].[Destination State Code]" caption="Destination State Code" attribute="1" defaultMemberUniqueName="[Range 1].[Destination State Code].[All]" allUniqueName="[Range 1].[Destination State Code].[All]" dimensionUniqueName="[Range 1]" displayFolder="" count="0" memberValueDatatype="130" unbalanced="0"/>
    <cacheHierarchy uniqueName="[Range 1].[Destination State FIPS]" caption="Destination State FIPS" attribute="1" defaultMemberUniqueName="[Range 1].[Destination State FIPS].[All]" allUniqueName="[Range 1].[Destination State FIPS].[All]" dimensionUniqueName="[Range 1]" displayFolder="" count="0" memberValueDatatype="20" unbalanced="0"/>
    <cacheHierarchy uniqueName="[Range 1].[Destination State]" caption="Destination State" attribute="1" defaultMemberUniqueName="[Range 1].[Destination State].[All]" allUniqueName="[Range 1].[Destination State].[All]" dimensionUniqueName="[Range 1]" displayFolder="" count="0" memberValueDatatype="130" unbalanced="0"/>
    <cacheHierarchy uniqueName="[Range 1].[Destination Country]" caption="Destination Country" attribute="1" defaultMemberUniqueName="[Range 1].[Destination Country].[All]" allUniqueName="[Range 1].[Destination Country].[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Month (#)]" caption="Month (#)" attribute="1" defaultMemberUniqueName="[Range 1].[Month (#)].[All]" allUniqueName="[Range 1].[Month (#)].[All]" dimensionUniqueName="[Range 1]" displayFolder="" count="0" memberValueDatatype="20" unbalanced="0"/>
    <cacheHierarchy uniqueName="[Range 1].[Day]" caption="Day" attribute="1" defaultMemberUniqueName="[Range 1].[Day].[All]" allUniqueName="[Range 1].[Day].[All]" dimensionUniqueName="[Range 1]" displayFolder="" count="0" memberValueDatatype="20" unbalanced="0"/>
    <cacheHierarchy uniqueName="[Range 1].[From - To Airport Code]" caption="From - To Airport Code" attribute="1" defaultMemberUniqueName="[Range 1].[From - To Airport Code].[All]" allUniqueName="[Range 1].[From - To Airport Code].[All]" dimensionUniqueName="[Range 1]" displayFolder="" count="0" memberValueDatatype="130" unbalanced="0"/>
    <cacheHierarchy uniqueName="[Range 1].[From - To Airport ID]" caption="From - To Airport ID" attribute="1" defaultMemberUniqueName="[Range 1].[From - To Airport ID].[All]" allUniqueName="[Range 1].[From - To Airport ID].[All]" dimensionUniqueName="[Range 1]" displayFolder="" count="0" memberValueDatatype="130" unbalanced="0"/>
    <cacheHierarchy uniqueName="[Range 1].[From - To City]" caption="From - To City" attribute="1" defaultMemberUniqueName="[Range 1].[From - To City].[All]" allUniqueName="[Range 1].[From - To City].[All]" dimensionUniqueName="[Range 1]" displayFolder="" count="0" memberValueDatatype="130" unbalanced="0"/>
    <cacheHierarchy uniqueName="[Range 1].[From - To State Code]" caption="From - To State Code" attribute="1" defaultMemberUniqueName="[Range 1].[From - To State Code].[All]" allUniqueName="[Range 1].[From - To State Code].[All]" dimensionUniqueName="[Range 1]" displayFolder="" count="0" memberValueDatatype="130" unbalanced="0"/>
    <cacheHierarchy uniqueName="[Range 1].[From - To State]" caption="From - To State" attribute="1" defaultMemberUniqueName="[Range 1].[From - To State].[All]" allUniqueName="[Range 1].[From - To State].[All]" dimensionUniqueName="[Range 1]" displayFolder="" count="0" memberValueDatatype="130" unbalanced="0"/>
    <cacheHierarchy uniqueName="[Range 1].[load factor]" caption="load factor" attribute="1" defaultMemberUniqueName="[Range 1].[load factor].[All]" allUniqueName="[Range 1].[load factor].[All]" dimensionUniqueName="[Range 1]" displayFolder="" count="0" memberValueDatatype="5" unbalanced="0"/>
    <cacheHierarchy uniqueName="[Range 1].[Datedif]" caption="Datedif" attribute="1" time="1" defaultMemberUniqueName="[Range 1].[Datedif].[All]" allUniqueName="[Range 1].[Datedif].[All]" dimensionUniqueName="[Range 1]" displayFolder="" count="0" memberValueDatatype="7" unbalanced="0"/>
    <cacheHierarchy uniqueName="[Range 1].[Month Name]" caption="Month Name" attribute="1" defaultMemberUniqueName="[Range 1].[Month Name].[All]" allUniqueName="[Range 1].[Month Name].[All]" dimensionUniqueName="[Range 1]" displayFolder="" count="0" memberValueDatatype="130" unbalanced="0"/>
    <cacheHierarchy uniqueName="[Range 1].[Quater]" caption="Quater" attribute="1" defaultMemberUniqueName="[Range 1].[Quater].[All]" allUniqueName="[Range 1].[Quater].[All]" dimensionUniqueName="[Range 1]" displayFolder="" count="0" memberValueDatatype="130" unbalanced="0"/>
    <cacheHierarchy uniqueName="[Range 1].[Day of Week]" caption="Day of Week" attribute="1" defaultMemberUniqueName="[Range 1].[Day of Week].[All]" allUniqueName="[Range 1].[Day of Week].[All]" dimensionUniqueName="[Range 1]" displayFolder="" count="0" memberValueDatatype="20" unbalanced="0"/>
    <cacheHierarchy uniqueName="[Range 1].[Day Name]" caption="Day Name" attribute="1" defaultMemberUniqueName="[Range 1].[Day Name].[All]" allUniqueName="[Range 1].[Day Name].[All]" dimensionUniqueName="[Range 1]" displayFolder="" count="0" memberValueDatatype="130" unbalanced="0"/>
    <cacheHierarchy uniqueName="[Range 1].[FIncial quater]" caption="FIncial quater" attribute="1" defaultMemberUniqueName="[Range 1].[FIncial quater].[All]" allUniqueName="[Range 1].[FIncial quater].[All]" dimensionUniqueName="[Range 1]" displayFolder="" count="0" memberValueDatatype="130" unbalanced="0"/>
    <cacheHierarchy uniqueName="[Range 1].[finacial month]" caption="finacial month" attribute="1" defaultMemberUniqueName="[Range 1].[finacial month].[All]" allUniqueName="[Range 1].[finacial month].[All]" dimensionUniqueName="[Range 1]" displayFolder="" count="0" memberValueDatatype="130" unbalanced="0"/>
    <cacheHierarchy uniqueName="[Range 1].[Weekday &amp; Weekend]" caption="Weekday &amp; Weekend" attribute="1" defaultMemberUniqueName="[Range 1].[Weekday &amp; Weekend].[All]" allUniqueName="[Range 1].[Weekday &amp; Weekend].[All]" dimensionUniqueName="[Range 1]" displayFolder="" count="0" memberValueDatatype="130" unbalanced="0"/>
    <cacheHierarchy uniqueName="[Range].[Datedif (Month Index)]" caption="Datedif (Month Index)" attribute="1" defaultMemberUniqueName="[Range].[Datedif (Month Index)].[All]" allUniqueName="[Range].[Datedif (Month Index)].[All]" dimensionUniqueName="[Range]" displayFolder="" count="0" memberValueDatatype="20" unbalanced="0" hidden="1"/>
    <cacheHierarchy uniqueName="[Measures].[__XL_Count Range]" caption="__XL_Count Range" measure="1" displayFolder="" measureGroup="Range" count="0" hidden="1"/>
    <cacheHierarchy uniqueName="[Measures].[__XL_Count main_data]" caption="__XL_Count main_data" measure="1" displayFolder="" measureGroup="main_data" count="0" hidden="1"/>
    <cacheHierarchy uniqueName="[Measures].[__XL_Count Distance group]" caption="__XL_Count Distance group" measure="1" displayFolder="" measureGroup="Distance group" count="0" hidden="1"/>
    <cacheHierarchy uniqueName="[Measures].[__XL_Count main_data 1]" caption="__XL_Count main_data 1" measure="1" displayFolder="" measureGroup="main_data 1" count="0" hidden="1"/>
    <cacheHierarchy uniqueName="[Measures].[__XL_Count main_data_2]" caption="__XL_Count main_data_2" measure="1" displayFolder="" measureGroup="main_data_2"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Year]" caption="Sum of Year" measure="1" displayFolder="" measureGroup="Range" count="0" hidden="1">
      <extLst>
        <ext xmlns:x15="http://schemas.microsoft.com/office/spreadsheetml/2010/11/main" uri="{B97F6D7D-B522-45F9-BDA1-12C45D357490}">
          <x15:cacheHierarchy aggregatedColumn="229"/>
        </ext>
      </extLst>
    </cacheHierarchy>
    <cacheHierarchy uniqueName="[Measures].[Sum of load factor]" caption="Sum of load factor" measure="1" displayFolder="" measureGroup="Range" count="0" hidden="1">
      <extLst>
        <ext xmlns:x15="http://schemas.microsoft.com/office/spreadsheetml/2010/11/main" uri="{B97F6D7D-B522-45F9-BDA1-12C45D357490}">
          <x15:cacheHierarchy aggregatedColumn="237"/>
        </ext>
      </extLst>
    </cacheHierarchy>
    <cacheHierarchy uniqueName="[Measures].[Sum of Month (#)]" caption="Sum of Month (#)" measure="1" displayFolder="" measureGroup="Range" count="0" hidden="1">
      <extLst>
        <ext xmlns:x15="http://schemas.microsoft.com/office/spreadsheetml/2010/11/main" uri="{B97F6D7D-B522-45F9-BDA1-12C45D357490}">
          <x15:cacheHierarchy aggregatedColumn="230"/>
        </ext>
      </extLst>
    </cacheHierarchy>
    <cacheHierarchy uniqueName="[Measures].[Sum of # Transported Passengers]" caption="Sum of # Transported Passengers" measure="1" displayFolder="" measureGroup="Range" count="0" oneField="1" hidden="1">
      <fieldsUsage count="1">
        <fieldUsage x="1"/>
      </fieldsUsage>
      <extLst>
        <ext xmlns:x15="http://schemas.microsoft.com/office/spreadsheetml/2010/11/main" uri="{B97F6D7D-B522-45F9-BDA1-12C45D357490}">
          <x15:cacheHierarchy aggregatedColumn="209"/>
        </ext>
      </extLst>
    </cacheHierarchy>
    <cacheHierarchy uniqueName="[Measures].[Sum of %Airline ID]" caption="Sum of %Airline ID" measure="1" displayFolder="" measureGroup="Range" count="0" hidden="1">
      <extLst>
        <ext xmlns:x15="http://schemas.microsoft.com/office/spreadsheetml/2010/11/main" uri="{B97F6D7D-B522-45F9-BDA1-12C45D357490}">
          <x15:cacheHierarchy aggregatedColumn="185"/>
        </ext>
      </extLst>
    </cacheHierarchy>
    <cacheHierarchy uniqueName="[Measures].[Sum of %Aircraft Group ID]" caption="Sum of %Aircraft Group ID" measure="1" displayFolder="" measureGroup="Range" count="0" hidden="1">
      <extLst>
        <ext xmlns:x15="http://schemas.microsoft.com/office/spreadsheetml/2010/11/main" uri="{B97F6D7D-B522-45F9-BDA1-12C45D357490}">
          <x15:cacheHierarchy aggregatedColumn="198"/>
        </ext>
      </extLst>
    </cacheHierarchy>
    <cacheHierarchy uniqueName="[Measures].[Sum of %Distance Group ID]" caption="Sum of %Distance Group ID" measure="1" displayFolder="" measureGroup="Range" count="0" hidden="1">
      <extLst>
        <ext xmlns:x15="http://schemas.microsoft.com/office/spreadsheetml/2010/11/main" uri="{B97F6D7D-B522-45F9-BDA1-12C45D357490}">
          <x15:cacheHierarchy aggregatedColumn="201"/>
        </ext>
      </extLst>
    </cacheHierarchy>
    <cacheHierarchy uniqueName="[Measures].[Sum of %Carrier Group ID]" caption="Sum of %Carrier Group ID" measure="1" displayFolder="" measureGroup="Range" count="0" hidden="1">
      <extLst>
        <ext xmlns:x15="http://schemas.microsoft.com/office/spreadsheetml/2010/11/main" uri="{B97F6D7D-B522-45F9-BDA1-12C45D357490}">
          <x15:cacheHierarchy aggregatedColumn="186"/>
        </ext>
      </extLst>
    </cacheHierarchy>
    <cacheHierarchy uniqueName="[Measures].[Sum of Distance]" caption="Sum of Distance" measure="1" displayFolder="" measureGroup="Range" count="0" hidden="1">
      <extLst>
        <ext xmlns:x15="http://schemas.microsoft.com/office/spreadsheetml/2010/11/main" uri="{B97F6D7D-B522-45F9-BDA1-12C45D357490}">
          <x15:cacheHierarchy aggregatedColumn="207"/>
        </ext>
      </extLst>
    </cacheHierarchy>
    <cacheHierarchy uniqueName="[Measures].[Count of Distance]" caption="Count of Distance" measure="1" displayFolder="" measureGroup="Range" count="0" hidden="1">
      <extLst>
        <ext xmlns:x15="http://schemas.microsoft.com/office/spreadsheetml/2010/11/main" uri="{B97F6D7D-B522-45F9-BDA1-12C45D357490}">
          <x15:cacheHierarchy aggregatedColumn="207"/>
        </ext>
      </extLst>
    </cacheHierarchy>
    <cacheHierarchy uniqueName="[Measures].[Sum of %Distance Group ID 2]" caption="Sum of %Distance Group ID 2" measure="1" displayFolder="" measureGroup="Distance group" count="0" hidden="1">
      <extLst>
        <ext xmlns:x15="http://schemas.microsoft.com/office/spreadsheetml/2010/11/main" uri="{B97F6D7D-B522-45F9-BDA1-12C45D357490}">
          <x15:cacheHierarchy aggregatedColumn="0"/>
        </ext>
      </extLst>
    </cacheHierarchy>
    <cacheHierarchy uniqueName="[Measures].[Sum of # Departures Performed]" caption="Sum of # Departures Performed" measure="1" displayFolder="" measureGroup="main_data" count="0" hidden="1">
      <extLst>
        <ext xmlns:x15="http://schemas.microsoft.com/office/spreadsheetml/2010/11/main" uri="{B97F6D7D-B522-45F9-BDA1-12C45D357490}">
          <x15:cacheHierarchy aggregatedColumn="22"/>
        </ext>
      </extLst>
    </cacheHierarchy>
    <cacheHierarchy uniqueName="[Measures].[Sum of # Departures Performed 2]" caption="Sum of # Departures Performed 2" measure="1" displayFolder="" measureGroup="Range" count="0" hidden="1">
      <extLst>
        <ext xmlns:x15="http://schemas.microsoft.com/office/spreadsheetml/2010/11/main" uri="{B97F6D7D-B522-45F9-BDA1-12C45D357490}">
          <x15:cacheHierarchy aggregatedColumn="205"/>
        </ext>
      </extLst>
    </cacheHierarchy>
    <cacheHierarchy uniqueName="[Measures].[Count of %Airline ID]" caption="Count of %Airline ID" measure="1" displayFolder="" measureGroup="Range" count="0" hidden="1">
      <extLst>
        <ext xmlns:x15="http://schemas.microsoft.com/office/spreadsheetml/2010/11/main" uri="{B97F6D7D-B522-45F9-BDA1-12C45D357490}">
          <x15:cacheHierarchy aggregatedColumn="185"/>
        </ext>
      </extLst>
    </cacheHierarchy>
    <cacheHierarchy uniqueName="[Measures].[Count of Origin Country]" caption="Count of Origin Country" measure="1" displayFolder="" measureGroup="Range" count="0" hidden="1">
      <extLst>
        <ext xmlns:x15="http://schemas.microsoft.com/office/spreadsheetml/2010/11/main" uri="{B97F6D7D-B522-45F9-BDA1-12C45D357490}">
          <x15:cacheHierarchy aggregatedColumn="222"/>
        </ext>
      </extLst>
    </cacheHierarchy>
    <cacheHierarchy uniqueName="[Measures].[Count of Destination Country]" caption="Count of Destination Country" measure="1" displayFolder="" measureGroup="Range" count="0" hidden="1">
      <extLst>
        <ext xmlns:x15="http://schemas.microsoft.com/office/spreadsheetml/2010/11/main" uri="{B97F6D7D-B522-45F9-BDA1-12C45D357490}">
          <x15:cacheHierarchy aggregatedColumn="228"/>
        </ext>
      </extLst>
    </cacheHierarchy>
    <cacheHierarchy uniqueName="[Measures].[Count of # Transported Passengers]" caption="Count of # Transported Passengers" measure="1" displayFolder="" measureGroup="Range" count="0" hidden="1">
      <extLst>
        <ext xmlns:x15="http://schemas.microsoft.com/office/spreadsheetml/2010/11/main" uri="{B97F6D7D-B522-45F9-BDA1-12C45D357490}">
          <x15:cacheHierarchy aggregatedColumn="209"/>
        </ext>
      </extLst>
    </cacheHierarchy>
    <cacheHierarchy uniqueName="[Measures].[Average of # Transported Passengers]" caption="Average of # Transported Passengers" measure="1" displayFolder="" measureGroup="Range" count="0" hidden="1">
      <extLst>
        <ext xmlns:x15="http://schemas.microsoft.com/office/spreadsheetml/2010/11/main" uri="{B97F6D7D-B522-45F9-BDA1-12C45D357490}">
          <x15:cacheHierarchy aggregatedColumn="209"/>
        </ext>
      </extLst>
    </cacheHierarchy>
    <cacheHierarchy uniqueName="[Measures].[Max of # Transported Passengers]" caption="Max of # Transported Passengers" measure="1" displayFolder="" measureGroup="Range" count="0" hidden="1">
      <extLst>
        <ext xmlns:x15="http://schemas.microsoft.com/office/spreadsheetml/2010/11/main" uri="{B97F6D7D-B522-45F9-BDA1-12C45D357490}">
          <x15:cacheHierarchy aggregatedColumn="209"/>
        </ext>
      </extLst>
    </cacheHierarchy>
    <cacheHierarchy uniqueName="[Measures].[Distinct Count of # Transported Passengers]" caption="Distinct Count of # Transported Passengers" measure="1" displayFolder="" measureGroup="Range" count="0" hidden="1">
      <extLst>
        <ext xmlns:x15="http://schemas.microsoft.com/office/spreadsheetml/2010/11/main" uri="{B97F6D7D-B522-45F9-BDA1-12C45D357490}">
          <x15:cacheHierarchy aggregatedColumn="209"/>
        </ext>
      </extLst>
    </cacheHierarchy>
    <cacheHierarchy uniqueName="[Measures].[Distinct Count of Origin Country]" caption="Distinct Count of Origin Country" measure="1" displayFolder="" measureGroup="Range" count="0" hidden="1">
      <extLst>
        <ext xmlns:x15="http://schemas.microsoft.com/office/spreadsheetml/2010/11/main" uri="{B97F6D7D-B522-45F9-BDA1-12C45D357490}">
          <x15:cacheHierarchy aggregatedColumn="222"/>
        </ext>
      </extLst>
    </cacheHierarchy>
    <cacheHierarchy uniqueName="[Measures].[Count of Origin Country 2]" caption="Count of Origin Country 2" measure="1" displayFolder="" measureGroup="main_data" count="0" hidden="1">
      <extLst>
        <ext xmlns:x15="http://schemas.microsoft.com/office/spreadsheetml/2010/11/main" uri="{B97F6D7D-B522-45F9-BDA1-12C45D357490}">
          <x15:cacheHierarchy aggregatedColumn="39"/>
        </ext>
      </extLst>
    </cacheHierarchy>
    <cacheHierarchy uniqueName="[Measures].[Distinct Count of Origin Country 2]" caption="Distinct Count of Origin Country 2" measure="1" displayFolder="" measureGroup="main_data" count="0" hidden="1">
      <extLst>
        <ext xmlns:x15="http://schemas.microsoft.com/office/spreadsheetml/2010/11/main" uri="{B97F6D7D-B522-45F9-BDA1-12C45D357490}">
          <x15:cacheHierarchy aggregatedColumn="39"/>
        </ext>
      </extLst>
    </cacheHierarchy>
    <cacheHierarchy uniqueName="[Measures].[Sum of # Transported Passengers 2]" caption="Sum of # Transported Passengers 2" measure="1" displayFolder="" measureGroup="main_data" count="0" hidden="1">
      <extLst>
        <ext xmlns:x15="http://schemas.microsoft.com/office/spreadsheetml/2010/11/main" uri="{B97F6D7D-B522-45F9-BDA1-12C45D357490}">
          <x15:cacheHierarchy aggregatedColumn="26"/>
        </ext>
      </extLst>
    </cacheHierarchy>
    <cacheHierarchy uniqueName="[Measures].[Count of # Transported Passengers 2]" caption="Count of # Transported Passengers 2" measure="1" displayFolder="" measureGroup="main_data" count="0" hidden="1">
      <extLst>
        <ext xmlns:x15="http://schemas.microsoft.com/office/spreadsheetml/2010/11/main" uri="{B97F6D7D-B522-45F9-BDA1-12C45D357490}">
          <x15:cacheHierarchy aggregatedColumn="26"/>
        </ext>
      </extLst>
    </cacheHierarchy>
    <cacheHierarchy uniqueName="[Measures].[Sum of # Transported Passengers 3]" caption="Sum of # Transported Passengers 3" measure="1" displayFolder="" measureGroup="main_data 1" count="0" hidden="1">
      <extLst>
        <ext xmlns:x15="http://schemas.microsoft.com/office/spreadsheetml/2010/11/main" uri="{B97F6D7D-B522-45F9-BDA1-12C45D357490}">
          <x15:cacheHierarchy aggregatedColumn="87"/>
        </ext>
      </extLst>
    </cacheHierarchy>
    <cacheHierarchy uniqueName="[Measures].[Sum of %Airline ID 2]" caption="Sum of %Airline ID 2" measure="1" displayFolder="" measureGroup="main_data" count="0" hidden="1">
      <extLst>
        <ext xmlns:x15="http://schemas.microsoft.com/office/spreadsheetml/2010/11/main" uri="{B97F6D7D-B522-45F9-BDA1-12C45D357490}">
          <x15:cacheHierarchy aggregatedColumn="2"/>
        </ext>
      </extLst>
    </cacheHierarchy>
    <cacheHierarchy uniqueName="[Measures].[Distinct Count of %Airline ID]" caption="Distinct Count of %Airline ID" measure="1" displayFolder="" measureGroup="main_data" count="0" hidden="1">
      <extLst>
        <ext xmlns:x15="http://schemas.microsoft.com/office/spreadsheetml/2010/11/main" uri="{B97F6D7D-B522-45F9-BDA1-12C45D357490}">
          <x15:cacheHierarchy aggregatedColumn="2"/>
        </ext>
      </extLst>
    </cacheHierarchy>
    <cacheHierarchy uniqueName="[Measures].[Count of Destination State]" caption="Count of Destination State" measure="1" displayFolder="" measureGroup="main_data" count="0" hidden="1">
      <extLst>
        <ext xmlns:x15="http://schemas.microsoft.com/office/spreadsheetml/2010/11/main" uri="{B97F6D7D-B522-45F9-BDA1-12C45D357490}">
          <x15:cacheHierarchy aggregatedColumn="44"/>
        </ext>
      </extLst>
    </cacheHierarchy>
    <cacheHierarchy uniqueName="[Measures].[Count of From - To City]" caption="Count of From - To City" measure="1" displayFolder="" measureGroup="main_data" count="0" hidden="1">
      <extLst>
        <ext xmlns:x15="http://schemas.microsoft.com/office/spreadsheetml/2010/11/main" uri="{B97F6D7D-B522-45F9-BDA1-12C45D357490}">
          <x15:cacheHierarchy aggregatedColumn="51"/>
        </ext>
      </extLst>
    </cacheHierarchy>
    <cacheHierarchy uniqueName="[Measures].[Sum of Distance 2]" caption="Sum of Distance 2" measure="1" displayFolder="" measureGroup="main_data" count="0" hidden="1">
      <extLst>
        <ext xmlns:x15="http://schemas.microsoft.com/office/spreadsheetml/2010/11/main" uri="{B97F6D7D-B522-45F9-BDA1-12C45D357490}">
          <x15:cacheHierarchy aggregatedColumn="24"/>
        </ext>
      </extLst>
    </cacheHierarchy>
    <cacheHierarchy uniqueName="[Measures].[Count of Distance 2]" caption="Count of Distance 2" measure="1" displayFolder="" measureGroup="main_data" count="0" hidden="1">
      <extLst>
        <ext xmlns:x15="http://schemas.microsoft.com/office/spreadsheetml/2010/11/main" uri="{B97F6D7D-B522-45F9-BDA1-12C45D357490}">
          <x15:cacheHierarchy aggregatedColumn="24"/>
        </ext>
      </extLst>
    </cacheHierarchy>
    <cacheHierarchy uniqueName="[Measures].[Distinct Count of Distance]" caption="Distinct Count of Distance" measure="1" displayFolder="" measureGroup="main_data" count="0" hidden="1">
      <extLst>
        <ext xmlns:x15="http://schemas.microsoft.com/office/spreadsheetml/2010/11/main" uri="{B97F6D7D-B522-45F9-BDA1-12C45D357490}">
          <x15:cacheHierarchy aggregatedColumn="24"/>
        </ext>
      </extLst>
    </cacheHierarchy>
    <cacheHierarchy uniqueName="[Measures].[Count of %Region Code]" caption="Count of %Region Code" measure="1" displayFolder="" measureGroup="main_data" count="0" hidden="1">
      <extLst>
        <ext xmlns:x15="http://schemas.microsoft.com/office/spreadsheetml/2010/11/main" uri="{B97F6D7D-B522-45F9-BDA1-12C45D357490}">
          <x15:cacheHierarchy aggregatedColumn="6"/>
        </ext>
      </extLst>
    </cacheHierarchy>
    <cacheHierarchy uniqueName="[Measures].[Sum of %Aircraft Group ID 2]" caption="Sum of %Aircraft Group ID 2" measure="1" displayFolder="" measureGroup="main_data" count="0" hidden="1">
      <extLst>
        <ext xmlns:x15="http://schemas.microsoft.com/office/spreadsheetml/2010/11/main" uri="{B97F6D7D-B522-45F9-BDA1-12C45D357490}">
          <x15:cacheHierarchy aggregatedColumn="15"/>
        </ext>
      </extLst>
    </cacheHierarchy>
    <cacheHierarchy uniqueName="[Measures].[Distinct Count of %Aircraft Group ID]" caption="Distinct Count of %Aircraft Group ID" measure="1" displayFolder="" measureGroup="main_data" count="0" hidden="1">
      <extLst>
        <ext xmlns:x15="http://schemas.microsoft.com/office/spreadsheetml/2010/11/main" uri="{B97F6D7D-B522-45F9-BDA1-12C45D357490}">
          <x15:cacheHierarchy aggregatedColumn="15"/>
        </ext>
      </extLst>
    </cacheHierarchy>
    <cacheHierarchy uniqueName="[Measures].[Distinct Count of %Region Code]" caption="Distinct Count of %Region Code" measure="1" displayFolder="" measureGroup="main_data" count="0" hidden="1">
      <extLst>
        <ext xmlns:x15="http://schemas.microsoft.com/office/spreadsheetml/2010/11/main" uri="{B97F6D7D-B522-45F9-BDA1-12C45D357490}">
          <x15:cacheHierarchy aggregatedColumn="6"/>
        </ext>
      </extLst>
    </cacheHierarchy>
    <cacheHierarchy uniqueName="[Measures].[Sum of %Airline ID 3]" caption="Sum of %Airline ID 3" measure="1" displayFolder="" measureGroup="main_data_2" count="0" hidden="1">
      <extLst>
        <ext xmlns:x15="http://schemas.microsoft.com/office/spreadsheetml/2010/11/main" uri="{B97F6D7D-B522-45F9-BDA1-12C45D357490}">
          <x15:cacheHierarchy aggregatedColumn="124"/>
        </ext>
      </extLst>
    </cacheHierarchy>
    <cacheHierarchy uniqueName="[Measures].[Count of %Airline ID 2]" caption="Count of %Airline ID 2" measure="1" displayFolder="" measureGroup="main_data_2" count="0" hidden="1">
      <extLst>
        <ext xmlns:x15="http://schemas.microsoft.com/office/spreadsheetml/2010/11/main" uri="{B97F6D7D-B522-45F9-BDA1-12C45D357490}">
          <x15:cacheHierarchy aggregatedColumn="124"/>
        </ext>
      </extLst>
    </cacheHierarchy>
    <cacheHierarchy uniqueName="[Measures].[Distinct Count of # Transported Passengers 2]" caption="Distinct Count of # Transported Passengers 2" measure="1" displayFolder="" measureGroup="main_data" count="0" hidden="1">
      <extLst>
        <ext xmlns:x15="http://schemas.microsoft.com/office/spreadsheetml/2010/11/main" uri="{B97F6D7D-B522-45F9-BDA1-12C45D357490}">
          <x15:cacheHierarchy aggregatedColumn="26"/>
        </ext>
      </extLst>
    </cacheHierarchy>
    <cacheHierarchy uniqueName="[Measures].[Count of From - To Airport Code]" caption="Count of From - To Airport Code" measure="1" displayFolder="" measureGroup="main_data 1" count="0" hidden="1">
      <extLst>
        <ext xmlns:x15="http://schemas.microsoft.com/office/spreadsheetml/2010/11/main" uri="{B97F6D7D-B522-45F9-BDA1-12C45D357490}">
          <x15:cacheHierarchy aggregatedColumn="110"/>
        </ext>
      </extLst>
    </cacheHierarchy>
    <cacheHierarchy uniqueName="[Measures].[Distinct Count of From - To Airport Code]" caption="Distinct Count of From - To Airport Code" measure="1" displayFolder="" measureGroup="main_data 1" count="0" hidden="1">
      <extLst>
        <ext xmlns:x15="http://schemas.microsoft.com/office/spreadsheetml/2010/11/main" uri="{B97F6D7D-B522-45F9-BDA1-12C45D357490}">
          <x15:cacheHierarchy aggregatedColumn="110"/>
        </ext>
      </extLst>
    </cacheHierarchy>
    <cacheHierarchy uniqueName="[Measures].[Count of From - To Airport ID]" caption="Count of From - To Airport ID" measure="1" displayFolder="" measureGroup="main_data 1" count="0" hidden="1">
      <extLst>
        <ext xmlns:x15="http://schemas.microsoft.com/office/spreadsheetml/2010/11/main" uri="{B97F6D7D-B522-45F9-BDA1-12C45D357490}">
          <x15:cacheHierarchy aggregatedColumn="111"/>
        </ext>
      </extLst>
    </cacheHierarchy>
    <cacheHierarchy uniqueName="[Measures].[Distinct Count of From - To Airport ID]" caption="Distinct Count of From - To Airport ID" measure="1" displayFolder="" measureGroup="main_data 1" count="0" hidden="1">
      <extLst>
        <ext xmlns:x15="http://schemas.microsoft.com/office/spreadsheetml/2010/11/main" uri="{B97F6D7D-B522-45F9-BDA1-12C45D357490}">
          <x15:cacheHierarchy aggregatedColumn="111"/>
        </ext>
      </extLst>
    </cacheHierarchy>
  </cacheHierarchies>
  <kpis count="0"/>
  <dimensions count="7">
    <dimension name="Distance group" uniqueName="[Distance group]" caption="Distance group"/>
    <dimension name="main_data" uniqueName="[main_data]" caption="main_data"/>
    <dimension name="main_data 1" uniqueName="[main_data 1]" caption="main_data 1"/>
    <dimension name="main_data_2" uniqueName="[main_data_2]" caption="main_data_2"/>
    <dimension measure="1" name="Measures" uniqueName="[Measures]" caption="Measures"/>
    <dimension name="Range" uniqueName="[Range]" caption="Range"/>
    <dimension name="Range 1" uniqueName="[Range 1]" caption="Range 1"/>
  </dimensions>
  <measureGroups count="6">
    <measureGroup name="Distance group" caption="Distance group"/>
    <measureGroup name="main_data" caption="main_data"/>
    <measureGroup name="main_data 1" caption="main_data 1"/>
    <measureGroup name="main_data_2" caption="main_data_2"/>
    <measureGroup name="Range" caption="Range"/>
    <measureGroup name="Range 1" caption="Range 1"/>
  </measureGroups>
  <maps count="11">
    <map measureGroup="0" dimension="0"/>
    <map measureGroup="1" dimension="0"/>
    <map measureGroup="1" dimension="1"/>
    <map measureGroup="2" dimension="0"/>
    <map measureGroup="2" dimension="1"/>
    <map measureGroup="2" dimension="2"/>
    <map measureGroup="3" dimension="3"/>
    <map measureGroup="4" dimension="0"/>
    <map measureGroup="4" dimension="1"/>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720.620424305554" backgroundQuery="1" createdVersion="8" refreshedVersion="8" minRefreshableVersion="3" recordCount="0" supportSubquery="1" supportAdvancedDrill="1" xr:uid="{80A88506-AECE-4263-95CA-E65AD418E4D6}">
  <cacheSource type="external" connectionId="5"/>
  <cacheFields count="3">
    <cacheField name="[Range].[From - To City].[From - To City]" caption="From - To City" numFmtId="0" hierarchy="234" level="1">
      <sharedItems count="10">
        <s v="Caracas, Venezuela - Miami, FL"/>
        <s v="Friday Harbor, WA - Eastsound, WA"/>
        <s v="Kahului, HI - Hoolehua, HI"/>
        <s v="Rota, TT - Guam, TT"/>
        <s v="South Bend, IN - Cleveland, OH"/>
        <s v="St. Louis, MO - Decatur, IL"/>
        <s v="Toronto, Canada - Newark, NJ"/>
        <s v="Vieques, PR - San Juan, PR"/>
        <s v="Washington, DC - Dallas/Fort Worth, TX"/>
        <s v="Westerly, RI - Block Island, RI"/>
      </sharedItems>
    </cacheField>
    <cacheField name="[Measures].[Sum of # Departures Performed 2]" caption="Sum of # Departures Performed 2" numFmtId="0" hierarchy="330" level="32767"/>
    <cacheField name="[Range].[Datedif (Month)].[Datedif (Month)]" caption="Datedif (Month)" numFmtId="0" hierarchy="248" level="1">
      <sharedItems containsSemiMixedTypes="0" containsNonDate="0" containsString="0"/>
    </cacheField>
  </cacheFields>
  <cacheHierarchies count="362">
    <cacheHierarchy uniqueName="[Distance group].[%Distance Group ID]" caption="%Distance Group ID" attribute="1" defaultMemberUniqueName="[Distance group].[%Distance Group ID].[All]" allUniqueName="[Distance group].[%Distance Group ID].[All]" dimensionUniqueName="[Distance group]" displayFolder="" count="0" memberValueDatatype="20" unbalanced="0"/>
    <cacheHierarchy uniqueName="[Distance group].[Distance Interval]" caption="Distance Interval" attribute="1" defaultMemberUniqueName="[Distance group].[Distance Interval].[All]" allUniqueName="[Distance group].[Distance Interval].[All]" dimensionUniqueName="[Distance group]" displayFolder="" count="0" memberValueDatatype="130" unbalanced="0"/>
    <cacheHierarchy uniqueName="[main_data].[%Airline ID]" caption="%Airline ID" attribute="1" defaultMemberUniqueName="[main_data].[%Airline ID].[All]" allUniqueName="[main_data].[%Airline ID].[All]" dimensionUniqueName="[main_data]" displayFolder="" count="0" memberValueDatatype="20" unbalanced="0"/>
    <cacheHierarchy uniqueName="[main_data].[%Carrier Group ID]" caption="%Carrier Group ID" attribute="1" defaultMemberUniqueName="[main_data].[%Carrier Group ID].[All]" allUniqueName="[main_data].[%Carrier Group ID].[All]" dimensionUniqueName="[main_data]" displayFolder="" count="0" memberValueDatatype="20" unbalanced="0"/>
    <cacheHierarchy uniqueName="[main_data].[%Unique Carrier Code]" caption="%Unique Carrier Code" attribute="1" defaultMemberUniqueName="[main_data].[%Unique Carrier Code].[All]" allUniqueName="[main_data].[%Unique Carrier Code].[All]" dimensionUniqueName="[main_data]" displayFolder="" count="0" memberValueDatatype="130" unbalanced="0"/>
    <cacheHierarchy uniqueName="[main_data].[%Unique Carrier Entity Code]" caption="%Unique Carrier Entity Code" attribute="1" defaultMemberUniqueName="[main_data].[%Unique Carrier Entity Code].[All]" allUniqueName="[main_data].[%Unique Carrier Entity Code].[All]" dimensionUniqueName="[main_data]" displayFolder="" count="0" memberValueDatatype="20" unbalanced="0"/>
    <cacheHierarchy uniqueName="[main_data].[%Region Code]" caption="%Region Code" attribute="1" defaultMemberUniqueName="[main_data].[%Region Code].[All]" allUniqueName="[main_data].[%Region Code].[All]" dimensionUniqueName="[main_data]" displayFolder="" count="0" memberValueDatatype="130" unbalanced="0"/>
    <cacheHierarchy uniqueName="[main_data].[%Origin Airport ID]" caption="%Origin Airport ID" attribute="1" defaultMemberUniqueName="[main_data].[%Origin Airport ID].[All]" allUniqueName="[main_data].[%Origin Airport ID].[All]" dimensionUniqueName="[main_data]" displayFolder="" count="0" memberValueDatatype="20" unbalanced="0"/>
    <cacheHierarchy uniqueName="[main_data].[%Origin Airport Sequence ID]" caption="%Origin Airport Sequence ID" attribute="1" defaultMemberUniqueName="[main_data].[%Origin Airport Sequence ID].[All]" allUniqueName="[main_data].[%Origin Airport Sequence ID].[All]" dimensionUniqueName="[main_data]" displayFolder="" count="0" memberValueDatatype="20" unbalanced="0"/>
    <cacheHierarchy uniqueName="[main_data].[%Origin Airport Market ID]" caption="%Origin Airport Market ID" attribute="1" defaultMemberUniqueName="[main_data].[%Origin Airport Market ID].[All]" allUniqueName="[main_data].[%Origin Airport Market ID].[All]" dimensionUniqueName="[main_data]" displayFolder="" count="0" memberValueDatatype="20" unbalanced="0"/>
    <cacheHierarchy uniqueName="[main_data].[%Origin World Area Code]" caption="%Origin World Area Code" attribute="1" defaultMemberUniqueName="[main_data].[%Origin World Area Code].[All]" allUniqueName="[main_data].[%Origin World Area Code].[All]" dimensionUniqueName="[main_data]" displayFolder="" count="0" memberValueDatatype="20" unbalanced="0"/>
    <cacheHierarchy uniqueName="[main_data].[%Destination Airport ID]" caption="%Destination Airport ID" attribute="1" defaultMemberUniqueName="[main_data].[%Destination Airport ID].[All]" allUniqueName="[main_data].[%Destination Airport ID].[All]" dimensionUniqueName="[main_data]" displayFolder="" count="0" memberValueDatatype="20" unbalanced="0"/>
    <cacheHierarchy uniqueName="[main_data].[%Destination Airport Sequence ID]" caption="%Destination Airport Sequence ID" attribute="1" defaultMemberUniqueName="[main_data].[%Destination Airport Sequence ID].[All]" allUniqueName="[main_data].[%Destination Airport Sequence ID].[All]" dimensionUniqueName="[main_data]" displayFolder="" count="0" memberValueDatatype="20" unbalanced="0"/>
    <cacheHierarchy uniqueName="[main_data].[%Destination Airport Market ID]" caption="%Destination Airport Market ID" attribute="1" defaultMemberUniqueName="[main_data].[%Destination Airport Market ID].[All]" allUniqueName="[main_data].[%Destination Airport Market ID].[All]" dimensionUniqueName="[main_data]" displayFolder="" count="0" memberValueDatatype="20" unbalanced="0"/>
    <cacheHierarchy uniqueName="[main_data].[%Destination World Area Code]" caption="%Destination World Area Code" attribute="1" defaultMemberUniqueName="[main_data].[%Destination World Area Code].[All]" allUniqueName="[main_data].[%Destination World Area Code].[All]" dimensionUniqueName="[main_data]" displayFolder="" count="0" memberValueDatatype="20" unbalanced="0"/>
    <cacheHierarchy uniqueName="[main_data].[%Aircraft Group ID]" caption="%Aircraft Group ID" attribute="1" defaultMemberUniqueName="[main_data].[%Aircraft Group ID].[All]" allUniqueName="[main_data].[%Aircraft Group ID].[All]" dimensionUniqueName="[main_data]" displayFolder="" count="0" memberValueDatatype="20" unbalanced="0"/>
    <cacheHierarchy uniqueName="[main_data].[%Aircraft Type ID]" caption="%Aircraft Type ID" attribute="1" defaultMemberUniqueName="[main_data].[%Aircraft Type ID].[All]" allUniqueName="[main_data].[%Aircraft Type ID].[All]" dimensionUniqueName="[main_data]" displayFolder="" count="0" memberValueDatatype="20" unbalanced="0"/>
    <cacheHierarchy uniqueName="[main_data].[%Aircraft Configuration ID]" caption="%Aircraft Configuration ID" attribute="1" defaultMemberUniqueName="[main_data].[%Aircraft Configuration ID].[All]" allUniqueName="[main_data].[%Aircraft Configuration ID].[All]" dimensionUniqueName="[main_data]" displayFolder="" count="0" memberValueDatatype="20" unbalanced="0"/>
    <cacheHierarchy uniqueName="[main_data].[%Distance Group ID]" caption="%Distance Group ID" attribute="1" defaultMemberUniqueName="[main_data].[%Distance Group ID].[All]" allUniqueName="[main_data].[%Distance Group ID].[All]" dimensionUniqueName="[main_data]" displayFolder="" count="0" memberValueDatatype="20" unbalanced="0"/>
    <cacheHierarchy uniqueName="[main_data].[%Service Class ID]" caption="%Service Class ID" attribute="1" defaultMemberUniqueName="[main_data].[%Service Class ID].[All]" allUniqueName="[main_data].[%Service Class ID].[All]" dimensionUniqueName="[main_data]" displayFolder="" count="0" memberValueDatatype="130" unbalanced="0"/>
    <cacheHierarchy uniqueName="[main_data].[%Datasource ID]" caption="%Datasource ID" attribute="1" defaultMemberUniqueName="[main_data].[%Datasource ID].[All]" allUniqueName="[main_data].[%Datasource ID].[All]" dimensionUniqueName="[main_data]" displayFolder="" count="0" memberValueDatatype="130" unbalanced="0"/>
    <cacheHierarchy uniqueName="[main_data].[# Departures Scheduled]" caption="# Departures Scheduled" attribute="1" defaultMemberUniqueName="[main_data].[# Departures Scheduled].[All]" allUniqueName="[main_data].[# Departures Scheduled].[All]" dimensionUniqueName="[main_data]" displayFolder="" count="0" memberValueDatatype="20" unbalanced="0"/>
    <cacheHierarchy uniqueName="[main_data].[# Departures Performed]" caption="# Departures Performed" attribute="1" defaultMemberUniqueName="[main_data].[# Departures Performed].[All]" allUniqueName="[main_data].[# Departures Performed].[All]" dimensionUniqueName="[main_data]" displayFolder="" count="0" memberValueDatatype="20" unbalanced="0"/>
    <cacheHierarchy uniqueName="[main_data].[# Payload]" caption="# Payload" attribute="1" defaultMemberUniqueName="[main_data].[# Payload].[All]" allUniqueName="[main_data].[# Payload].[All]" dimensionUniqueName="[main_data]" displayFolder="" count="0" memberValueDatatype="20" unbalanced="0"/>
    <cacheHierarchy uniqueName="[main_data].[Distance]" caption="Distance" attribute="1" defaultMemberUniqueName="[main_data].[Distance].[All]" allUniqueName="[main_data].[Distance].[All]" dimensionUniqueName="[main_data]" displayFolder="" count="0" memberValueDatatype="20" unbalanced="0"/>
    <cacheHierarchy uniqueName="[main_data].[# Available Seats]" caption="# Available Seats" attribute="1" defaultMemberUniqueName="[main_data].[# Available Seats].[All]" allUniqueName="[main_data].[# Available Seats].[All]" dimensionUniqueName="[main_data]" displayFolder="" count="0" memberValueDatatype="20" unbalanced="0"/>
    <cacheHierarchy uniqueName="[main_data].[# Transported Passengers]" caption="# Transported Passengers" attribute="1" defaultMemberUniqueName="[main_data].[# Transported Passengers].[All]" allUniqueName="[main_data].[# Transported Passengers].[All]" dimensionUniqueName="[main_data]" displayFolder="" count="0" memberValueDatatype="20" unbalanced="0"/>
    <cacheHierarchy uniqueName="[main_data].[# Transported Freight]" caption="# Transported Freight" attribute="1" defaultMemberUniqueName="[main_data].[# Transported Freight].[All]" allUniqueName="[main_data].[# Transported Freight].[All]" dimensionUniqueName="[main_data]" displayFolder="" count="0" memberValueDatatype="20" unbalanced="0"/>
    <cacheHierarchy uniqueName="[main_data].[# Transported Mail]" caption="# Transported Mail" attribute="1" defaultMemberUniqueName="[main_data].[# Transported Mail].[All]" allUniqueName="[main_data].[# Transported Mail].[All]" dimensionUniqueName="[main_data]" displayFolder="" count="0" memberValueDatatype="20" unbalanced="0"/>
    <cacheHierarchy uniqueName="[main_data].[# Ramp-To-Ramp Time]" caption="# Ramp-To-Ramp Time" attribute="1" defaultMemberUniqueName="[main_data].[# Ramp-To-Ramp Time].[All]" allUniqueName="[main_data].[# Ramp-To-Ramp Time].[All]" dimensionUniqueName="[main_data]" displayFolder="" count="0" memberValueDatatype="20" unbalanced="0"/>
    <cacheHierarchy uniqueName="[main_data].[# Air Time]" caption="# Air Time" attribute="1" defaultMemberUniqueName="[main_data].[# Air Time].[All]" allUniqueName="[main_data].[# Air Time].[All]" dimensionUniqueName="[main_data]" displayFolder="" count="0" memberValueDatatype="20" unbalanced="0"/>
    <cacheHierarchy uniqueName="[main_data].[Unique Carrier]" caption="Unique Carrier" attribute="1" defaultMemberUniqueName="[main_data].[Unique Carrier].[All]" allUniqueName="[main_data].[Unique Carrier].[All]" dimensionUniqueName="[main_data]" displayFolder="" count="0" memberValueDatatype="130" unbalanced="0"/>
    <cacheHierarchy uniqueName="[main_data].[Carrier Code]" caption="Carrier Code" attribute="1" defaultMemberUniqueName="[main_data].[Carrier Code].[All]" allUniqueName="[main_data].[Carrier Code].[All]" dimensionUniqueName="[main_data]" displayFolder="" count="0" memberValueDatatype="130" unbalanced="0"/>
    <cacheHierarchy uniqueName="[main_data].[Carrier Name]" caption="Carrier Name" attribute="1" defaultMemberUniqueName="[main_data].[Carrier Name].[All]" allUniqueName="[main_data].[Carrier Name].[All]" dimensionUniqueName="[main_data]" displayFolder="" count="0" memberValueDatatype="130" unbalanced="0"/>
    <cacheHierarchy uniqueName="[main_data].[Origin Airport Code]" caption="Origin Airport Code" attribute="1" defaultMemberUniqueName="[main_data].[Origin Airport Code].[All]" allUniqueName="[main_data].[Origin Airport Code].[All]" dimensionUniqueName="[main_data]" displayFolder="" count="0" memberValueDatatype="130" unbalanced="0"/>
    <cacheHierarchy uniqueName="[main_data].[Origin City]" caption="Origin City" attribute="1" defaultMemberUniqueName="[main_data].[Origin City].[All]" allUniqueName="[main_data].[Origin City].[All]" dimensionUniqueName="[main_data]" displayFolder="" count="0" memberValueDatatype="130" unbalanced="0"/>
    <cacheHierarchy uniqueName="[main_data].[Origin State Code]" caption="Origin State Code" attribute="1" defaultMemberUniqueName="[main_data].[Origin State Code].[All]" allUniqueName="[main_data].[Origin State Code].[All]" dimensionUniqueName="[main_data]" displayFolder="" count="0" memberValueDatatype="130" unbalanced="0"/>
    <cacheHierarchy uniqueName="[main_data].[Origin State FIPS]" caption="Origin State FIPS" attribute="1" defaultMemberUniqueName="[main_data].[Origin State FIPS].[All]" allUniqueName="[main_data].[Origin State FIPS].[All]" dimensionUniqueName="[main_data]" displayFolder="" count="0" memberValueDatatype="20" unbalanced="0"/>
    <cacheHierarchy uniqueName="[main_data].[Origin State]" caption="Origin State" attribute="1" defaultMemberUniqueName="[main_data].[Origin State].[All]" allUniqueName="[main_data].[Origin State].[All]" dimensionUniqueName="[main_data]" displayFolder="" count="0" memberValueDatatype="130" unbalanced="0"/>
    <cacheHierarchy uniqueName="[main_data].[Origin Country]" caption="Origin Country" attribute="1" defaultMemberUniqueName="[main_data].[Origin Country].[All]" allUniqueName="[main_data].[Origin Country].[All]" dimensionUniqueName="[main_data]" displayFolder="" count="0" memberValueDatatype="130" unbalanced="0"/>
    <cacheHierarchy uniqueName="[main_data].[Destination Airport Code]" caption="Destination Airport Code" attribute="1" defaultMemberUniqueName="[main_data].[Destination Airport Code].[All]" allUniqueName="[main_data].[Destination Airport Code].[All]" dimensionUniqueName="[main_data]" displayFolder="" count="0" memberValueDatatype="130" unbalanced="0"/>
    <cacheHierarchy uniqueName="[main_data].[Destination City]" caption="Destination City" attribute="1" defaultMemberUniqueName="[main_data].[Destination City].[All]" allUniqueName="[main_data].[Destination City].[All]" dimensionUniqueName="[main_data]" displayFolder="" count="0" memberValueDatatype="130" unbalanced="0"/>
    <cacheHierarchy uniqueName="[main_data].[Destination State Code]" caption="Destination State Code" attribute="1" defaultMemberUniqueName="[main_data].[Destination State Code].[All]" allUniqueName="[main_data].[Destination State Code].[All]" dimensionUniqueName="[main_data]" displayFolder="" count="0" memberValueDatatype="130" unbalanced="0"/>
    <cacheHierarchy uniqueName="[main_data].[Destination State FIPS]" caption="Destination State FIPS" attribute="1" defaultMemberUniqueName="[main_data].[Destination State FIPS].[All]" allUniqueName="[main_data].[Destination State FIPS].[All]" dimensionUniqueName="[main_data]" displayFolder="" count="0" memberValueDatatype="20" unbalanced="0"/>
    <cacheHierarchy uniqueName="[main_data].[Destination State]" caption="Destination State" attribute="1" defaultMemberUniqueName="[main_data].[Destination State].[All]" allUniqueName="[main_data].[Destination State].[All]" dimensionUniqueName="[main_data]" displayFolder="" count="0" memberValueDatatype="130" unbalanced="0"/>
    <cacheHierarchy uniqueName="[main_data].[Destination Country]" caption="Destination Country" attribute="1" defaultMemberUniqueName="[main_data].[Destination Country].[All]" allUniqueName="[main_data].[Destination Country].[All]" dimensionUniqueName="[main_data]" displayFolder="" count="0" memberValueDatatype="130" unbalanced="0"/>
    <cacheHierarchy uniqueName="[main_data].[Year]" caption="Year" attribute="1" defaultMemberUniqueName="[main_data].[Year].[All]" allUniqueName="[main_data].[Year].[All]" dimensionUniqueName="[main_data]" displayFolder="" count="0" memberValueDatatype="20" unbalanced="0"/>
    <cacheHierarchy uniqueName="[main_data].[Month (#)]" caption="Month (#)" attribute="1" defaultMemberUniqueName="[main_data].[Month (#)].[All]" allUniqueName="[main_data].[Month (#)].[All]" dimensionUniqueName="[main_data]" displayFolder="" count="0" memberValueDatatype="20" unbalanced="0"/>
    <cacheHierarchy uniqueName="[main_data].[Day]" caption="Day" attribute="1" defaultMemberUniqueName="[main_data].[Day].[All]" allUniqueName="[main_data].[Day].[All]" dimensionUniqueName="[main_data]" displayFolder="" count="0" memberValueDatatype="20" unbalanced="0"/>
    <cacheHierarchy uniqueName="[main_data].[From - To Airport Code]" caption="From - To Airport Code" attribute="1" defaultMemberUniqueName="[main_data].[From - To Airport Code].[All]" allUniqueName="[main_data].[From - To Airport Code].[All]" dimensionUniqueName="[main_data]" displayFolder="" count="0" memberValueDatatype="130" unbalanced="0"/>
    <cacheHierarchy uniqueName="[main_data].[From - To Airport ID]" caption="From - To Airport ID" attribute="1" defaultMemberUniqueName="[main_data].[From - To Airport ID].[All]" allUniqueName="[main_data].[From - To Airport ID].[All]" dimensionUniqueName="[main_data]" displayFolder="" count="0" memberValueDatatype="130" unbalanced="0"/>
    <cacheHierarchy uniqueName="[main_data].[From - To City]" caption="From - To City" attribute="1" defaultMemberUniqueName="[main_data].[From - To City].[All]" allUniqueName="[main_data].[From - To City].[All]" dimensionUniqueName="[main_data]" displayFolder="" count="0" memberValueDatatype="130" unbalanced="0"/>
    <cacheHierarchy uniqueName="[main_data].[From - To State Code]" caption="From - To State Code" attribute="1" defaultMemberUniqueName="[main_data].[From - To State Code].[All]" allUniqueName="[main_data].[From - To State Code].[All]" dimensionUniqueName="[main_data]" displayFolder="" count="0" memberValueDatatype="130" unbalanced="0"/>
    <cacheHierarchy uniqueName="[main_data].[From - To State]" caption="From - To State" attribute="1" defaultMemberUniqueName="[main_data].[From - To State].[All]" allUniqueName="[main_data].[From - To State].[All]" dimensionUniqueName="[main_data]" displayFolder="" count="0" memberValueDatatype="130" unbalanced="0"/>
    <cacheHierarchy uniqueName="[main_data].[load factor]" caption="load factor" attribute="1" defaultMemberUniqueName="[main_data].[load factor].[All]" allUniqueName="[main_data].[load factor].[All]" dimensionUniqueName="[main_data]" displayFolder="" count="0" memberValueDatatype="5" unbalanced="0"/>
    <cacheHierarchy uniqueName="[main_data].[Datedif]" caption="Datedif" attribute="1" time="1" defaultMemberUniqueName="[main_data].[Datedif].[All]" allUniqueName="[main_data].[Datedif].[All]" dimensionUniqueName="[main_data]" displayFolder="" count="0" memberValueDatatype="7" unbalanced="0"/>
    <cacheHierarchy uniqueName="[main_data].[Month Name]" caption="Month Name" attribute="1" defaultMemberUniqueName="[main_data].[Month Name].[All]" allUniqueName="[main_data].[Month Name].[All]" dimensionUniqueName="[main_data]" displayFolder="" count="0" memberValueDatatype="130" unbalanced="0"/>
    <cacheHierarchy uniqueName="[main_data].[Quater]" caption="Quater" attribute="1" defaultMemberUniqueName="[main_data].[Quater].[All]" allUniqueName="[main_data].[Quater].[All]" dimensionUniqueName="[main_data]" displayFolder="" count="0" memberValueDatatype="130" unbalanced="0"/>
    <cacheHierarchy uniqueName="[main_data].[Day of Week]" caption="Day of Week" attribute="1" defaultMemberUniqueName="[main_data].[Day of Week].[All]" allUniqueName="[main_data].[Day of Week].[All]" dimensionUniqueName="[main_data]" displayFolder="" count="0" memberValueDatatype="20" unbalanced="0"/>
    <cacheHierarchy uniqueName="[main_data].[Day Name]" caption="Day Name" attribute="1" defaultMemberUniqueName="[main_data].[Day Name].[All]" allUniqueName="[main_data].[Day Name].[All]" dimensionUniqueName="[main_data]" displayFolder="" count="0" memberValueDatatype="130" unbalanced="0"/>
    <cacheHierarchy uniqueName="[main_data].[FIncial quater]" caption="FIncial quater" attribute="1" defaultMemberUniqueName="[main_data].[FIncial quater].[All]" allUniqueName="[main_data].[FIncial quater].[All]" dimensionUniqueName="[main_data]" displayFolder="" count="0" memberValueDatatype="130" unbalanced="0"/>
    <cacheHierarchy uniqueName="[main_data].[finacial month]" caption="finacial month" attribute="1" defaultMemberUniqueName="[main_data].[finacial month].[All]" allUniqueName="[main_data].[finacial month].[All]" dimensionUniqueName="[main_data]" displayFolder="" count="0" memberValueDatatype="130" unbalanced="0"/>
    <cacheHierarchy uniqueName="[main_data].[Weekday &amp; Weekend]" caption="Weekday &amp; Weekend" attribute="1" defaultMemberUniqueName="[main_data].[Weekday &amp; Weekend].[All]" allUniqueName="[main_data].[Weekday &amp; Weekend].[All]" dimensionUniqueName="[main_data]" displayFolder="" count="0" memberValueDatatype="130" unbalanced="0"/>
    <cacheHierarchy uniqueName="[main_data 1].[%Airline ID]" caption="%Airline ID" attribute="1" defaultMemberUniqueName="[main_data 1].[%Airline ID].[All]" allUniqueName="[main_data 1].[%Airline ID].[All]" dimensionUniqueName="[main_data 1]" displayFolder="" count="0" memberValueDatatype="20" unbalanced="0"/>
    <cacheHierarchy uniqueName="[main_data 1].[%Carrier Group ID]" caption="%Carrier Group ID" attribute="1" defaultMemberUniqueName="[main_data 1].[%Carrier Group ID].[All]" allUniqueName="[main_data 1].[%Carrier Group ID].[All]" dimensionUniqueName="[main_data 1]" displayFolder="" count="0" memberValueDatatype="20" unbalanced="0"/>
    <cacheHierarchy uniqueName="[main_data 1].[%Unique Carrier Code]" caption="%Unique Carrier Code" attribute="1" defaultMemberUniqueName="[main_data 1].[%Unique Carrier Code].[All]" allUniqueName="[main_data 1].[%Unique Carrier Code].[All]" dimensionUniqueName="[main_data 1]" displayFolder="" count="0" memberValueDatatype="130" unbalanced="0"/>
    <cacheHierarchy uniqueName="[main_data 1].[%Unique Carrier Entity Code]" caption="%Unique Carrier Entity Code" attribute="1" defaultMemberUniqueName="[main_data 1].[%Unique Carrier Entity Code].[All]" allUniqueName="[main_data 1].[%Unique Carrier Entity Code].[All]" dimensionUniqueName="[main_data 1]" displayFolder="" count="0" memberValueDatatype="20" unbalanced="0"/>
    <cacheHierarchy uniqueName="[main_data 1].[%Region Code]" caption="%Region Code" attribute="1" defaultMemberUniqueName="[main_data 1].[%Region Code].[All]" allUniqueName="[main_data 1].[%Region Code].[All]" dimensionUniqueName="[main_data 1]" displayFolder="" count="0" memberValueDatatype="130" unbalanced="0"/>
    <cacheHierarchy uniqueName="[main_data 1].[%Origin Airport ID]" caption="%Origin Airport ID" attribute="1" defaultMemberUniqueName="[main_data 1].[%Origin Airport ID].[All]" allUniqueName="[main_data 1].[%Origin Airport ID].[All]" dimensionUniqueName="[main_data 1]" displayFolder="" count="0" memberValueDatatype="20" unbalanced="0"/>
    <cacheHierarchy uniqueName="[main_data 1].[%Origin Airport Sequence ID]" caption="%Origin Airport Sequence ID" attribute="1" defaultMemberUniqueName="[main_data 1].[%Origin Airport Sequence ID].[All]" allUniqueName="[main_data 1].[%Origin Airport Sequence ID].[All]" dimensionUniqueName="[main_data 1]" displayFolder="" count="0" memberValueDatatype="20" unbalanced="0"/>
    <cacheHierarchy uniqueName="[main_data 1].[%Origin Airport Market ID]" caption="%Origin Airport Market ID" attribute="1" defaultMemberUniqueName="[main_data 1].[%Origin Airport Market ID].[All]" allUniqueName="[main_data 1].[%Origin Airport Market ID].[All]" dimensionUniqueName="[main_data 1]" displayFolder="" count="0" memberValueDatatype="20" unbalanced="0"/>
    <cacheHierarchy uniqueName="[main_data 1].[%Origin World Area Code]" caption="%Origin World Area Code" attribute="1" defaultMemberUniqueName="[main_data 1].[%Origin World Area Code].[All]" allUniqueName="[main_data 1].[%Origin World Area Code].[All]" dimensionUniqueName="[main_data 1]" displayFolder="" count="0" memberValueDatatype="20" unbalanced="0"/>
    <cacheHierarchy uniqueName="[main_data 1].[%Destination Airport ID]" caption="%Destination Airport ID" attribute="1" defaultMemberUniqueName="[main_data 1].[%Destination Airport ID].[All]" allUniqueName="[main_data 1].[%Destination Airport ID].[All]" dimensionUniqueName="[main_data 1]" displayFolder="" count="0" memberValueDatatype="20" unbalanced="0"/>
    <cacheHierarchy uniqueName="[main_data 1].[%Destination Airport Sequence ID]" caption="%Destination Airport Sequence ID" attribute="1" defaultMemberUniqueName="[main_data 1].[%Destination Airport Sequence ID].[All]" allUniqueName="[main_data 1].[%Destination Airport Sequence ID].[All]" dimensionUniqueName="[main_data 1]" displayFolder="" count="0" memberValueDatatype="20" unbalanced="0"/>
    <cacheHierarchy uniqueName="[main_data 1].[%Destination Airport Market ID]" caption="%Destination Airport Market ID" attribute="1" defaultMemberUniqueName="[main_data 1].[%Destination Airport Market ID].[All]" allUniqueName="[main_data 1].[%Destination Airport Market ID].[All]" dimensionUniqueName="[main_data 1]" displayFolder="" count="0" memberValueDatatype="20" unbalanced="0"/>
    <cacheHierarchy uniqueName="[main_data 1].[%Destination World Area Code]" caption="%Destination World Area Code" attribute="1" defaultMemberUniqueName="[main_data 1].[%Destination World Area Code].[All]" allUniqueName="[main_data 1].[%Destination World Area Code].[All]" dimensionUniqueName="[main_data 1]" displayFolder="" count="0" memberValueDatatype="20" unbalanced="0"/>
    <cacheHierarchy uniqueName="[main_data 1].[%Aircraft Group ID]" caption="%Aircraft Group ID" attribute="1" defaultMemberUniqueName="[main_data 1].[%Aircraft Group ID].[All]" allUniqueName="[main_data 1].[%Aircraft Group ID].[All]" dimensionUniqueName="[main_data 1]" displayFolder="" count="0" memberValueDatatype="20" unbalanced="0"/>
    <cacheHierarchy uniqueName="[main_data 1].[%Aircraft Type ID]" caption="%Aircraft Type ID" attribute="1" defaultMemberUniqueName="[main_data 1].[%Aircraft Type ID].[All]" allUniqueName="[main_data 1].[%Aircraft Type ID].[All]" dimensionUniqueName="[main_data 1]" displayFolder="" count="0" memberValueDatatype="20" unbalanced="0"/>
    <cacheHierarchy uniqueName="[main_data 1].[%Aircraft Configuration ID]" caption="%Aircraft Configuration ID" attribute="1" defaultMemberUniqueName="[main_data 1].[%Aircraft Configuration ID].[All]" allUniqueName="[main_data 1].[%Aircraft Configuration ID].[All]" dimensionUniqueName="[main_data 1]" displayFolder="" count="0" memberValueDatatype="20" unbalanced="0"/>
    <cacheHierarchy uniqueName="[main_data 1].[%Distance Group ID]" caption="%Distance Group ID" attribute="1" defaultMemberUniqueName="[main_data 1].[%Distance Group ID].[All]" allUniqueName="[main_data 1].[%Distance Group ID].[All]" dimensionUniqueName="[main_data 1]" displayFolder="" count="0" memberValueDatatype="20" unbalanced="0"/>
    <cacheHierarchy uniqueName="[main_data 1].[%Service Class ID]" caption="%Service Class ID" attribute="1" defaultMemberUniqueName="[main_data 1].[%Service Class ID].[All]" allUniqueName="[main_data 1].[%Service Class ID].[All]" dimensionUniqueName="[main_data 1]" displayFolder="" count="0" memberValueDatatype="130" unbalanced="0"/>
    <cacheHierarchy uniqueName="[main_data 1].[%Datasource ID]" caption="%Datasource ID" attribute="1" defaultMemberUniqueName="[main_data 1].[%Datasource ID].[All]" allUniqueName="[main_data 1].[%Datasource ID].[All]" dimensionUniqueName="[main_data 1]" displayFolder="" count="0" memberValueDatatype="130" unbalanced="0"/>
    <cacheHierarchy uniqueName="[main_data 1].[# Departures Scheduled]" caption="# Departures Scheduled" attribute="1" defaultMemberUniqueName="[main_data 1].[# Departures Scheduled].[All]" allUniqueName="[main_data 1].[# Departures Scheduled].[All]" dimensionUniqueName="[main_data 1]" displayFolder="" count="0" memberValueDatatype="20" unbalanced="0"/>
    <cacheHierarchy uniqueName="[main_data 1].[# Departures Performed]" caption="# Departures Performed" attribute="1" defaultMemberUniqueName="[main_data 1].[# Departures Performed].[All]" allUniqueName="[main_data 1].[# Departures Performed].[All]" dimensionUniqueName="[main_data 1]" displayFolder="" count="0" memberValueDatatype="20" unbalanced="0"/>
    <cacheHierarchy uniqueName="[main_data 1].[# Payload]" caption="# Payload" attribute="1" defaultMemberUniqueName="[main_data 1].[# Payload].[All]" allUniqueName="[main_data 1].[# Payload].[All]" dimensionUniqueName="[main_data 1]" displayFolder="" count="0" memberValueDatatype="20" unbalanced="0"/>
    <cacheHierarchy uniqueName="[main_data 1].[Distance]" caption="Distance" attribute="1" defaultMemberUniqueName="[main_data 1].[Distance].[All]" allUniqueName="[main_data 1].[Distance].[All]" dimensionUniqueName="[main_data 1]" displayFolder="" count="0" memberValueDatatype="20" unbalanced="0"/>
    <cacheHierarchy uniqueName="[main_data 1].[# Available Seats]" caption="# Available Seats" attribute="1" defaultMemberUniqueName="[main_data 1].[# Available Seats].[All]" allUniqueName="[main_data 1].[# Available Seats].[All]" dimensionUniqueName="[main_data 1]" displayFolder="" count="0" memberValueDatatype="20" unbalanced="0"/>
    <cacheHierarchy uniqueName="[main_data 1].[# Transported Passengers]" caption="# Transported Passengers" attribute="1" defaultMemberUniqueName="[main_data 1].[# Transported Passengers].[All]" allUniqueName="[main_data 1].[# Transported Passengers].[All]" dimensionUniqueName="[main_data 1]" displayFolder="" count="0" memberValueDatatype="20" unbalanced="0"/>
    <cacheHierarchy uniqueName="[main_data 1].[# Transported Freight]" caption="# Transported Freight" attribute="1" defaultMemberUniqueName="[main_data 1].[# Transported Freight].[All]" allUniqueName="[main_data 1].[# Transported Freight].[All]" dimensionUniqueName="[main_data 1]" displayFolder="" count="0" memberValueDatatype="20" unbalanced="0"/>
    <cacheHierarchy uniqueName="[main_data 1].[# Transported Mail]" caption="# Transported Mail" attribute="1" defaultMemberUniqueName="[main_data 1].[# Transported Mail].[All]" allUniqueName="[main_data 1].[# Transported Mail].[All]" dimensionUniqueName="[main_data 1]" displayFolder="" count="0" memberValueDatatype="20" unbalanced="0"/>
    <cacheHierarchy uniqueName="[main_data 1].[# Ramp-To-Ramp Time]" caption="# Ramp-To-Ramp Time" attribute="1" defaultMemberUniqueName="[main_data 1].[# Ramp-To-Ramp Time].[All]" allUniqueName="[main_data 1].[# Ramp-To-Ramp Time].[All]" dimensionUniqueName="[main_data 1]" displayFolder="" count="0" memberValueDatatype="20" unbalanced="0"/>
    <cacheHierarchy uniqueName="[main_data 1].[# Air Time]" caption="# Air Time" attribute="1" defaultMemberUniqueName="[main_data 1].[# Air Time].[All]" allUniqueName="[main_data 1].[# Air Time].[All]" dimensionUniqueName="[main_data 1]" displayFolder="" count="0" memberValueDatatype="20" unbalanced="0"/>
    <cacheHierarchy uniqueName="[main_data 1].[Unique Carrier]" caption="Unique Carrier" attribute="1" defaultMemberUniqueName="[main_data 1].[Unique Carrier].[All]" allUniqueName="[main_data 1].[Unique Carrier].[All]" dimensionUniqueName="[main_data 1]" displayFolder="" count="0" memberValueDatatype="130" unbalanced="0"/>
    <cacheHierarchy uniqueName="[main_data 1].[Carrier Code]" caption="Carrier Code" attribute="1" defaultMemberUniqueName="[main_data 1].[Carrier Code].[All]" allUniqueName="[main_data 1].[Carrier Code].[All]" dimensionUniqueName="[main_data 1]" displayFolder="" count="0" memberValueDatatype="130" unbalanced="0"/>
    <cacheHierarchy uniqueName="[main_data 1].[Carrier Name]" caption="Carrier Name" attribute="1" defaultMemberUniqueName="[main_data 1].[Carrier Name].[All]" allUniqueName="[main_data 1].[Carrier Name].[All]" dimensionUniqueName="[main_data 1]" displayFolder="" count="0" memberValueDatatype="130" unbalanced="0"/>
    <cacheHierarchy uniqueName="[main_data 1].[Origin Airport Code]" caption="Origin Airport Code" attribute="1" defaultMemberUniqueName="[main_data 1].[Origin Airport Code].[All]" allUniqueName="[main_data 1].[Origin Airport Code].[All]" dimensionUniqueName="[main_data 1]" displayFolder="" count="0" memberValueDatatype="130" unbalanced="0"/>
    <cacheHierarchy uniqueName="[main_data 1].[Origin City]" caption="Origin City" attribute="1" defaultMemberUniqueName="[main_data 1].[Origin City].[All]" allUniqueName="[main_data 1].[Origin City].[All]" dimensionUniqueName="[main_data 1]" displayFolder="" count="2" memberValueDatatype="130" unbalanced="0"/>
    <cacheHierarchy uniqueName="[main_data 1].[Origin State Code]" caption="Origin State Code" attribute="1" defaultMemberUniqueName="[main_data 1].[Origin State Code].[All]" allUniqueName="[main_data 1].[Origin State Code].[All]" dimensionUniqueName="[main_data 1]" displayFolder="" count="0" memberValueDatatype="130" unbalanced="0"/>
    <cacheHierarchy uniqueName="[main_data 1].[Origin State FIPS]" caption="Origin State FIPS" attribute="1" defaultMemberUniqueName="[main_data 1].[Origin State FIPS].[All]" allUniqueName="[main_data 1].[Origin State FIPS].[All]" dimensionUniqueName="[main_data 1]" displayFolder="" count="0" memberValueDatatype="20" unbalanced="0"/>
    <cacheHierarchy uniqueName="[main_data 1].[Origin State]" caption="Origin State" attribute="1" defaultMemberUniqueName="[main_data 1].[Origin State].[All]" allUniqueName="[main_data 1].[Origin State].[All]" dimensionUniqueName="[main_data 1]" displayFolder="" count="2" memberValueDatatype="130" unbalanced="0"/>
    <cacheHierarchy uniqueName="[main_data 1].[Origin Country]" caption="Origin Country" attribute="1" defaultMemberUniqueName="[main_data 1].[Origin Country].[All]" allUniqueName="[main_data 1].[Origin Country].[All]" dimensionUniqueName="[main_data 1]" displayFolder="" count="2" memberValueDatatype="130" unbalanced="0"/>
    <cacheHierarchy uniqueName="[main_data 1].[Destination Airport Code]" caption="Destination Airport Code" attribute="1" defaultMemberUniqueName="[main_data 1].[Destination Airport Code].[All]" allUniqueName="[main_data 1].[Destination Airport Code].[All]" dimensionUniqueName="[main_data 1]" displayFolder="" count="0" memberValueDatatype="130" unbalanced="0"/>
    <cacheHierarchy uniqueName="[main_data 1].[Destination City]" caption="Destination City" attribute="1" defaultMemberUniqueName="[main_data 1].[Destination City].[All]" allUniqueName="[main_data 1].[Destination City].[All]" dimensionUniqueName="[main_data 1]" displayFolder="" count="0" memberValueDatatype="130" unbalanced="0"/>
    <cacheHierarchy uniqueName="[main_data 1].[Destination State Code]" caption="Destination State Code" attribute="1" defaultMemberUniqueName="[main_data 1].[Destination State Code].[All]" allUniqueName="[main_data 1].[Destination State Code].[All]" dimensionUniqueName="[main_data 1]" displayFolder="" count="0" memberValueDatatype="130" unbalanced="0"/>
    <cacheHierarchy uniqueName="[main_data 1].[Destination State FIPS]" caption="Destination State FIPS" attribute="1" defaultMemberUniqueName="[main_data 1].[Destination State FIPS].[All]" allUniqueName="[main_data 1].[Destination State FIPS].[All]" dimensionUniqueName="[main_data 1]" displayFolder="" count="0" memberValueDatatype="20" unbalanced="0"/>
    <cacheHierarchy uniqueName="[main_data 1].[Destination State]" caption="Destination State" attribute="1" defaultMemberUniqueName="[main_data 1].[Destination State].[All]" allUniqueName="[main_data 1].[Destination State].[All]" dimensionUniqueName="[main_data 1]" displayFolder="" count="0" memberValueDatatype="130" unbalanced="0"/>
    <cacheHierarchy uniqueName="[main_data 1].[Destination Country]" caption="Destination Country" attribute="1" defaultMemberUniqueName="[main_data 1].[Destination Country].[All]" allUniqueName="[main_data 1].[Destination Country].[All]" dimensionUniqueName="[main_data 1]" displayFolder="" count="0" memberValueDatatype="130" unbalanced="0"/>
    <cacheHierarchy uniqueName="[main_data 1].[Year]" caption="Year" attribute="1" defaultMemberUniqueName="[main_data 1].[Year].[All]" allUniqueName="[main_data 1].[Year].[All]" dimensionUniqueName="[main_data 1]" displayFolder="" count="2" memberValueDatatype="20" unbalanced="0"/>
    <cacheHierarchy uniqueName="[main_data 1].[Month (#)]" caption="Month (#)" attribute="1" defaultMemberUniqueName="[main_data 1].[Month (#)].[All]" allUniqueName="[main_data 1].[Month (#)].[All]" dimensionUniqueName="[main_data 1]" displayFolder="" count="0" memberValueDatatype="20" unbalanced="0"/>
    <cacheHierarchy uniqueName="[main_data 1].[Day]" caption="Day" attribute="1" defaultMemberUniqueName="[main_data 1].[Day].[All]" allUniqueName="[main_data 1].[Day].[All]" dimensionUniqueName="[main_data 1]" displayFolder="" count="0" memberValueDatatype="20" unbalanced="0"/>
    <cacheHierarchy uniqueName="[main_data 1].[From - To Airport Code]" caption="From - To Airport Code" attribute="1" defaultMemberUniqueName="[main_data 1].[From - To Airport Code].[All]" allUniqueName="[main_data 1].[From - To Airport Code].[All]" dimensionUniqueName="[main_data 1]" displayFolder="" count="0" memberValueDatatype="130" unbalanced="0"/>
    <cacheHierarchy uniqueName="[main_data 1].[From - To Airport ID]" caption="From - To Airport ID" attribute="1" defaultMemberUniqueName="[main_data 1].[From - To Airport ID].[All]" allUniqueName="[main_data 1].[From - To Airport ID].[All]" dimensionUniqueName="[main_data 1]" displayFolder="" count="0" memberValueDatatype="130" unbalanced="0"/>
    <cacheHierarchy uniqueName="[main_data 1].[From - To City]" caption="From - To City" attribute="1" defaultMemberUniqueName="[main_data 1].[From - To City].[All]" allUniqueName="[main_data 1].[From - To City].[All]" dimensionUniqueName="[main_data 1]" displayFolder="" count="0" memberValueDatatype="130" unbalanced="0"/>
    <cacheHierarchy uniqueName="[main_data 1].[From - To State Code]" caption="From - To State Code" attribute="1" defaultMemberUniqueName="[main_data 1].[From - To State Code].[All]" allUniqueName="[main_data 1].[From - To State Code].[All]" dimensionUniqueName="[main_data 1]" displayFolder="" count="0" memberValueDatatype="130" unbalanced="0"/>
    <cacheHierarchy uniqueName="[main_data 1].[From - To State]" caption="From - To State" attribute="1" defaultMemberUniqueName="[main_data 1].[From - To State].[All]" allUniqueName="[main_data 1].[From - To State].[All]" dimensionUniqueName="[main_data 1]" displayFolder="" count="0" memberValueDatatype="130" unbalanced="0"/>
    <cacheHierarchy uniqueName="[main_data 1].[load factor]" caption="load factor" attribute="1" defaultMemberUniqueName="[main_data 1].[load factor].[All]" allUniqueName="[main_data 1].[load factor].[All]" dimensionUniqueName="[main_data 1]" displayFolder="" count="0" memberValueDatatype="5" unbalanced="0"/>
    <cacheHierarchy uniqueName="[main_data 1].[Datedif]" caption="Datedif" attribute="1" time="1" defaultMemberUniqueName="[main_data 1].[Datedif].[All]" allUniqueName="[main_data 1].[Datedif].[All]" dimensionUniqueName="[main_data 1]" displayFolder="" count="0" memberValueDatatype="7" unbalanced="0"/>
    <cacheHierarchy uniqueName="[main_data 1].[Month Name]" caption="Month Name" attribute="1" defaultMemberUniqueName="[main_data 1].[Month Name].[All]" allUniqueName="[main_data 1].[Month Name].[All]" dimensionUniqueName="[main_data 1]" displayFolder="" count="0" memberValueDatatype="130" unbalanced="0"/>
    <cacheHierarchy uniqueName="[main_data 1].[Quater]" caption="Quater" attribute="1" defaultMemberUniqueName="[main_data 1].[Quater].[All]" allUniqueName="[main_data 1].[Quater].[All]" dimensionUniqueName="[main_data 1]" displayFolder="" count="2" memberValueDatatype="130" unbalanced="0"/>
    <cacheHierarchy uniqueName="[main_data 1].[Day of Week]" caption="Day of Week" attribute="1" defaultMemberUniqueName="[main_data 1].[Day of Week].[All]" allUniqueName="[main_data 1].[Day of Week].[All]" dimensionUniqueName="[main_data 1]" displayFolder="" count="0" memberValueDatatype="20" unbalanced="0"/>
    <cacheHierarchy uniqueName="[main_data 1].[Day Name]" caption="Day Name" attribute="1" defaultMemberUniqueName="[main_data 1].[Day Name].[All]" allUniqueName="[main_data 1].[Day Name].[All]" dimensionUniqueName="[main_data 1]" displayFolder="" count="0" memberValueDatatype="130" unbalanced="0"/>
    <cacheHierarchy uniqueName="[main_data 1].[FIncial quater]" caption="FIncial quater" attribute="1" defaultMemberUniqueName="[main_data 1].[FIncial quater].[All]" allUniqueName="[main_data 1].[FIncial quater].[All]" dimensionUniqueName="[main_data 1]" displayFolder="" count="0" memberValueDatatype="130" unbalanced="0"/>
    <cacheHierarchy uniqueName="[main_data 1].[finacial month]" caption="finacial month" attribute="1" defaultMemberUniqueName="[main_data 1].[finacial month].[All]" allUniqueName="[main_data 1].[finacial month].[All]" dimensionUniqueName="[main_data 1]" displayFolder="" count="0" memberValueDatatype="130" unbalanced="0"/>
    <cacheHierarchy uniqueName="[main_data 1].[Weekday &amp; Weekend]" caption="Weekday &amp; Weekend" attribute="1" defaultMemberUniqueName="[main_data 1].[Weekday &amp; Weekend].[All]" allUniqueName="[main_data 1].[Weekday &amp; Weekend].[All]" dimensionUniqueName="[main_data 1]" displayFolder="" count="2" memberValueDatatype="130" unbalanced="0"/>
    <cacheHierarchy uniqueName="[main_data_2].[%Airline ID]" caption="%Airline ID" attribute="1" defaultMemberUniqueName="[main_data_2].[%Airline ID].[All]" allUniqueName="[main_data_2].[%Airline ID].[All]" dimensionUniqueName="[main_data_2]" displayFolder="" count="0" memberValueDatatype="20" unbalanced="0"/>
    <cacheHierarchy uniqueName="[main_data_2].[%Carrier Group ID]" caption="%Carrier Group ID" attribute="1" defaultMemberUniqueName="[main_data_2].[%Carrier Group ID].[All]" allUniqueName="[main_data_2].[%Carrier Group ID].[All]" dimensionUniqueName="[main_data_2]" displayFolder="" count="0" memberValueDatatype="20" unbalanced="0"/>
    <cacheHierarchy uniqueName="[main_data_2].[%Unique Carrier Code]" caption="%Unique Carrier Code" attribute="1" defaultMemberUniqueName="[main_data_2].[%Unique Carrier Code].[All]" allUniqueName="[main_data_2].[%Unique Carrier Code].[All]" dimensionUniqueName="[main_data_2]" displayFolder="" count="0" memberValueDatatype="130" unbalanced="0"/>
    <cacheHierarchy uniqueName="[main_data_2].[%Unique Carrier Entity Code]" caption="%Unique Carrier Entity Code" attribute="1" defaultMemberUniqueName="[main_data_2].[%Unique Carrier Entity Code].[All]" allUniqueName="[main_data_2].[%Unique Carrier Entity Code].[All]" dimensionUniqueName="[main_data_2]" displayFolder="" count="0" memberValueDatatype="20" unbalanced="0"/>
    <cacheHierarchy uniqueName="[main_data_2].[%Region Code]" caption="%Region Code" attribute="1" defaultMemberUniqueName="[main_data_2].[%Region Code].[All]" allUniqueName="[main_data_2].[%Region Code].[All]" dimensionUniqueName="[main_data_2]" displayFolder="" count="0" memberValueDatatype="130" unbalanced="0"/>
    <cacheHierarchy uniqueName="[main_data_2].[%Origin Airport ID]" caption="%Origin Airport ID" attribute="1" defaultMemberUniqueName="[main_data_2].[%Origin Airport ID].[All]" allUniqueName="[main_data_2].[%Origin Airport ID].[All]" dimensionUniqueName="[main_data_2]" displayFolder="" count="0" memberValueDatatype="20" unbalanced="0"/>
    <cacheHierarchy uniqueName="[main_data_2].[%Origin Airport Sequence ID]" caption="%Origin Airport Sequence ID" attribute="1" defaultMemberUniqueName="[main_data_2].[%Origin Airport Sequence ID].[All]" allUniqueName="[main_data_2].[%Origin Airport Sequence ID].[All]" dimensionUniqueName="[main_data_2]" displayFolder="" count="0" memberValueDatatype="20" unbalanced="0"/>
    <cacheHierarchy uniqueName="[main_data_2].[%Origin Airport Market ID]" caption="%Origin Airport Market ID" attribute="1" defaultMemberUniqueName="[main_data_2].[%Origin Airport Market ID].[All]" allUniqueName="[main_data_2].[%Origin Airport Market ID].[All]" dimensionUniqueName="[main_data_2]" displayFolder="" count="0" memberValueDatatype="20" unbalanced="0"/>
    <cacheHierarchy uniqueName="[main_data_2].[%Origin World Area Code]" caption="%Origin World Area Code" attribute="1" defaultMemberUniqueName="[main_data_2].[%Origin World Area Code].[All]" allUniqueName="[main_data_2].[%Origin World Area Code].[All]" dimensionUniqueName="[main_data_2]" displayFolder="" count="0" memberValueDatatype="20" unbalanced="0"/>
    <cacheHierarchy uniqueName="[main_data_2].[%Destination Airport ID]" caption="%Destination Airport ID" attribute="1" defaultMemberUniqueName="[main_data_2].[%Destination Airport ID].[All]" allUniqueName="[main_data_2].[%Destination Airport ID].[All]" dimensionUniqueName="[main_data_2]" displayFolder="" count="0" memberValueDatatype="20" unbalanced="0"/>
    <cacheHierarchy uniqueName="[main_data_2].[%Destination Airport Sequence ID]" caption="%Destination Airport Sequence ID" attribute="1" defaultMemberUniqueName="[main_data_2].[%Destination Airport Sequence ID].[All]" allUniqueName="[main_data_2].[%Destination Airport Sequence ID].[All]" dimensionUniqueName="[main_data_2]" displayFolder="" count="0" memberValueDatatype="20" unbalanced="0"/>
    <cacheHierarchy uniqueName="[main_data_2].[%Destination Airport Market ID]" caption="%Destination Airport Market ID" attribute="1" defaultMemberUniqueName="[main_data_2].[%Destination Airport Market ID].[All]" allUniqueName="[main_data_2].[%Destination Airport Market ID].[All]" dimensionUniqueName="[main_data_2]" displayFolder="" count="0" memberValueDatatype="20" unbalanced="0"/>
    <cacheHierarchy uniqueName="[main_data_2].[%Destination World Area Code]" caption="%Destination World Area Code" attribute="1" defaultMemberUniqueName="[main_data_2].[%Destination World Area Code].[All]" allUniqueName="[main_data_2].[%Destination World Area Code].[All]" dimensionUniqueName="[main_data_2]" displayFolder="" count="0" memberValueDatatype="20" unbalanced="0"/>
    <cacheHierarchy uniqueName="[main_data_2].[%Aircraft Group ID]" caption="%Aircraft Group ID" attribute="1" defaultMemberUniqueName="[main_data_2].[%Aircraft Group ID].[All]" allUniqueName="[main_data_2].[%Aircraft Group ID].[All]" dimensionUniqueName="[main_data_2]" displayFolder="" count="0" memberValueDatatype="20" unbalanced="0"/>
    <cacheHierarchy uniqueName="[main_data_2].[%Aircraft Type ID]" caption="%Aircraft Type ID" attribute="1" defaultMemberUniqueName="[main_data_2].[%Aircraft Type ID].[All]" allUniqueName="[main_data_2].[%Aircraft Type ID].[All]" dimensionUniqueName="[main_data_2]" displayFolder="" count="0" memberValueDatatype="20" unbalanced="0"/>
    <cacheHierarchy uniqueName="[main_data_2].[%Aircraft Configuration ID]" caption="%Aircraft Configuration ID" attribute="1" defaultMemberUniqueName="[main_data_2].[%Aircraft Configuration ID].[All]" allUniqueName="[main_data_2].[%Aircraft Configuration ID].[All]" dimensionUniqueName="[main_data_2]" displayFolder="" count="0" memberValueDatatype="20" unbalanced="0"/>
    <cacheHierarchy uniqueName="[main_data_2].[%Distance Group ID]" caption="%Distance Group ID" attribute="1" defaultMemberUniqueName="[main_data_2].[%Distance Group ID].[All]" allUniqueName="[main_data_2].[%Distance Group ID].[All]" dimensionUniqueName="[main_data_2]" displayFolder="" count="0" memberValueDatatype="20" unbalanced="0"/>
    <cacheHierarchy uniqueName="[main_data_2].[%Service Class ID]" caption="%Service Class ID" attribute="1" defaultMemberUniqueName="[main_data_2].[%Service Class ID].[All]" allUniqueName="[main_data_2].[%Service Class ID].[All]" dimensionUniqueName="[main_data_2]" displayFolder="" count="0" memberValueDatatype="130" unbalanced="0"/>
    <cacheHierarchy uniqueName="[main_data_2].[%Datasource ID]" caption="%Datasource ID" attribute="1" defaultMemberUniqueName="[main_data_2].[%Datasource ID].[All]" allUniqueName="[main_data_2].[%Datasource ID].[All]" dimensionUniqueName="[main_data_2]" displayFolder="" count="0" memberValueDatatype="130" unbalanced="0"/>
    <cacheHierarchy uniqueName="[main_data_2].[# Departures Scheduled]" caption="# Departures Scheduled" attribute="1" defaultMemberUniqueName="[main_data_2].[# Departures Scheduled].[All]" allUniqueName="[main_data_2].[# Departures Scheduled].[All]" dimensionUniqueName="[main_data_2]" displayFolder="" count="0" memberValueDatatype="20" unbalanced="0"/>
    <cacheHierarchy uniqueName="[main_data_2].[# Departures Performed]" caption="# Departures Performed" attribute="1" defaultMemberUniqueName="[main_data_2].[# Departures Performed].[All]" allUniqueName="[main_data_2].[# Departures Performed].[All]" dimensionUniqueName="[main_data_2]" displayFolder="" count="0" memberValueDatatype="20" unbalanced="0"/>
    <cacheHierarchy uniqueName="[main_data_2].[# Payload]" caption="# Payload" attribute="1" defaultMemberUniqueName="[main_data_2].[# Payload].[All]" allUniqueName="[main_data_2].[# Payload].[All]" dimensionUniqueName="[main_data_2]" displayFolder="" count="0" memberValueDatatype="20" unbalanced="0"/>
    <cacheHierarchy uniqueName="[main_data_2].[Distance]" caption="Distance" attribute="1" defaultMemberUniqueName="[main_data_2].[Distance].[All]" allUniqueName="[main_data_2].[Distance].[All]" dimensionUniqueName="[main_data_2]" displayFolder="" count="0" memberValueDatatype="20" unbalanced="0"/>
    <cacheHierarchy uniqueName="[main_data_2].[# Available Seats]" caption="# Available Seats" attribute="1" defaultMemberUniqueName="[main_data_2].[# Available Seats].[All]" allUniqueName="[main_data_2].[# Available Seats].[All]" dimensionUniqueName="[main_data_2]" displayFolder="" count="0" memberValueDatatype="20" unbalanced="0"/>
    <cacheHierarchy uniqueName="[main_data_2].[# Transported Passengers]" caption="# Transported Passengers" attribute="1" defaultMemberUniqueName="[main_data_2].[# Transported Passengers].[All]" allUniqueName="[main_data_2].[# Transported Passengers].[All]" dimensionUniqueName="[main_data_2]" displayFolder="" count="0" memberValueDatatype="20" unbalanced="0"/>
    <cacheHierarchy uniqueName="[main_data_2].[# Transported Freight]" caption="# Transported Freight" attribute="1" defaultMemberUniqueName="[main_data_2].[# Transported Freight].[All]" allUniqueName="[main_data_2].[# Transported Freight].[All]" dimensionUniqueName="[main_data_2]" displayFolder="" count="0" memberValueDatatype="20" unbalanced="0"/>
    <cacheHierarchy uniqueName="[main_data_2].[# Transported Mail]" caption="# Transported Mail" attribute="1" defaultMemberUniqueName="[main_data_2].[# Transported Mail].[All]" allUniqueName="[main_data_2].[# Transported Mail].[All]" dimensionUniqueName="[main_data_2]" displayFolder="" count="0" memberValueDatatype="20" unbalanced="0"/>
    <cacheHierarchy uniqueName="[main_data_2].[# Ramp-To-Ramp Time]" caption="# Ramp-To-Ramp Time" attribute="1" defaultMemberUniqueName="[main_data_2].[# Ramp-To-Ramp Time].[All]" allUniqueName="[main_data_2].[# Ramp-To-Ramp Time].[All]" dimensionUniqueName="[main_data_2]" displayFolder="" count="0" memberValueDatatype="20" unbalanced="0"/>
    <cacheHierarchy uniqueName="[main_data_2].[# Air Time]" caption="# Air Time" attribute="1" defaultMemberUniqueName="[main_data_2].[# Air Time].[All]" allUniqueName="[main_data_2].[# Air Time].[All]" dimensionUniqueName="[main_data_2]" displayFolder="" count="0" memberValueDatatype="20" unbalanced="0"/>
    <cacheHierarchy uniqueName="[main_data_2].[Unique Carrier]" caption="Unique Carrier" attribute="1" defaultMemberUniqueName="[main_data_2].[Unique Carrier].[All]" allUniqueName="[main_data_2].[Unique Carrier].[All]" dimensionUniqueName="[main_data_2]" displayFolder="" count="0" memberValueDatatype="130" unbalanced="0"/>
    <cacheHierarchy uniqueName="[main_data_2].[Carrier Code]" caption="Carrier Code" attribute="1" defaultMemberUniqueName="[main_data_2].[Carrier Code].[All]" allUniqueName="[main_data_2].[Carrier Code].[All]" dimensionUniqueName="[main_data_2]" displayFolder="" count="0" memberValueDatatype="130" unbalanced="0"/>
    <cacheHierarchy uniqueName="[main_data_2].[Carrier Name]" caption="Carrier Name" attribute="1" defaultMemberUniqueName="[main_data_2].[Carrier Name].[All]" allUniqueName="[main_data_2].[Carrier Name].[All]" dimensionUniqueName="[main_data_2]" displayFolder="" count="0" memberValueDatatype="130" unbalanced="0"/>
    <cacheHierarchy uniqueName="[main_data_2].[Origin Airport Code]" caption="Origin Airport Code" attribute="1" defaultMemberUniqueName="[main_data_2].[Origin Airport Code].[All]" allUniqueName="[main_data_2].[Origin Airport Code].[All]" dimensionUniqueName="[main_data_2]" displayFolder="" count="0" memberValueDatatype="130" unbalanced="0"/>
    <cacheHierarchy uniqueName="[main_data_2].[Origin City]" caption="Origin City" attribute="1" defaultMemberUniqueName="[main_data_2].[Origin City].[All]" allUniqueName="[main_data_2].[Origin City].[All]" dimensionUniqueName="[main_data_2]" displayFolder="" count="0" memberValueDatatype="130" unbalanced="0"/>
    <cacheHierarchy uniqueName="[main_data_2].[Origin State Code]" caption="Origin State Code" attribute="1" defaultMemberUniqueName="[main_data_2].[Origin State Code].[All]" allUniqueName="[main_data_2].[Origin State Code].[All]" dimensionUniqueName="[main_data_2]" displayFolder="" count="0" memberValueDatatype="130" unbalanced="0"/>
    <cacheHierarchy uniqueName="[main_data_2].[Origin State FIPS]" caption="Origin State FIPS" attribute="1" defaultMemberUniqueName="[main_data_2].[Origin State FIPS].[All]" allUniqueName="[main_data_2].[Origin State FIPS].[All]" dimensionUniqueName="[main_data_2]" displayFolder="" count="0" memberValueDatatype="20" unbalanced="0"/>
    <cacheHierarchy uniqueName="[main_data_2].[Origin State]" caption="Origin State" attribute="1" defaultMemberUniqueName="[main_data_2].[Origin State].[All]" allUniqueName="[main_data_2].[Origin State].[All]" dimensionUniqueName="[main_data_2]" displayFolder="" count="0" memberValueDatatype="130" unbalanced="0"/>
    <cacheHierarchy uniqueName="[main_data_2].[Origin Country]" caption="Origin Country" attribute="1" defaultMemberUniqueName="[main_data_2].[Origin Country].[All]" allUniqueName="[main_data_2].[Origin Country].[All]" dimensionUniqueName="[main_data_2]" displayFolder="" count="0" memberValueDatatype="130" unbalanced="0"/>
    <cacheHierarchy uniqueName="[main_data_2].[Destination Airport Code]" caption="Destination Airport Code" attribute="1" defaultMemberUniqueName="[main_data_2].[Destination Airport Code].[All]" allUniqueName="[main_data_2].[Destination Airport Code].[All]" dimensionUniqueName="[main_data_2]" displayFolder="" count="0" memberValueDatatype="130" unbalanced="0"/>
    <cacheHierarchy uniqueName="[main_data_2].[Destination City]" caption="Destination City" attribute="1" defaultMemberUniqueName="[main_data_2].[Destination City].[All]" allUniqueName="[main_data_2].[Destination City].[All]" dimensionUniqueName="[main_data_2]" displayFolder="" count="0" memberValueDatatype="130" unbalanced="0"/>
    <cacheHierarchy uniqueName="[main_data_2].[Destination State Code]" caption="Destination State Code" attribute="1" defaultMemberUniqueName="[main_data_2].[Destination State Code].[All]" allUniqueName="[main_data_2].[Destination State Code].[All]" dimensionUniqueName="[main_data_2]" displayFolder="" count="0" memberValueDatatype="130" unbalanced="0"/>
    <cacheHierarchy uniqueName="[main_data_2].[Destination State FIPS]" caption="Destination State FIPS" attribute="1" defaultMemberUniqueName="[main_data_2].[Destination State FIPS].[All]" allUniqueName="[main_data_2].[Destination State FIPS].[All]" dimensionUniqueName="[main_data_2]" displayFolder="" count="0" memberValueDatatype="20" unbalanced="0"/>
    <cacheHierarchy uniqueName="[main_data_2].[Destination State]" caption="Destination State" attribute="1" defaultMemberUniqueName="[main_data_2].[Destination State].[All]" allUniqueName="[main_data_2].[Destination State].[All]" dimensionUniqueName="[main_data_2]" displayFolder="" count="0" memberValueDatatype="130" unbalanced="0"/>
    <cacheHierarchy uniqueName="[main_data_2].[Destination Country]" caption="Destination Country" attribute="1" defaultMemberUniqueName="[main_data_2].[Destination Country].[All]" allUniqueName="[main_data_2].[Destination Country].[All]" dimensionUniqueName="[main_data_2]" displayFolder="" count="0" memberValueDatatype="130" unbalanced="0"/>
    <cacheHierarchy uniqueName="[main_data_2].[Year]" caption="Year" attribute="1" defaultMemberUniqueName="[main_data_2].[Year].[All]" allUniqueName="[main_data_2].[Year].[All]" dimensionUniqueName="[main_data_2]" displayFolder="" count="0" memberValueDatatype="20" unbalanced="0"/>
    <cacheHierarchy uniqueName="[main_data_2].[Month (#)]" caption="Month (#)" attribute="1" defaultMemberUniqueName="[main_data_2].[Month (#)].[All]" allUniqueName="[main_data_2].[Month (#)].[All]" dimensionUniqueName="[main_data_2]" displayFolder="" count="0" memberValueDatatype="20" unbalanced="0"/>
    <cacheHierarchy uniqueName="[main_data_2].[Day]" caption="Day" attribute="1" defaultMemberUniqueName="[main_data_2].[Day].[All]" allUniqueName="[main_data_2].[Day].[All]" dimensionUniqueName="[main_data_2]" displayFolder="" count="0" memberValueDatatype="20" unbalanced="0"/>
    <cacheHierarchy uniqueName="[main_data_2].[From - To Airport Code]" caption="From - To Airport Code" attribute="1" defaultMemberUniqueName="[main_data_2].[From - To Airport Code].[All]" allUniqueName="[main_data_2].[From - To Airport Code].[All]" dimensionUniqueName="[main_data_2]" displayFolder="" count="0" memberValueDatatype="130" unbalanced="0"/>
    <cacheHierarchy uniqueName="[main_data_2].[From - To Airport ID]" caption="From - To Airport ID" attribute="1" defaultMemberUniqueName="[main_data_2].[From - To Airport ID].[All]" allUniqueName="[main_data_2].[From - To Airport ID].[All]" dimensionUniqueName="[main_data_2]" displayFolder="" count="0" memberValueDatatype="130" unbalanced="0"/>
    <cacheHierarchy uniqueName="[main_data_2].[From - To City]" caption="From - To City" attribute="1" defaultMemberUniqueName="[main_data_2].[From - To City].[All]" allUniqueName="[main_data_2].[From - To City].[All]" dimensionUniqueName="[main_data_2]" displayFolder="" count="0" memberValueDatatype="130" unbalanced="0"/>
    <cacheHierarchy uniqueName="[main_data_2].[From - To State Code]" caption="From - To State Code" attribute="1" defaultMemberUniqueName="[main_data_2].[From - To State Code].[All]" allUniqueName="[main_data_2].[From - To State Code].[All]" dimensionUniqueName="[main_data_2]" displayFolder="" count="0" memberValueDatatype="130" unbalanced="0"/>
    <cacheHierarchy uniqueName="[main_data_2].[From - To State]" caption="From - To State" attribute="1" defaultMemberUniqueName="[main_data_2].[From - To State].[All]" allUniqueName="[main_data_2].[From - To State].[All]" dimensionUniqueName="[main_data_2]" displayFolder="" count="0" memberValueDatatype="130" unbalanced="0"/>
    <cacheHierarchy uniqueName="[main_data_2].[load factor]" caption="load factor" attribute="1" defaultMemberUniqueName="[main_data_2].[load factor].[All]" allUniqueName="[main_data_2].[load factor].[All]" dimensionUniqueName="[main_data_2]" displayFolder="" count="0" memberValueDatatype="5" unbalanced="0"/>
    <cacheHierarchy uniqueName="[main_data_2].[Datedif]" caption="Datedif" attribute="1" time="1" defaultMemberUniqueName="[main_data_2].[Datedif].[All]" allUniqueName="[main_data_2].[Datedif].[All]" dimensionUniqueName="[main_data_2]" displayFolder="" count="0" memberValueDatatype="7" unbalanced="0"/>
    <cacheHierarchy uniqueName="[main_data_2].[Month Name]" caption="Month Name" attribute="1" defaultMemberUniqueName="[main_data_2].[Month Name].[All]" allUniqueName="[main_data_2].[Month Name].[All]" dimensionUniqueName="[main_data_2]" displayFolder="" count="0" memberValueDatatype="130" unbalanced="0"/>
    <cacheHierarchy uniqueName="[main_data_2].[Quater]" caption="Quater" attribute="1" defaultMemberUniqueName="[main_data_2].[Quater].[All]" allUniqueName="[main_data_2].[Quater].[All]" dimensionUniqueName="[main_data_2]" displayFolder="" count="0" memberValueDatatype="130" unbalanced="0"/>
    <cacheHierarchy uniqueName="[main_data_2].[Day of Week]" caption="Day of Week" attribute="1" defaultMemberUniqueName="[main_data_2].[Day of Week].[All]" allUniqueName="[main_data_2].[Day of Week].[All]" dimensionUniqueName="[main_data_2]" displayFolder="" count="0" memberValueDatatype="20" unbalanced="0"/>
    <cacheHierarchy uniqueName="[main_data_2].[Day Name]" caption="Day Name" attribute="1" defaultMemberUniqueName="[main_data_2].[Day Name].[All]" allUniqueName="[main_data_2].[Day Name].[All]" dimensionUniqueName="[main_data_2]" displayFolder="" count="0" memberValueDatatype="130" unbalanced="0"/>
    <cacheHierarchy uniqueName="[main_data_2].[FIncial quater]" caption="FIncial quater" attribute="1" defaultMemberUniqueName="[main_data_2].[FIncial quater].[All]" allUniqueName="[main_data_2].[FIncial quater].[All]" dimensionUniqueName="[main_data_2]" displayFolder="" count="0" memberValueDatatype="130" unbalanced="0"/>
    <cacheHierarchy uniqueName="[main_data_2].[finacial month]" caption="finacial month" attribute="1" defaultMemberUniqueName="[main_data_2].[finacial month].[All]" allUniqueName="[main_data_2].[finacial month].[All]" dimensionUniqueName="[main_data_2]" displayFolder="" count="0" memberValueDatatype="130" unbalanced="0"/>
    <cacheHierarchy uniqueName="[main_data_2].[Weekday &amp; Weekend]" caption="Weekday &amp; Weekend" attribute="1" defaultMemberUniqueName="[main_data_2].[Weekday &amp; Weekend].[All]" allUniqueName="[main_data_2].[Weekday &amp; Weekend].[All]" dimensionUniqueName="[main_data_2]" displayFolder="" count="0" memberValueDatatype="130" unbalanced="0"/>
    <cacheHierarchy uniqueName="[Range].[%Airline ID]" caption="%Airline ID" attribute="1" defaultMemberUniqueName="[Range].[%Airline ID].[All]" allUniqueName="[Range].[%Airline ID].[All]" dimensionUniqueName="[Range]" displayFolder="" count="0" memberValueDatatype="20" unbalanced="0"/>
    <cacheHierarchy uniqueName="[Range].[%Carrier Group ID]" caption="%Carrier Group ID" attribute="1" defaultMemberUniqueName="[Range].[%Carrier Group ID].[All]" allUniqueName="[Range].[%Carrier Group ID].[All]" dimensionUniqueName="[Range]" displayFolder="" count="0" memberValueDatatype="20" unbalanced="0"/>
    <cacheHierarchy uniqueName="[Range].[%Unique Carrier Code]" caption="%Unique Carrier Code" attribute="1" defaultMemberUniqueName="[Range].[%Unique Carrier Code].[All]" allUniqueName="[Range].[%Unique Carrier Code].[All]" dimensionUniqueName="[Range]" displayFolder="" count="0" memberValueDatatype="130" unbalanced="0"/>
    <cacheHierarchy uniqueName="[Range].[%Unique Carrier Entity Code]" caption="%Unique Carrier Entity Code" attribute="1" defaultMemberUniqueName="[Range].[%Unique Carrier Entity Code].[All]" allUniqueName="[Range].[%Unique Carrier Entity Code].[All]" dimensionUniqueName="[Range]" displayFolder="" count="0" memberValueDatatype="20" unbalanced="0"/>
    <cacheHierarchy uniqueName="[Range].[%Region Code]" caption="%Region Code" attribute="1" defaultMemberUniqueName="[Range].[%Region Code].[All]" allUniqueName="[Range].[%Region Code].[All]" dimensionUniqueName="[Range]" displayFolder="" count="0" memberValueDatatype="130" unbalanced="0"/>
    <cacheHierarchy uniqueName="[Range].[%Origin Airport ID]" caption="%Origin Airport ID" attribute="1" defaultMemberUniqueName="[Range].[%Origin Airport ID].[All]" allUniqueName="[Range].[%Origin Airport ID].[All]" dimensionUniqueName="[Range]" displayFolder="" count="0" memberValueDatatype="20" unbalanced="0"/>
    <cacheHierarchy uniqueName="[Range].[%Origin Airport Sequence ID]" caption="%Origin Airport Sequence ID" attribute="1" defaultMemberUniqueName="[Range].[%Origin Airport Sequence ID].[All]" allUniqueName="[Range].[%Origin Airport Sequence ID].[All]" dimensionUniqueName="[Range]" displayFolder="" count="0" memberValueDatatype="20" unbalanced="0"/>
    <cacheHierarchy uniqueName="[Range].[%Origin Airport Market ID]" caption="%Origin Airport Market ID" attribute="1" defaultMemberUniqueName="[Range].[%Origin Airport Market ID].[All]" allUniqueName="[Range].[%Origin Airport Market ID].[All]" dimensionUniqueName="[Range]" displayFolder="" count="0" memberValueDatatype="20" unbalanced="0"/>
    <cacheHierarchy uniqueName="[Range].[%Origin World Area Code]" caption="%Origin World Area Code" attribute="1" defaultMemberUniqueName="[Range].[%Origin World Area Code].[All]" allUniqueName="[Range].[%Origin World Area Code].[All]" dimensionUniqueName="[Range]" displayFolder="" count="0" memberValueDatatype="20" unbalanced="0"/>
    <cacheHierarchy uniqueName="[Range].[%Destination Airport ID]" caption="%Destination Airport ID" attribute="1" defaultMemberUniqueName="[Range].[%Destination Airport ID].[All]" allUniqueName="[Range].[%Destination Airport ID].[All]" dimensionUniqueName="[Range]" displayFolder="" count="0" memberValueDatatype="20" unbalanced="0"/>
    <cacheHierarchy uniqueName="[Range].[%Destination Airport Sequence ID]" caption="%Destination Airport Sequence ID" attribute="1" defaultMemberUniqueName="[Range].[%Destination Airport Sequence ID].[All]" allUniqueName="[Range].[%Destination Airport Sequence ID].[All]" dimensionUniqueName="[Range]" displayFolder="" count="0" memberValueDatatype="20" unbalanced="0"/>
    <cacheHierarchy uniqueName="[Range].[%Destination Airport Market ID]" caption="%Destination Airport Market ID" attribute="1" defaultMemberUniqueName="[Range].[%Destination Airport Market ID].[All]" allUniqueName="[Range].[%Destination Airport Market ID].[All]" dimensionUniqueName="[Range]" displayFolder="" count="0" memberValueDatatype="20" unbalanced="0"/>
    <cacheHierarchy uniqueName="[Range].[%Destination World Area Code]" caption="%Destination World Area Code" attribute="1" defaultMemberUniqueName="[Range].[%Destination World Area Code].[All]" allUniqueName="[Range].[%Destination World Area Code].[All]" dimensionUniqueName="[Range]" displayFolder="" count="0" memberValueDatatype="20" unbalanced="0"/>
    <cacheHierarchy uniqueName="[Range].[%Aircraft Group ID]" caption="%Aircraft Group ID" attribute="1" defaultMemberUniqueName="[Range].[%Aircraft Group ID].[All]" allUniqueName="[Range].[%Aircraft Group ID].[All]" dimensionUniqueName="[Range]" displayFolder="" count="0" memberValueDatatype="20" unbalanced="0"/>
    <cacheHierarchy uniqueName="[Range].[%Aircraft Type ID]" caption="%Aircraft Type ID" attribute="1" defaultMemberUniqueName="[Range].[%Aircraft Type ID].[All]" allUniqueName="[Range].[%Aircraft Type ID].[All]" dimensionUniqueName="[Range]" displayFolder="" count="0" memberValueDatatype="20" unbalanced="0"/>
    <cacheHierarchy uniqueName="[Range].[%Aircraft Configuration ID]" caption="%Aircraft Configuration ID" attribute="1" defaultMemberUniqueName="[Range].[%Aircraft Configuration ID].[All]" allUniqueName="[Range].[%Aircraft Configuration ID].[All]" dimensionUniqueName="[Range]" displayFolder="" count="0" memberValueDatatype="20" unbalanced="0"/>
    <cacheHierarchy uniqueName="[Range].[%Distance Group ID]" caption="%Distance Group ID" attribute="1" defaultMemberUniqueName="[Range].[%Distance Group ID].[All]" allUniqueName="[Range].[%Distance Group ID].[All]" dimensionUniqueName="[Range]" displayFolder="" count="0" memberValueDatatype="20" unbalanced="0"/>
    <cacheHierarchy uniqueName="[Range].[%Service Class ID]" caption="%Service Class ID" attribute="1" defaultMemberUniqueName="[Range].[%Service Class ID].[All]" allUniqueName="[Range].[%Service Class ID].[All]" dimensionUniqueName="[Range]" displayFolder="" count="0" memberValueDatatype="130" unbalanced="0"/>
    <cacheHierarchy uniqueName="[Range].[%Datasource ID]" caption="%Datasource ID" attribute="1" defaultMemberUniqueName="[Range].[%Datasource ID].[All]" allUniqueName="[Range].[%Datasource ID].[All]" dimensionUniqueName="[Range]" displayFolder="" count="0" memberValueDatatype="130" unbalanced="0"/>
    <cacheHierarchy uniqueName="[Range].[# Departures Scheduled]" caption="# Departures Scheduled" attribute="1" defaultMemberUniqueName="[Range].[# Departures Scheduled].[All]" allUniqueName="[Range].[# Departures Scheduled].[All]" dimensionUniqueName="[Range]" displayFolder="" count="0" memberValueDatatype="20" unbalanced="0"/>
    <cacheHierarchy uniqueName="[Range].[# Departures Performed]" caption="# Departures Performed" attribute="1" defaultMemberUniqueName="[Range].[# Departures Performed].[All]" allUniqueName="[Range].[# Departures Performed].[All]" dimensionUniqueName="[Range]" displayFolder="" count="0" memberValueDatatype="20" unbalanced="0"/>
    <cacheHierarchy uniqueName="[Range].[# Payload]" caption="# Payload" attribute="1" defaultMemberUniqueName="[Range].[# Payload].[All]" allUniqueName="[Range].[# Payload].[All]" dimensionUniqueName="[Range]" displayFolder="" count="0" memberValueDatatype="20" unbalanced="0"/>
    <cacheHierarchy uniqueName="[Range].[Distance]" caption="Distance" attribute="1" defaultMemberUniqueName="[Range].[Distance].[All]" allUniqueName="[Range].[Distance].[All]" dimensionUniqueName="[Range]" displayFolder="" count="0" memberValueDatatype="20" unbalanced="0"/>
    <cacheHierarchy uniqueName="[Range].[# Available Seats]" caption="# Available Seats" attribute="1" defaultMemberUniqueName="[Range].[# Available Seats].[All]" allUniqueName="[Range].[# Available Seats].[All]" dimensionUniqueName="[Range]" displayFolder="" count="0" memberValueDatatype="20" unbalanced="0"/>
    <cacheHierarchy uniqueName="[Range].[# Transported Passengers]" caption="# Transported Passengers" attribute="1" defaultMemberUniqueName="[Range].[# Transported Passengers].[All]" allUniqueName="[Range].[# Transported Passengers].[All]" dimensionUniqueName="[Range]" displayFolder="" count="0" memberValueDatatype="20" unbalanced="0"/>
    <cacheHierarchy uniqueName="[Range].[# Transported Freight]" caption="# Transported Freight" attribute="1" defaultMemberUniqueName="[Range].[# Transported Freight].[All]" allUniqueName="[Range].[# Transported Freight].[All]" dimensionUniqueName="[Range]" displayFolder="" count="0" memberValueDatatype="20" unbalanced="0"/>
    <cacheHierarchy uniqueName="[Range].[# Transported Mail]" caption="# Transported Mail" attribute="1" defaultMemberUniqueName="[Range].[# Transported Mail].[All]" allUniqueName="[Range].[# Transported Mail].[All]" dimensionUniqueName="[Range]" displayFolder="" count="0" memberValueDatatype="20" unbalanced="0"/>
    <cacheHierarchy uniqueName="[Range].[# Ramp-To-Ramp Time]" caption="# Ramp-To-Ramp Time" attribute="1" defaultMemberUniqueName="[Range].[# Ramp-To-Ramp Time].[All]" allUniqueName="[Range].[# Ramp-To-Ramp Time].[All]" dimensionUniqueName="[Range]" displayFolder="" count="0" memberValueDatatype="20" unbalanced="0"/>
    <cacheHierarchy uniqueName="[Range].[# Air Time]" caption="# Air Time" attribute="1" defaultMemberUniqueName="[Range].[# Air Time].[All]" allUniqueName="[Range].[# Air Time].[All]" dimensionUniqueName="[Range]" displayFolder="" count="0" memberValueDatatype="20" unbalanced="0"/>
    <cacheHierarchy uniqueName="[Range].[Unique Carrier]" caption="Unique Carrier" attribute="1" defaultMemberUniqueName="[Range].[Unique Carrier].[All]" allUniqueName="[Range].[Unique Carrier].[All]" dimensionUniqueName="[Range]" displayFolder="" count="0" memberValueDatatype="130" unbalanced="0"/>
    <cacheHierarchy uniqueName="[Range].[Carrier Code]" caption="Carrier Code" attribute="1" defaultMemberUniqueName="[Range].[Carrier Code].[All]" allUniqueName="[Range].[Carrier Code].[All]" dimensionUniqueName="[Range]" displayFolder="" count="0" memberValueDatatype="130" unbalanced="0"/>
    <cacheHierarchy uniqueName="[Range].[Carrier Name]" caption="Carrier Name" attribute="1" defaultMemberUniqueName="[Range].[Carrier Name].[All]" allUniqueName="[Range].[Carrier Name].[All]" dimensionUniqueName="[Range]" displayFolder="" count="0" memberValueDatatype="130" unbalanced="0"/>
    <cacheHierarchy uniqueName="[Range].[Origin Airport Code]" caption="Origin Airport Code" attribute="1" defaultMemberUniqueName="[Range].[Origin Airport Code].[All]" allUniqueName="[Range].[Origin Airport Code].[All]" dimensionUniqueName="[Range]" displayFolder="" count="0" memberValueDatatype="130" unbalanced="0"/>
    <cacheHierarchy uniqueName="[Range].[Origin City]" caption="Origin City" attribute="1" defaultMemberUniqueName="[Range].[Origin City].[All]" allUniqueName="[Range].[Origin City].[All]" dimensionUniqueName="[Range]" displayFolder="" count="2" memberValueDatatype="130" unbalanced="0"/>
    <cacheHierarchy uniqueName="[Range].[Origin State Code]" caption="Origin State Code" attribute="1" defaultMemberUniqueName="[Range].[Origin State Code].[All]" allUniqueName="[Range].[Origin State Code].[All]" dimensionUniqueName="[Range]" displayFolder="" count="0" memberValueDatatype="130" unbalanced="0"/>
    <cacheHierarchy uniqueName="[Range].[Origin State FIPS]" caption="Origin State FIPS" attribute="1" defaultMemberUniqueName="[Range].[Origin State FIPS].[All]" allUniqueName="[Range].[Origin State FIPS].[All]" dimensionUniqueName="[Range]" displayFolder="" count="0" memberValueDatatype="20" unbalanced="0"/>
    <cacheHierarchy uniqueName="[Range].[Origin State]" caption="Origin State" attribute="1" defaultMemberUniqueName="[Range].[Origin State].[All]" allUniqueName="[Range].[Origin State].[All]" dimensionUniqueName="[Range]" displayFolder="" count="2" memberValueDatatype="130" unbalanced="0"/>
    <cacheHierarchy uniqueName="[Range].[Origin Country]" caption="Origin Country" attribute="1" defaultMemberUniqueName="[Range].[Origin Country].[All]" allUniqueName="[Range].[Origin Country].[All]" dimensionUniqueName="[Range]" displayFolder="" count="2" memberValueDatatype="130" unbalanced="0"/>
    <cacheHierarchy uniqueName="[Range].[Destination Airport Code]" caption="Destination Airport Code" attribute="1" defaultMemberUniqueName="[Range].[Destination Airport Code].[All]" allUniqueName="[Range].[Destination Airport Code].[All]" dimensionUniqueName="[Range]" displayFolder="" count="0" memberValueDatatype="130" unbalanced="0"/>
    <cacheHierarchy uniqueName="[Range].[Destination City]" caption="Destination City" attribute="1" defaultMemberUniqueName="[Range].[Destination City].[All]" allUniqueName="[Range].[Destination City].[All]" dimensionUniqueName="[Range]" displayFolder="" count="2" memberValueDatatype="130" unbalanced="0"/>
    <cacheHierarchy uniqueName="[Range].[Destination State Code]" caption="Destination State Code" attribute="1" defaultMemberUniqueName="[Range].[Destination State Code].[All]" allUniqueName="[Range].[Destination State Code].[All]" dimensionUniqueName="[Range]" displayFolder="" count="0" memberValueDatatype="130" unbalanced="0"/>
    <cacheHierarchy uniqueName="[Range].[Destination State FIPS]" caption="Destination State FIPS" attribute="1" defaultMemberUniqueName="[Range].[Destination State FIPS].[All]" allUniqueName="[Range].[Destination State FIPS].[All]" dimensionUniqueName="[Range]" displayFolder="" count="0" memberValueDatatype="20" unbalanced="0"/>
    <cacheHierarchy uniqueName="[Range].[Destination State]" caption="Destination State" attribute="1" defaultMemberUniqueName="[Range].[Destination State].[All]" allUniqueName="[Range].[Destination State].[All]" dimensionUniqueName="[Range]" displayFolder="" count="0" memberValueDatatype="130" unbalanced="0"/>
    <cacheHierarchy uniqueName="[Range].[Destination Country]" caption="Destination Country" attribute="1" defaultMemberUniqueName="[Range].[Destination Country].[All]" allUniqueName="[Range].[Destination Country].[All]" dimensionUniqueName="[Range]" displayFolder="" count="2" memberValueDatatype="130" unbalanced="0"/>
    <cacheHierarchy uniqueName="[Range].[Year]" caption="Year" attribute="1" defaultMemberUniqueName="[Range].[Year].[All]" allUniqueName="[Range].[Year].[All]" dimensionUniqueName="[Range]" displayFolder="" count="2" memberValueDatatype="20" unbalanced="0"/>
    <cacheHierarchy uniqueName="[Range].[Month (#)]" caption="Month (#)" attribute="1" defaultMemberUniqueName="[Range].[Month (#)].[All]" allUniqueName="[Range].[Month (#)].[All]" dimensionUniqueName="[Range]" displayFolder="" count="0" memberValueDatatype="20" unbalanced="0"/>
    <cacheHierarchy uniqueName="[Range].[Day]" caption="Day" attribute="1" defaultMemberUniqueName="[Range].[Day].[All]" allUniqueName="[Range].[Day].[All]" dimensionUniqueName="[Range]" displayFolder="" count="0" memberValueDatatype="20" unbalanced="0"/>
    <cacheHierarchy uniqueName="[Range].[From - To Airport Code]" caption="From - To Airport Code" attribute="1" defaultMemberUniqueName="[Range].[From - To Airport Code].[All]" allUniqueName="[Range].[From - To Airport Code].[All]" dimensionUniqueName="[Range]" displayFolder="" count="0" memberValueDatatype="130" unbalanced="0"/>
    <cacheHierarchy uniqueName="[Range].[From - To Airport ID]" caption="From - To Airport ID" attribute="1" defaultMemberUniqueName="[Range].[From - To Airport ID].[All]" allUniqueName="[Range].[From - To Airport ID].[All]" dimensionUniqueName="[Range]" displayFolder="" count="0" memberValueDatatype="130" unbalanced="0"/>
    <cacheHierarchy uniqueName="[Range].[From - To City]" caption="From - To City" attribute="1" defaultMemberUniqueName="[Range].[From - To City].[All]" allUniqueName="[Range].[From - To City].[All]" dimensionUniqueName="[Range]" displayFolder="" count="2" memberValueDatatype="130" unbalanced="0">
      <fieldsUsage count="2">
        <fieldUsage x="-1"/>
        <fieldUsage x="0"/>
      </fieldsUsage>
    </cacheHierarchy>
    <cacheHierarchy uniqueName="[Range].[From - To State Code]" caption="From - To State Code" attribute="1" defaultMemberUniqueName="[Range].[From - To State Code].[All]" allUniqueName="[Range].[From - To State Code].[All]" dimensionUniqueName="[Range]" displayFolder="" count="0" memberValueDatatype="130" unbalanced="0"/>
    <cacheHierarchy uniqueName="[Range].[From - To State]" caption="From - To State" attribute="1" defaultMemberUniqueName="[Range].[From - To State].[All]" allUniqueName="[Range].[From - To State].[All]" dimensionUniqueName="[Range]" displayFolder="" count="0" memberValueDatatype="130" unbalanced="0"/>
    <cacheHierarchy uniqueName="[Range].[load factor]" caption="load factor" attribute="1" defaultMemberUniqueName="[Range].[load factor].[All]" allUniqueName="[Range].[load factor].[All]" dimensionUniqueName="[Range]" displayFolder="" count="0" memberValueDatatype="5" unbalanced="0"/>
    <cacheHierarchy uniqueName="[Range].[Datedif]" caption="Datedif" attribute="1" time="1" defaultMemberUniqueName="[Range].[Datedif].[All]" allUniqueName="[Range].[Datedif].[All]" dimensionUniqueName="[Range]" displayFolder="" count="0" memberValueDatatype="7" unbalanced="0"/>
    <cacheHierarchy uniqueName="[Range].[Month Name]" caption="Month Name" attribute="1" defaultMemberUniqueName="[Range].[Month Name].[All]" allUniqueName="[Range].[Month Name].[All]" dimensionUniqueName="[Range]" displayFolder="" count="0" memberValueDatatype="130" unbalanced="0"/>
    <cacheHierarchy uniqueName="[Range].[Quater]" caption="Quater" attribute="1" defaultMemberUniqueName="[Range].[Quater].[All]" allUniqueName="[Range].[Quater].[All]" dimensionUniqueName="[Range]" displayFolder="" count="2" memberValueDatatype="130" unbalanced="0"/>
    <cacheHierarchy uniqueName="[Range].[Day of Week]" caption="Day of Week" attribute="1" defaultMemberUniqueName="[Range].[Day of Week].[All]" allUniqueName="[Range].[Day of Week].[All]" dimensionUniqueName="[Range]" displayFolder="" count="0" memberValueDatatype="20" unbalanced="0"/>
    <cacheHierarchy uniqueName="[Range].[Day Name]" caption="Day Name" attribute="1" defaultMemberUniqueName="[Range].[Day Name].[All]" allUniqueName="[Range].[Day Name].[All]" dimensionUniqueName="[Range]" displayFolder="" count="0" memberValueDatatype="130" unbalanced="0"/>
    <cacheHierarchy uniqueName="[Range].[FIncial quater]" caption="FIncial quater" attribute="1" defaultMemberUniqueName="[Range].[FIncial quater].[All]" allUniqueName="[Range].[FIncial quater].[All]" dimensionUniqueName="[Range]" displayFolder="" count="0" memberValueDatatype="130" unbalanced="0"/>
    <cacheHierarchy uniqueName="[Range].[finacial month]" caption="finacial month" attribute="1" defaultMemberUniqueName="[Range].[finacial month].[All]" allUniqueName="[Range].[finacial month].[All]" dimensionUniqueName="[Range]" displayFolder="" count="0" memberValueDatatype="130" unbalanced="0"/>
    <cacheHierarchy uniqueName="[Range].[Weekday &amp; Weekend]" caption="Weekday &amp; Weekend" attribute="1" defaultMemberUniqueName="[Range].[Weekday &amp; Weekend].[All]" allUniqueName="[Range].[Weekday &amp; Weekend].[All]" dimensionUniqueName="[Range]" displayFolder="" count="0" memberValueDatatype="130" unbalanced="0"/>
    <cacheHierarchy uniqueName="[Range].[Datedif (Year)]" caption="Datedif (Year)" attribute="1" defaultMemberUniqueName="[Range].[Datedif (Year)].[All]" allUniqueName="[Range].[Datedif (Year)].[All]" dimensionUniqueName="[Range]" displayFolder="" count="0" memberValueDatatype="130" unbalanced="0"/>
    <cacheHierarchy uniqueName="[Range].[Datedif (Quarter)]" caption="Datedif (Quarter)" attribute="1" defaultMemberUniqueName="[Range].[Datedif (Quarter)].[All]" allUniqueName="[Range].[Datedif (Quarter)].[All]" dimensionUniqueName="[Range]" displayFolder="" count="0" memberValueDatatype="130" unbalanced="0"/>
    <cacheHierarchy uniqueName="[Range].[Datedif (Month)]" caption="Datedif (Month)" attribute="1" defaultMemberUniqueName="[Range].[Datedif (Month)].[All]" allUniqueName="[Range].[Datedif (Month)].[All]" dimensionUniqueName="[Range]" displayFolder="" count="2" memberValueDatatype="130" unbalanced="0">
      <fieldsUsage count="2">
        <fieldUsage x="-1"/>
        <fieldUsage x="2"/>
      </fieldsUsage>
    </cacheHierarchy>
    <cacheHierarchy uniqueName="[Range 1].[%Airline ID]" caption="%Airline ID" attribute="1" defaultMemberUniqueName="[Range 1].[%Airline ID].[All]" allUniqueName="[Range 1].[%Airline ID].[All]" dimensionUniqueName="[Range 1]" displayFolder="" count="0" memberValueDatatype="20" unbalanced="0"/>
    <cacheHierarchy uniqueName="[Range 1].[%Carrier Group ID]" caption="%Carrier Group ID" attribute="1" defaultMemberUniqueName="[Range 1].[%Carrier Group ID].[All]" allUniqueName="[Range 1].[%Carrier Group ID].[All]" dimensionUniqueName="[Range 1]" displayFolder="" count="0" memberValueDatatype="20" unbalanced="0"/>
    <cacheHierarchy uniqueName="[Range 1].[%Unique Carrier Code]" caption="%Unique Carrier Code" attribute="1" defaultMemberUniqueName="[Range 1].[%Unique Carrier Code].[All]" allUniqueName="[Range 1].[%Unique Carrier Code].[All]" dimensionUniqueName="[Range 1]" displayFolder="" count="0" memberValueDatatype="130" unbalanced="0"/>
    <cacheHierarchy uniqueName="[Range 1].[%Unique Carrier Entity Code]" caption="%Unique Carrier Entity Code" attribute="1" defaultMemberUniqueName="[Range 1].[%Unique Carrier Entity Code].[All]" allUniqueName="[Range 1].[%Unique Carrier Entity Code].[All]" dimensionUniqueName="[Range 1]" displayFolder="" count="0" memberValueDatatype="20" unbalanced="0"/>
    <cacheHierarchy uniqueName="[Range 1].[%Region Code]" caption="%Region Code" attribute="1" defaultMemberUniqueName="[Range 1].[%Region Code].[All]" allUniqueName="[Range 1].[%Region Code].[All]" dimensionUniqueName="[Range 1]" displayFolder="" count="0" memberValueDatatype="130" unbalanced="0"/>
    <cacheHierarchy uniqueName="[Range 1].[%Origin Airport ID]" caption="%Origin Airport ID" attribute="1" defaultMemberUniqueName="[Range 1].[%Origin Airport ID].[All]" allUniqueName="[Range 1].[%Origin Airport ID].[All]" dimensionUniqueName="[Range 1]" displayFolder="" count="0" memberValueDatatype="20" unbalanced="0"/>
    <cacheHierarchy uniqueName="[Range 1].[%Origin Airport Sequence ID]" caption="%Origin Airport Sequence ID" attribute="1" defaultMemberUniqueName="[Range 1].[%Origin Airport Sequence ID].[All]" allUniqueName="[Range 1].[%Origin Airport Sequence ID].[All]" dimensionUniqueName="[Range 1]" displayFolder="" count="0" memberValueDatatype="20" unbalanced="0"/>
    <cacheHierarchy uniqueName="[Range 1].[%Origin Airport Market ID]" caption="%Origin Airport Market ID" attribute="1" defaultMemberUniqueName="[Range 1].[%Origin Airport Market ID].[All]" allUniqueName="[Range 1].[%Origin Airport Market ID].[All]" dimensionUniqueName="[Range 1]" displayFolder="" count="0" memberValueDatatype="20" unbalanced="0"/>
    <cacheHierarchy uniqueName="[Range 1].[%Origin World Area Code]" caption="%Origin World Area Code" attribute="1" defaultMemberUniqueName="[Range 1].[%Origin World Area Code].[All]" allUniqueName="[Range 1].[%Origin World Area Code].[All]" dimensionUniqueName="[Range 1]" displayFolder="" count="0" memberValueDatatype="20" unbalanced="0"/>
    <cacheHierarchy uniqueName="[Range 1].[%Destination Airport ID]" caption="%Destination Airport ID" attribute="1" defaultMemberUniqueName="[Range 1].[%Destination Airport ID].[All]" allUniqueName="[Range 1].[%Destination Airport ID].[All]" dimensionUniqueName="[Range 1]" displayFolder="" count="0" memberValueDatatype="20" unbalanced="0"/>
    <cacheHierarchy uniqueName="[Range 1].[%Destination Airport Sequence ID]" caption="%Destination Airport Sequence ID" attribute="1" defaultMemberUniqueName="[Range 1].[%Destination Airport Sequence ID].[All]" allUniqueName="[Range 1].[%Destination Airport Sequence ID].[All]" dimensionUniqueName="[Range 1]" displayFolder="" count="0" memberValueDatatype="20" unbalanced="0"/>
    <cacheHierarchy uniqueName="[Range 1].[%Destination Airport Market ID]" caption="%Destination Airport Market ID" attribute="1" defaultMemberUniqueName="[Range 1].[%Destination Airport Market ID].[All]" allUniqueName="[Range 1].[%Destination Airport Market ID].[All]" dimensionUniqueName="[Range 1]" displayFolder="" count="0" memberValueDatatype="20" unbalanced="0"/>
    <cacheHierarchy uniqueName="[Range 1].[%Destination World Area Code]" caption="%Destination World Area Code" attribute="1" defaultMemberUniqueName="[Range 1].[%Destination World Area Code].[All]" allUniqueName="[Range 1].[%Destination World Area Code].[All]" dimensionUniqueName="[Range 1]" displayFolder="" count="0" memberValueDatatype="20" unbalanced="0"/>
    <cacheHierarchy uniqueName="[Range 1].[%Aircraft Group ID]" caption="%Aircraft Group ID" attribute="1" defaultMemberUniqueName="[Range 1].[%Aircraft Group ID].[All]" allUniqueName="[Range 1].[%Aircraft Group ID].[All]" dimensionUniqueName="[Range 1]" displayFolder="" count="0" memberValueDatatype="20" unbalanced="0"/>
    <cacheHierarchy uniqueName="[Range 1].[%Aircraft Type ID]" caption="%Aircraft Type ID" attribute="1" defaultMemberUniqueName="[Range 1].[%Aircraft Type ID].[All]" allUniqueName="[Range 1].[%Aircraft Type ID].[All]" dimensionUniqueName="[Range 1]" displayFolder="" count="0" memberValueDatatype="20" unbalanced="0"/>
    <cacheHierarchy uniqueName="[Range 1].[%Aircraft Configuration ID]" caption="%Aircraft Configuration ID" attribute="1" defaultMemberUniqueName="[Range 1].[%Aircraft Configuration ID].[All]" allUniqueName="[Range 1].[%Aircraft Configuration ID].[All]" dimensionUniqueName="[Range 1]" displayFolder="" count="0" memberValueDatatype="20" unbalanced="0"/>
    <cacheHierarchy uniqueName="[Range 1].[%Distance Group ID]" caption="%Distance Group ID" attribute="1" defaultMemberUniqueName="[Range 1].[%Distance Group ID].[All]" allUniqueName="[Range 1].[%Distance Group ID].[All]" dimensionUniqueName="[Range 1]" displayFolder="" count="0" memberValueDatatype="20" unbalanced="0"/>
    <cacheHierarchy uniqueName="[Range 1].[%Service Class ID]" caption="%Service Class ID" attribute="1" defaultMemberUniqueName="[Range 1].[%Service Class ID].[All]" allUniqueName="[Range 1].[%Service Class ID].[All]" dimensionUniqueName="[Range 1]" displayFolder="" count="0" memberValueDatatype="130" unbalanced="0"/>
    <cacheHierarchy uniqueName="[Range 1].[%Datasource ID]" caption="%Datasource ID" attribute="1" defaultMemberUniqueName="[Range 1].[%Datasource ID].[All]" allUniqueName="[Range 1].[%Datasource ID].[All]" dimensionUniqueName="[Range 1]" displayFolder="" count="0" memberValueDatatype="130" unbalanced="0"/>
    <cacheHierarchy uniqueName="[Range 1].[# Departures Scheduled]" caption="# Departures Scheduled" attribute="1" defaultMemberUniqueName="[Range 1].[# Departures Scheduled].[All]" allUniqueName="[Range 1].[# Departures Scheduled].[All]" dimensionUniqueName="[Range 1]" displayFolder="" count="0" memberValueDatatype="20" unbalanced="0"/>
    <cacheHierarchy uniqueName="[Range 1].[# Departures Performed]" caption="# Departures Performed" attribute="1" defaultMemberUniqueName="[Range 1].[# Departures Performed].[All]" allUniqueName="[Range 1].[# Departures Performed].[All]" dimensionUniqueName="[Range 1]" displayFolder="" count="0" memberValueDatatype="20" unbalanced="0"/>
    <cacheHierarchy uniqueName="[Range 1].[# Payload]" caption="# Payload" attribute="1" defaultMemberUniqueName="[Range 1].[# Payload].[All]" allUniqueName="[Range 1].[# Payload].[All]" dimensionUniqueName="[Range 1]" displayFolder="" count="0" memberValueDatatype="20" unbalanced="0"/>
    <cacheHierarchy uniqueName="[Range 1].[Distance]" caption="Distance" attribute="1" defaultMemberUniqueName="[Range 1].[Distance].[All]" allUniqueName="[Range 1].[Distance].[All]" dimensionUniqueName="[Range 1]" displayFolder="" count="0" memberValueDatatype="20" unbalanced="0"/>
    <cacheHierarchy uniqueName="[Range 1].[# Available Seats]" caption="# Available Seats" attribute="1" defaultMemberUniqueName="[Range 1].[# Available Seats].[All]" allUniqueName="[Range 1].[# Available Seats].[All]" dimensionUniqueName="[Range 1]" displayFolder="" count="0" memberValueDatatype="20" unbalanced="0"/>
    <cacheHierarchy uniqueName="[Range 1].[# Transported Passengers]" caption="# Transported Passengers" attribute="1" defaultMemberUniqueName="[Range 1].[# Transported Passengers].[All]" allUniqueName="[Range 1].[# Transported Passengers].[All]" dimensionUniqueName="[Range 1]" displayFolder="" count="0" memberValueDatatype="20" unbalanced="0"/>
    <cacheHierarchy uniqueName="[Range 1].[# Transported Freight]" caption="# Transported Freight" attribute="1" defaultMemberUniqueName="[Range 1].[# Transported Freight].[All]" allUniqueName="[Range 1].[# Transported Freight].[All]" dimensionUniqueName="[Range 1]" displayFolder="" count="0" memberValueDatatype="20" unbalanced="0"/>
    <cacheHierarchy uniqueName="[Range 1].[# Transported Mail]" caption="# Transported Mail" attribute="1" defaultMemberUniqueName="[Range 1].[# Transported Mail].[All]" allUniqueName="[Range 1].[# Transported Mail].[All]" dimensionUniqueName="[Range 1]" displayFolder="" count="0" memberValueDatatype="20" unbalanced="0"/>
    <cacheHierarchy uniqueName="[Range 1].[# Ramp-To-Ramp Time]" caption="# Ramp-To-Ramp Time" attribute="1" defaultMemberUniqueName="[Range 1].[# Ramp-To-Ramp Time].[All]" allUniqueName="[Range 1].[# Ramp-To-Ramp Time].[All]" dimensionUniqueName="[Range 1]" displayFolder="" count="0" memberValueDatatype="20" unbalanced="0"/>
    <cacheHierarchy uniqueName="[Range 1].[# Air Time]" caption="# Air Time" attribute="1" defaultMemberUniqueName="[Range 1].[# Air Time].[All]" allUniqueName="[Range 1].[# Air Time].[All]" dimensionUniqueName="[Range 1]" displayFolder="" count="0" memberValueDatatype="20" unbalanced="0"/>
    <cacheHierarchy uniqueName="[Range 1].[Unique Carrier]" caption="Unique Carrier" attribute="1" defaultMemberUniqueName="[Range 1].[Unique Carrier].[All]" allUniqueName="[Range 1].[Unique Carrier].[All]" dimensionUniqueName="[Range 1]" displayFolder="" count="0" memberValueDatatype="130" unbalanced="0"/>
    <cacheHierarchy uniqueName="[Range 1].[Carrier Code]" caption="Carrier Code" attribute="1" defaultMemberUniqueName="[Range 1].[Carrier Code].[All]" allUniqueName="[Range 1].[Carrier Code].[All]" dimensionUniqueName="[Range 1]" displayFolder="" count="0" memberValueDatatype="130" unbalanced="0"/>
    <cacheHierarchy uniqueName="[Range 1].[Carrier Name]" caption="Carrier Name" attribute="1" defaultMemberUniqueName="[Range 1].[Carrier Name].[All]" allUniqueName="[Range 1].[Carrier Name].[All]" dimensionUniqueName="[Range 1]" displayFolder="" count="0" memberValueDatatype="130" unbalanced="0"/>
    <cacheHierarchy uniqueName="[Range 1].[Origin Airport Code]" caption="Origin Airport Code" attribute="1" defaultMemberUniqueName="[Range 1].[Origin Airport Code].[All]" allUniqueName="[Range 1].[Origin Airport Code].[All]" dimensionUniqueName="[Range 1]" displayFolder="" count="0" memberValueDatatype="130" unbalanced="0"/>
    <cacheHierarchy uniqueName="[Range 1].[Origin City]" caption="Origin City" attribute="1" defaultMemberUniqueName="[Range 1].[Origin City].[All]" allUniqueName="[Range 1].[Origin City].[All]" dimensionUniqueName="[Range 1]" displayFolder="" count="0" memberValueDatatype="130" unbalanced="0"/>
    <cacheHierarchy uniqueName="[Range 1].[Origin State Code]" caption="Origin State Code" attribute="1" defaultMemberUniqueName="[Range 1].[Origin State Code].[All]" allUniqueName="[Range 1].[Origin State Code].[All]" dimensionUniqueName="[Range 1]" displayFolder="" count="0" memberValueDatatype="130" unbalanced="0"/>
    <cacheHierarchy uniqueName="[Range 1].[Origin State FIPS]" caption="Origin State FIPS" attribute="1" defaultMemberUniqueName="[Range 1].[Origin State FIPS].[All]" allUniqueName="[Range 1].[Origin State FIPS].[All]" dimensionUniqueName="[Range 1]" displayFolder="" count="0" memberValueDatatype="20" unbalanced="0"/>
    <cacheHierarchy uniqueName="[Range 1].[Origin State]" caption="Origin State" attribute="1" defaultMemberUniqueName="[Range 1].[Origin State].[All]" allUniqueName="[Range 1].[Origin State].[All]" dimensionUniqueName="[Range 1]" displayFolder="" count="0" memberValueDatatype="130" unbalanced="0"/>
    <cacheHierarchy uniqueName="[Range 1].[Origin Country]" caption="Origin Country" attribute="1" defaultMemberUniqueName="[Range 1].[Origin Country].[All]" allUniqueName="[Range 1].[Origin Country].[All]" dimensionUniqueName="[Range 1]" displayFolder="" count="0" memberValueDatatype="130" unbalanced="0"/>
    <cacheHierarchy uniqueName="[Range 1].[Destination Airport Code]" caption="Destination Airport Code" attribute="1" defaultMemberUniqueName="[Range 1].[Destination Airport Code].[All]" allUniqueName="[Range 1].[Destination Airport Code].[All]" dimensionUniqueName="[Range 1]" displayFolder="" count="0" memberValueDatatype="130" unbalanced="0"/>
    <cacheHierarchy uniqueName="[Range 1].[Destination City]" caption="Destination City" attribute="1" defaultMemberUniqueName="[Range 1].[Destination City].[All]" allUniqueName="[Range 1].[Destination City].[All]" dimensionUniqueName="[Range 1]" displayFolder="" count="0" memberValueDatatype="130" unbalanced="0"/>
    <cacheHierarchy uniqueName="[Range 1].[Destination State Code]" caption="Destination State Code" attribute="1" defaultMemberUniqueName="[Range 1].[Destination State Code].[All]" allUniqueName="[Range 1].[Destination State Code].[All]" dimensionUniqueName="[Range 1]" displayFolder="" count="0" memberValueDatatype="130" unbalanced="0"/>
    <cacheHierarchy uniqueName="[Range 1].[Destination State FIPS]" caption="Destination State FIPS" attribute="1" defaultMemberUniqueName="[Range 1].[Destination State FIPS].[All]" allUniqueName="[Range 1].[Destination State FIPS].[All]" dimensionUniqueName="[Range 1]" displayFolder="" count="0" memberValueDatatype="20" unbalanced="0"/>
    <cacheHierarchy uniqueName="[Range 1].[Destination State]" caption="Destination State" attribute="1" defaultMemberUniqueName="[Range 1].[Destination State].[All]" allUniqueName="[Range 1].[Destination State].[All]" dimensionUniqueName="[Range 1]" displayFolder="" count="0" memberValueDatatype="130" unbalanced="0"/>
    <cacheHierarchy uniqueName="[Range 1].[Destination Country]" caption="Destination Country" attribute="1" defaultMemberUniqueName="[Range 1].[Destination Country].[All]" allUniqueName="[Range 1].[Destination Country].[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Month (#)]" caption="Month (#)" attribute="1" defaultMemberUniqueName="[Range 1].[Month (#)].[All]" allUniqueName="[Range 1].[Month (#)].[All]" dimensionUniqueName="[Range 1]" displayFolder="" count="0" memberValueDatatype="20" unbalanced="0"/>
    <cacheHierarchy uniqueName="[Range 1].[Day]" caption="Day" attribute="1" defaultMemberUniqueName="[Range 1].[Day].[All]" allUniqueName="[Range 1].[Day].[All]" dimensionUniqueName="[Range 1]" displayFolder="" count="0" memberValueDatatype="20" unbalanced="0"/>
    <cacheHierarchy uniqueName="[Range 1].[From - To Airport Code]" caption="From - To Airport Code" attribute="1" defaultMemberUniqueName="[Range 1].[From - To Airport Code].[All]" allUniqueName="[Range 1].[From - To Airport Code].[All]" dimensionUniqueName="[Range 1]" displayFolder="" count="0" memberValueDatatype="130" unbalanced="0"/>
    <cacheHierarchy uniqueName="[Range 1].[From - To Airport ID]" caption="From - To Airport ID" attribute="1" defaultMemberUniqueName="[Range 1].[From - To Airport ID].[All]" allUniqueName="[Range 1].[From - To Airport ID].[All]" dimensionUniqueName="[Range 1]" displayFolder="" count="0" memberValueDatatype="130" unbalanced="0"/>
    <cacheHierarchy uniqueName="[Range 1].[From - To City]" caption="From - To City" attribute="1" defaultMemberUniqueName="[Range 1].[From - To City].[All]" allUniqueName="[Range 1].[From - To City].[All]" dimensionUniqueName="[Range 1]" displayFolder="" count="0" memberValueDatatype="130" unbalanced="0"/>
    <cacheHierarchy uniqueName="[Range 1].[From - To State Code]" caption="From - To State Code" attribute="1" defaultMemberUniqueName="[Range 1].[From - To State Code].[All]" allUniqueName="[Range 1].[From - To State Code].[All]" dimensionUniqueName="[Range 1]" displayFolder="" count="0" memberValueDatatype="130" unbalanced="0"/>
    <cacheHierarchy uniqueName="[Range 1].[From - To State]" caption="From - To State" attribute="1" defaultMemberUniqueName="[Range 1].[From - To State].[All]" allUniqueName="[Range 1].[From - To State].[All]" dimensionUniqueName="[Range 1]" displayFolder="" count="0" memberValueDatatype="130" unbalanced="0"/>
    <cacheHierarchy uniqueName="[Range 1].[load factor]" caption="load factor" attribute="1" defaultMemberUniqueName="[Range 1].[load factor].[All]" allUniqueName="[Range 1].[load factor].[All]" dimensionUniqueName="[Range 1]" displayFolder="" count="0" memberValueDatatype="5" unbalanced="0"/>
    <cacheHierarchy uniqueName="[Range 1].[Datedif]" caption="Datedif" attribute="1" time="1" defaultMemberUniqueName="[Range 1].[Datedif].[All]" allUniqueName="[Range 1].[Datedif].[All]" dimensionUniqueName="[Range 1]" displayFolder="" count="0" memberValueDatatype="7" unbalanced="0"/>
    <cacheHierarchy uniqueName="[Range 1].[Month Name]" caption="Month Name" attribute="1" defaultMemberUniqueName="[Range 1].[Month Name].[All]" allUniqueName="[Range 1].[Month Name].[All]" dimensionUniqueName="[Range 1]" displayFolder="" count="0" memberValueDatatype="130" unbalanced="0"/>
    <cacheHierarchy uniqueName="[Range 1].[Quater]" caption="Quater" attribute="1" defaultMemberUniqueName="[Range 1].[Quater].[All]" allUniqueName="[Range 1].[Quater].[All]" dimensionUniqueName="[Range 1]" displayFolder="" count="0" memberValueDatatype="130" unbalanced="0"/>
    <cacheHierarchy uniqueName="[Range 1].[Day of Week]" caption="Day of Week" attribute="1" defaultMemberUniqueName="[Range 1].[Day of Week].[All]" allUniqueName="[Range 1].[Day of Week].[All]" dimensionUniqueName="[Range 1]" displayFolder="" count="0" memberValueDatatype="20" unbalanced="0"/>
    <cacheHierarchy uniqueName="[Range 1].[Day Name]" caption="Day Name" attribute="1" defaultMemberUniqueName="[Range 1].[Day Name].[All]" allUniqueName="[Range 1].[Day Name].[All]" dimensionUniqueName="[Range 1]" displayFolder="" count="0" memberValueDatatype="130" unbalanced="0"/>
    <cacheHierarchy uniqueName="[Range 1].[FIncial quater]" caption="FIncial quater" attribute="1" defaultMemberUniqueName="[Range 1].[FIncial quater].[All]" allUniqueName="[Range 1].[FIncial quater].[All]" dimensionUniqueName="[Range 1]" displayFolder="" count="0" memberValueDatatype="130" unbalanced="0"/>
    <cacheHierarchy uniqueName="[Range 1].[finacial month]" caption="finacial month" attribute="1" defaultMemberUniqueName="[Range 1].[finacial month].[All]" allUniqueName="[Range 1].[finacial month].[All]" dimensionUniqueName="[Range 1]" displayFolder="" count="0" memberValueDatatype="130" unbalanced="0"/>
    <cacheHierarchy uniqueName="[Range 1].[Weekday &amp; Weekend]" caption="Weekday &amp; Weekend" attribute="1" defaultMemberUniqueName="[Range 1].[Weekday &amp; Weekend].[All]" allUniqueName="[Range 1].[Weekday &amp; Weekend].[All]" dimensionUniqueName="[Range 1]" displayFolder="" count="0" memberValueDatatype="130" unbalanced="0"/>
    <cacheHierarchy uniqueName="[Range].[Datedif (Month Index)]" caption="Datedif (Month Index)" attribute="1" defaultMemberUniqueName="[Range].[Datedif (Month Index)].[All]" allUniqueName="[Range].[Datedif (Month Index)].[All]" dimensionUniqueName="[Range]" displayFolder="" count="0" memberValueDatatype="20" unbalanced="0" hidden="1"/>
    <cacheHierarchy uniqueName="[Measures].[__XL_Count Range]" caption="__XL_Count Range" measure="1" displayFolder="" measureGroup="Range" count="0" hidden="1"/>
    <cacheHierarchy uniqueName="[Measures].[__XL_Count main_data]" caption="__XL_Count main_data" measure="1" displayFolder="" measureGroup="main_data" count="0" hidden="1"/>
    <cacheHierarchy uniqueName="[Measures].[__XL_Count Distance group]" caption="__XL_Count Distance group" measure="1" displayFolder="" measureGroup="Distance group" count="0" hidden="1"/>
    <cacheHierarchy uniqueName="[Measures].[__XL_Count main_data 1]" caption="__XL_Count main_data 1" measure="1" displayFolder="" measureGroup="main_data 1" count="0" hidden="1"/>
    <cacheHierarchy uniqueName="[Measures].[__XL_Count main_data_2]" caption="__XL_Count main_data_2" measure="1" displayFolder="" measureGroup="main_data_2"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Year]" caption="Sum of Year" measure="1" displayFolder="" measureGroup="Range" count="0" hidden="1">
      <extLst>
        <ext xmlns:x15="http://schemas.microsoft.com/office/spreadsheetml/2010/11/main" uri="{B97F6D7D-B522-45F9-BDA1-12C45D357490}">
          <x15:cacheHierarchy aggregatedColumn="229"/>
        </ext>
      </extLst>
    </cacheHierarchy>
    <cacheHierarchy uniqueName="[Measures].[Sum of load factor]" caption="Sum of load factor" measure="1" displayFolder="" measureGroup="Range" count="0" hidden="1">
      <extLst>
        <ext xmlns:x15="http://schemas.microsoft.com/office/spreadsheetml/2010/11/main" uri="{B97F6D7D-B522-45F9-BDA1-12C45D357490}">
          <x15:cacheHierarchy aggregatedColumn="237"/>
        </ext>
      </extLst>
    </cacheHierarchy>
    <cacheHierarchy uniqueName="[Measures].[Sum of Month (#)]" caption="Sum of Month (#)" measure="1" displayFolder="" measureGroup="Range" count="0" hidden="1">
      <extLst>
        <ext xmlns:x15="http://schemas.microsoft.com/office/spreadsheetml/2010/11/main" uri="{B97F6D7D-B522-45F9-BDA1-12C45D357490}">
          <x15:cacheHierarchy aggregatedColumn="230"/>
        </ext>
      </extLst>
    </cacheHierarchy>
    <cacheHierarchy uniqueName="[Measures].[Sum of # Transported Passengers]" caption="Sum of # Transported Passengers" measure="1" displayFolder="" measureGroup="Range" count="0" hidden="1">
      <extLst>
        <ext xmlns:x15="http://schemas.microsoft.com/office/spreadsheetml/2010/11/main" uri="{B97F6D7D-B522-45F9-BDA1-12C45D357490}">
          <x15:cacheHierarchy aggregatedColumn="209"/>
        </ext>
      </extLst>
    </cacheHierarchy>
    <cacheHierarchy uniqueName="[Measures].[Sum of %Airline ID]" caption="Sum of %Airline ID" measure="1" displayFolder="" measureGroup="Range" count="0" hidden="1">
      <extLst>
        <ext xmlns:x15="http://schemas.microsoft.com/office/spreadsheetml/2010/11/main" uri="{B97F6D7D-B522-45F9-BDA1-12C45D357490}">
          <x15:cacheHierarchy aggregatedColumn="185"/>
        </ext>
      </extLst>
    </cacheHierarchy>
    <cacheHierarchy uniqueName="[Measures].[Sum of %Aircraft Group ID]" caption="Sum of %Aircraft Group ID" measure="1" displayFolder="" measureGroup="Range" count="0" hidden="1">
      <extLst>
        <ext xmlns:x15="http://schemas.microsoft.com/office/spreadsheetml/2010/11/main" uri="{B97F6D7D-B522-45F9-BDA1-12C45D357490}">
          <x15:cacheHierarchy aggregatedColumn="198"/>
        </ext>
      </extLst>
    </cacheHierarchy>
    <cacheHierarchy uniqueName="[Measures].[Sum of %Distance Group ID]" caption="Sum of %Distance Group ID" measure="1" displayFolder="" measureGroup="Range" count="0" hidden="1">
      <extLst>
        <ext xmlns:x15="http://schemas.microsoft.com/office/spreadsheetml/2010/11/main" uri="{B97F6D7D-B522-45F9-BDA1-12C45D357490}">
          <x15:cacheHierarchy aggregatedColumn="201"/>
        </ext>
      </extLst>
    </cacheHierarchy>
    <cacheHierarchy uniqueName="[Measures].[Sum of %Carrier Group ID]" caption="Sum of %Carrier Group ID" measure="1" displayFolder="" measureGroup="Range" count="0" hidden="1">
      <extLst>
        <ext xmlns:x15="http://schemas.microsoft.com/office/spreadsheetml/2010/11/main" uri="{B97F6D7D-B522-45F9-BDA1-12C45D357490}">
          <x15:cacheHierarchy aggregatedColumn="186"/>
        </ext>
      </extLst>
    </cacheHierarchy>
    <cacheHierarchy uniqueName="[Measures].[Sum of Distance]" caption="Sum of Distance" measure="1" displayFolder="" measureGroup="Range" count="0" hidden="1">
      <extLst>
        <ext xmlns:x15="http://schemas.microsoft.com/office/spreadsheetml/2010/11/main" uri="{B97F6D7D-B522-45F9-BDA1-12C45D357490}">
          <x15:cacheHierarchy aggregatedColumn="207"/>
        </ext>
      </extLst>
    </cacheHierarchy>
    <cacheHierarchy uniqueName="[Measures].[Count of Distance]" caption="Count of Distance" measure="1" displayFolder="" measureGroup="Range" count="0" hidden="1">
      <extLst>
        <ext xmlns:x15="http://schemas.microsoft.com/office/spreadsheetml/2010/11/main" uri="{B97F6D7D-B522-45F9-BDA1-12C45D357490}">
          <x15:cacheHierarchy aggregatedColumn="207"/>
        </ext>
      </extLst>
    </cacheHierarchy>
    <cacheHierarchy uniqueName="[Measures].[Sum of %Distance Group ID 2]" caption="Sum of %Distance Group ID 2" measure="1" displayFolder="" measureGroup="Distance group" count="0" hidden="1">
      <extLst>
        <ext xmlns:x15="http://schemas.microsoft.com/office/spreadsheetml/2010/11/main" uri="{B97F6D7D-B522-45F9-BDA1-12C45D357490}">
          <x15:cacheHierarchy aggregatedColumn="0"/>
        </ext>
      </extLst>
    </cacheHierarchy>
    <cacheHierarchy uniqueName="[Measures].[Sum of # Departures Performed]" caption="Sum of # Departures Performed" measure="1" displayFolder="" measureGroup="main_data" count="0" hidden="1">
      <extLst>
        <ext xmlns:x15="http://schemas.microsoft.com/office/spreadsheetml/2010/11/main" uri="{B97F6D7D-B522-45F9-BDA1-12C45D357490}">
          <x15:cacheHierarchy aggregatedColumn="22"/>
        </ext>
      </extLst>
    </cacheHierarchy>
    <cacheHierarchy uniqueName="[Measures].[Sum of # Departures Performed 2]" caption="Sum of # Departures Performed 2" measure="1" displayFolder="" measureGroup="Range" count="0" oneField="1" hidden="1">
      <fieldsUsage count="1">
        <fieldUsage x="1"/>
      </fieldsUsage>
      <extLst>
        <ext xmlns:x15="http://schemas.microsoft.com/office/spreadsheetml/2010/11/main" uri="{B97F6D7D-B522-45F9-BDA1-12C45D357490}">
          <x15:cacheHierarchy aggregatedColumn="205"/>
        </ext>
      </extLst>
    </cacheHierarchy>
    <cacheHierarchy uniqueName="[Measures].[Count of %Airline ID]" caption="Count of %Airline ID" measure="1" displayFolder="" measureGroup="Range" count="0" hidden="1">
      <extLst>
        <ext xmlns:x15="http://schemas.microsoft.com/office/spreadsheetml/2010/11/main" uri="{B97F6D7D-B522-45F9-BDA1-12C45D357490}">
          <x15:cacheHierarchy aggregatedColumn="185"/>
        </ext>
      </extLst>
    </cacheHierarchy>
    <cacheHierarchy uniqueName="[Measures].[Count of Origin Country]" caption="Count of Origin Country" measure="1" displayFolder="" measureGroup="Range" count="0" hidden="1">
      <extLst>
        <ext xmlns:x15="http://schemas.microsoft.com/office/spreadsheetml/2010/11/main" uri="{B97F6D7D-B522-45F9-BDA1-12C45D357490}">
          <x15:cacheHierarchy aggregatedColumn="222"/>
        </ext>
      </extLst>
    </cacheHierarchy>
    <cacheHierarchy uniqueName="[Measures].[Count of Destination Country]" caption="Count of Destination Country" measure="1" displayFolder="" measureGroup="Range" count="0" hidden="1">
      <extLst>
        <ext xmlns:x15="http://schemas.microsoft.com/office/spreadsheetml/2010/11/main" uri="{B97F6D7D-B522-45F9-BDA1-12C45D357490}">
          <x15:cacheHierarchy aggregatedColumn="228"/>
        </ext>
      </extLst>
    </cacheHierarchy>
    <cacheHierarchy uniqueName="[Measures].[Count of # Transported Passengers]" caption="Count of # Transported Passengers" measure="1" displayFolder="" measureGroup="Range" count="0" hidden="1">
      <extLst>
        <ext xmlns:x15="http://schemas.microsoft.com/office/spreadsheetml/2010/11/main" uri="{B97F6D7D-B522-45F9-BDA1-12C45D357490}">
          <x15:cacheHierarchy aggregatedColumn="209"/>
        </ext>
      </extLst>
    </cacheHierarchy>
    <cacheHierarchy uniqueName="[Measures].[Average of # Transported Passengers]" caption="Average of # Transported Passengers" measure="1" displayFolder="" measureGroup="Range" count="0" hidden="1">
      <extLst>
        <ext xmlns:x15="http://schemas.microsoft.com/office/spreadsheetml/2010/11/main" uri="{B97F6D7D-B522-45F9-BDA1-12C45D357490}">
          <x15:cacheHierarchy aggregatedColumn="209"/>
        </ext>
      </extLst>
    </cacheHierarchy>
    <cacheHierarchy uniqueName="[Measures].[Max of # Transported Passengers]" caption="Max of # Transported Passengers" measure="1" displayFolder="" measureGroup="Range" count="0" hidden="1">
      <extLst>
        <ext xmlns:x15="http://schemas.microsoft.com/office/spreadsheetml/2010/11/main" uri="{B97F6D7D-B522-45F9-BDA1-12C45D357490}">
          <x15:cacheHierarchy aggregatedColumn="209"/>
        </ext>
      </extLst>
    </cacheHierarchy>
    <cacheHierarchy uniqueName="[Measures].[Distinct Count of # Transported Passengers]" caption="Distinct Count of # Transported Passengers" measure="1" displayFolder="" measureGroup="Range" count="0" hidden="1">
      <extLst>
        <ext xmlns:x15="http://schemas.microsoft.com/office/spreadsheetml/2010/11/main" uri="{B97F6D7D-B522-45F9-BDA1-12C45D357490}">
          <x15:cacheHierarchy aggregatedColumn="209"/>
        </ext>
      </extLst>
    </cacheHierarchy>
    <cacheHierarchy uniqueName="[Measures].[Distinct Count of Origin Country]" caption="Distinct Count of Origin Country" measure="1" displayFolder="" measureGroup="Range" count="0" hidden="1">
      <extLst>
        <ext xmlns:x15="http://schemas.microsoft.com/office/spreadsheetml/2010/11/main" uri="{B97F6D7D-B522-45F9-BDA1-12C45D357490}">
          <x15:cacheHierarchy aggregatedColumn="222"/>
        </ext>
      </extLst>
    </cacheHierarchy>
    <cacheHierarchy uniqueName="[Measures].[Count of Origin Country 2]" caption="Count of Origin Country 2" measure="1" displayFolder="" measureGroup="main_data" count="0" hidden="1">
      <extLst>
        <ext xmlns:x15="http://schemas.microsoft.com/office/spreadsheetml/2010/11/main" uri="{B97F6D7D-B522-45F9-BDA1-12C45D357490}">
          <x15:cacheHierarchy aggregatedColumn="39"/>
        </ext>
      </extLst>
    </cacheHierarchy>
    <cacheHierarchy uniqueName="[Measures].[Distinct Count of Origin Country 2]" caption="Distinct Count of Origin Country 2" measure="1" displayFolder="" measureGroup="main_data" count="0" hidden="1">
      <extLst>
        <ext xmlns:x15="http://schemas.microsoft.com/office/spreadsheetml/2010/11/main" uri="{B97F6D7D-B522-45F9-BDA1-12C45D357490}">
          <x15:cacheHierarchy aggregatedColumn="39"/>
        </ext>
      </extLst>
    </cacheHierarchy>
    <cacheHierarchy uniqueName="[Measures].[Sum of # Transported Passengers 2]" caption="Sum of # Transported Passengers 2" measure="1" displayFolder="" measureGroup="main_data" count="0" hidden="1">
      <extLst>
        <ext xmlns:x15="http://schemas.microsoft.com/office/spreadsheetml/2010/11/main" uri="{B97F6D7D-B522-45F9-BDA1-12C45D357490}">
          <x15:cacheHierarchy aggregatedColumn="26"/>
        </ext>
      </extLst>
    </cacheHierarchy>
    <cacheHierarchy uniqueName="[Measures].[Count of # Transported Passengers 2]" caption="Count of # Transported Passengers 2" measure="1" displayFolder="" measureGroup="main_data" count="0" hidden="1">
      <extLst>
        <ext xmlns:x15="http://schemas.microsoft.com/office/spreadsheetml/2010/11/main" uri="{B97F6D7D-B522-45F9-BDA1-12C45D357490}">
          <x15:cacheHierarchy aggregatedColumn="26"/>
        </ext>
      </extLst>
    </cacheHierarchy>
    <cacheHierarchy uniqueName="[Measures].[Sum of # Transported Passengers 3]" caption="Sum of # Transported Passengers 3" measure="1" displayFolder="" measureGroup="main_data 1" count="0" hidden="1">
      <extLst>
        <ext xmlns:x15="http://schemas.microsoft.com/office/spreadsheetml/2010/11/main" uri="{B97F6D7D-B522-45F9-BDA1-12C45D357490}">
          <x15:cacheHierarchy aggregatedColumn="87"/>
        </ext>
      </extLst>
    </cacheHierarchy>
    <cacheHierarchy uniqueName="[Measures].[Sum of %Airline ID 2]" caption="Sum of %Airline ID 2" measure="1" displayFolder="" measureGroup="main_data" count="0" hidden="1">
      <extLst>
        <ext xmlns:x15="http://schemas.microsoft.com/office/spreadsheetml/2010/11/main" uri="{B97F6D7D-B522-45F9-BDA1-12C45D357490}">
          <x15:cacheHierarchy aggregatedColumn="2"/>
        </ext>
      </extLst>
    </cacheHierarchy>
    <cacheHierarchy uniqueName="[Measures].[Distinct Count of %Airline ID]" caption="Distinct Count of %Airline ID" measure="1" displayFolder="" measureGroup="main_data" count="0" hidden="1">
      <extLst>
        <ext xmlns:x15="http://schemas.microsoft.com/office/spreadsheetml/2010/11/main" uri="{B97F6D7D-B522-45F9-BDA1-12C45D357490}">
          <x15:cacheHierarchy aggregatedColumn="2"/>
        </ext>
      </extLst>
    </cacheHierarchy>
    <cacheHierarchy uniqueName="[Measures].[Count of Destination State]" caption="Count of Destination State" measure="1" displayFolder="" measureGroup="main_data" count="0" hidden="1">
      <extLst>
        <ext xmlns:x15="http://schemas.microsoft.com/office/spreadsheetml/2010/11/main" uri="{B97F6D7D-B522-45F9-BDA1-12C45D357490}">
          <x15:cacheHierarchy aggregatedColumn="44"/>
        </ext>
      </extLst>
    </cacheHierarchy>
    <cacheHierarchy uniqueName="[Measures].[Count of From - To City]" caption="Count of From - To City" measure="1" displayFolder="" measureGroup="main_data" count="0" hidden="1">
      <extLst>
        <ext xmlns:x15="http://schemas.microsoft.com/office/spreadsheetml/2010/11/main" uri="{B97F6D7D-B522-45F9-BDA1-12C45D357490}">
          <x15:cacheHierarchy aggregatedColumn="51"/>
        </ext>
      </extLst>
    </cacheHierarchy>
    <cacheHierarchy uniqueName="[Measures].[Sum of Distance 2]" caption="Sum of Distance 2" measure="1" displayFolder="" measureGroup="main_data" count="0" hidden="1">
      <extLst>
        <ext xmlns:x15="http://schemas.microsoft.com/office/spreadsheetml/2010/11/main" uri="{B97F6D7D-B522-45F9-BDA1-12C45D357490}">
          <x15:cacheHierarchy aggregatedColumn="24"/>
        </ext>
      </extLst>
    </cacheHierarchy>
    <cacheHierarchy uniqueName="[Measures].[Count of Distance 2]" caption="Count of Distance 2" measure="1" displayFolder="" measureGroup="main_data" count="0" hidden="1">
      <extLst>
        <ext xmlns:x15="http://schemas.microsoft.com/office/spreadsheetml/2010/11/main" uri="{B97F6D7D-B522-45F9-BDA1-12C45D357490}">
          <x15:cacheHierarchy aggregatedColumn="24"/>
        </ext>
      </extLst>
    </cacheHierarchy>
    <cacheHierarchy uniqueName="[Measures].[Distinct Count of Distance]" caption="Distinct Count of Distance" measure="1" displayFolder="" measureGroup="main_data" count="0" hidden="1">
      <extLst>
        <ext xmlns:x15="http://schemas.microsoft.com/office/spreadsheetml/2010/11/main" uri="{B97F6D7D-B522-45F9-BDA1-12C45D357490}">
          <x15:cacheHierarchy aggregatedColumn="24"/>
        </ext>
      </extLst>
    </cacheHierarchy>
    <cacheHierarchy uniqueName="[Measures].[Count of %Region Code]" caption="Count of %Region Code" measure="1" displayFolder="" measureGroup="main_data" count="0" hidden="1">
      <extLst>
        <ext xmlns:x15="http://schemas.microsoft.com/office/spreadsheetml/2010/11/main" uri="{B97F6D7D-B522-45F9-BDA1-12C45D357490}">
          <x15:cacheHierarchy aggregatedColumn="6"/>
        </ext>
      </extLst>
    </cacheHierarchy>
    <cacheHierarchy uniqueName="[Measures].[Sum of %Aircraft Group ID 2]" caption="Sum of %Aircraft Group ID 2" measure="1" displayFolder="" measureGroup="main_data" count="0" hidden="1">
      <extLst>
        <ext xmlns:x15="http://schemas.microsoft.com/office/spreadsheetml/2010/11/main" uri="{B97F6D7D-B522-45F9-BDA1-12C45D357490}">
          <x15:cacheHierarchy aggregatedColumn="15"/>
        </ext>
      </extLst>
    </cacheHierarchy>
    <cacheHierarchy uniqueName="[Measures].[Distinct Count of %Aircraft Group ID]" caption="Distinct Count of %Aircraft Group ID" measure="1" displayFolder="" measureGroup="main_data" count="0" hidden="1">
      <extLst>
        <ext xmlns:x15="http://schemas.microsoft.com/office/spreadsheetml/2010/11/main" uri="{B97F6D7D-B522-45F9-BDA1-12C45D357490}">
          <x15:cacheHierarchy aggregatedColumn="15"/>
        </ext>
      </extLst>
    </cacheHierarchy>
    <cacheHierarchy uniqueName="[Measures].[Distinct Count of %Region Code]" caption="Distinct Count of %Region Code" measure="1" displayFolder="" measureGroup="main_data" count="0" hidden="1">
      <extLst>
        <ext xmlns:x15="http://schemas.microsoft.com/office/spreadsheetml/2010/11/main" uri="{B97F6D7D-B522-45F9-BDA1-12C45D357490}">
          <x15:cacheHierarchy aggregatedColumn="6"/>
        </ext>
      </extLst>
    </cacheHierarchy>
    <cacheHierarchy uniqueName="[Measures].[Sum of %Airline ID 3]" caption="Sum of %Airline ID 3" measure="1" displayFolder="" measureGroup="main_data_2" count="0" hidden="1">
      <extLst>
        <ext xmlns:x15="http://schemas.microsoft.com/office/spreadsheetml/2010/11/main" uri="{B97F6D7D-B522-45F9-BDA1-12C45D357490}">
          <x15:cacheHierarchy aggregatedColumn="124"/>
        </ext>
      </extLst>
    </cacheHierarchy>
    <cacheHierarchy uniqueName="[Measures].[Count of %Airline ID 2]" caption="Count of %Airline ID 2" measure="1" displayFolder="" measureGroup="main_data_2" count="0" hidden="1">
      <extLst>
        <ext xmlns:x15="http://schemas.microsoft.com/office/spreadsheetml/2010/11/main" uri="{B97F6D7D-B522-45F9-BDA1-12C45D357490}">
          <x15:cacheHierarchy aggregatedColumn="124"/>
        </ext>
      </extLst>
    </cacheHierarchy>
    <cacheHierarchy uniqueName="[Measures].[Distinct Count of # Transported Passengers 2]" caption="Distinct Count of # Transported Passengers 2" measure="1" displayFolder="" measureGroup="main_data" count="0" hidden="1">
      <extLst>
        <ext xmlns:x15="http://schemas.microsoft.com/office/spreadsheetml/2010/11/main" uri="{B97F6D7D-B522-45F9-BDA1-12C45D357490}">
          <x15:cacheHierarchy aggregatedColumn="26"/>
        </ext>
      </extLst>
    </cacheHierarchy>
    <cacheHierarchy uniqueName="[Measures].[Count of From - To Airport Code]" caption="Count of From - To Airport Code" measure="1" displayFolder="" measureGroup="main_data 1" count="0" hidden="1">
      <extLst>
        <ext xmlns:x15="http://schemas.microsoft.com/office/spreadsheetml/2010/11/main" uri="{B97F6D7D-B522-45F9-BDA1-12C45D357490}">
          <x15:cacheHierarchy aggregatedColumn="110"/>
        </ext>
      </extLst>
    </cacheHierarchy>
    <cacheHierarchy uniqueName="[Measures].[Distinct Count of From - To Airport Code]" caption="Distinct Count of From - To Airport Code" measure="1" displayFolder="" measureGroup="main_data 1" count="0" hidden="1">
      <extLst>
        <ext xmlns:x15="http://schemas.microsoft.com/office/spreadsheetml/2010/11/main" uri="{B97F6D7D-B522-45F9-BDA1-12C45D357490}">
          <x15:cacheHierarchy aggregatedColumn="110"/>
        </ext>
      </extLst>
    </cacheHierarchy>
    <cacheHierarchy uniqueName="[Measures].[Count of From - To Airport ID]" caption="Count of From - To Airport ID" measure="1" displayFolder="" measureGroup="main_data 1" count="0" hidden="1">
      <extLst>
        <ext xmlns:x15="http://schemas.microsoft.com/office/spreadsheetml/2010/11/main" uri="{B97F6D7D-B522-45F9-BDA1-12C45D357490}">
          <x15:cacheHierarchy aggregatedColumn="111"/>
        </ext>
      </extLst>
    </cacheHierarchy>
    <cacheHierarchy uniqueName="[Measures].[Distinct Count of From - To Airport ID]" caption="Distinct Count of From - To Airport ID" measure="1" displayFolder="" measureGroup="main_data 1" count="0" hidden="1">
      <extLst>
        <ext xmlns:x15="http://schemas.microsoft.com/office/spreadsheetml/2010/11/main" uri="{B97F6D7D-B522-45F9-BDA1-12C45D357490}">
          <x15:cacheHierarchy aggregatedColumn="111"/>
        </ext>
      </extLst>
    </cacheHierarchy>
  </cacheHierarchies>
  <kpis count="0"/>
  <dimensions count="7">
    <dimension name="Distance group" uniqueName="[Distance group]" caption="Distance group"/>
    <dimension name="main_data" uniqueName="[main_data]" caption="main_data"/>
    <dimension name="main_data 1" uniqueName="[main_data 1]" caption="main_data 1"/>
    <dimension name="main_data_2" uniqueName="[main_data_2]" caption="main_data_2"/>
    <dimension measure="1" name="Measures" uniqueName="[Measures]" caption="Measures"/>
    <dimension name="Range" uniqueName="[Range]" caption="Range"/>
    <dimension name="Range 1" uniqueName="[Range 1]" caption="Range 1"/>
  </dimensions>
  <measureGroups count="6">
    <measureGroup name="Distance group" caption="Distance group"/>
    <measureGroup name="main_data" caption="main_data"/>
    <measureGroup name="main_data 1" caption="main_data 1"/>
    <measureGroup name="main_data_2" caption="main_data_2"/>
    <measureGroup name="Range" caption="Range"/>
    <measureGroup name="Range 1" caption="Range 1"/>
  </measureGroups>
  <maps count="11">
    <map measureGroup="0" dimension="0"/>
    <map measureGroup="1" dimension="0"/>
    <map measureGroup="1" dimension="1"/>
    <map measureGroup="2" dimension="0"/>
    <map measureGroup="2" dimension="1"/>
    <map measureGroup="2" dimension="2"/>
    <map measureGroup="3" dimension="3"/>
    <map measureGroup="4" dimension="0"/>
    <map measureGroup="4" dimension="1"/>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720.620424768516" backgroundQuery="1" createdVersion="8" refreshedVersion="8" minRefreshableVersion="3" recordCount="0" supportSubquery="1" supportAdvancedDrill="1" xr:uid="{1A6D6D0D-7B92-42E2-B4B0-3D895D15D265}">
  <cacheSource type="external" connectionId="5"/>
  <cacheFields count="3">
    <cacheField name="[Range].[Weekday &amp; Weekend].[Weekday &amp; Weekend]" caption="Weekday &amp; Weekend" numFmtId="0" hierarchy="245" level="1">
      <sharedItems count="2">
        <s v="Weekday"/>
        <s v="Weekend"/>
      </sharedItems>
    </cacheField>
    <cacheField name="[Measures].[Sum of load factor]" caption="Sum of load factor" numFmtId="0" hierarchy="319" level="32767"/>
    <cacheField name="[Range].[Datedif (Month)].[Datedif (Month)]" caption="Datedif (Month)" numFmtId="0" hierarchy="248" level="1">
      <sharedItems containsSemiMixedTypes="0" containsNonDate="0" containsString="0"/>
    </cacheField>
  </cacheFields>
  <cacheHierarchies count="362">
    <cacheHierarchy uniqueName="[Distance group].[%Distance Group ID]" caption="%Distance Group ID" attribute="1" defaultMemberUniqueName="[Distance group].[%Distance Group ID].[All]" allUniqueName="[Distance group].[%Distance Group ID].[All]" dimensionUniqueName="[Distance group]" displayFolder="" count="2" memberValueDatatype="20" unbalanced="0"/>
    <cacheHierarchy uniqueName="[Distance group].[Distance Interval]" caption="Distance Interval" attribute="1" defaultMemberUniqueName="[Distance group].[Distance Interval].[All]" allUniqueName="[Distance group].[Distance Interval].[All]" dimensionUniqueName="[Distance group]" displayFolder="" count="2" memberValueDatatype="130" unbalanced="0"/>
    <cacheHierarchy uniqueName="[main_data].[%Airline ID]" caption="%Airline ID" attribute="1" defaultMemberUniqueName="[main_data].[%Airline ID].[All]" allUniqueName="[main_data].[%Airline ID].[All]" dimensionUniqueName="[main_data]" displayFolder="" count="2" memberValueDatatype="20" unbalanced="0"/>
    <cacheHierarchy uniqueName="[main_data].[%Carrier Group ID]" caption="%Carrier Group ID" attribute="1" defaultMemberUniqueName="[main_data].[%Carrier Group ID].[All]" allUniqueName="[main_data].[%Carrier Group ID].[All]" dimensionUniqueName="[main_data]" displayFolder="" count="2" memberValueDatatype="20" unbalanced="0"/>
    <cacheHierarchy uniqueName="[main_data].[%Unique Carrier Code]" caption="%Unique Carrier Code" attribute="1" defaultMemberUniqueName="[main_data].[%Unique Carrier Code].[All]" allUniqueName="[main_data].[%Unique Carrier Code].[All]" dimensionUniqueName="[main_data]" displayFolder="" count="2" memberValueDatatype="130" unbalanced="0"/>
    <cacheHierarchy uniqueName="[main_data].[%Unique Carrier Entity Code]" caption="%Unique Carrier Entity Code" attribute="1" defaultMemberUniqueName="[main_data].[%Unique Carrier Entity Code].[All]" allUniqueName="[main_data].[%Unique Carrier Entity Code].[All]" dimensionUniqueName="[main_data]" displayFolder="" count="2" memberValueDatatype="20" unbalanced="0"/>
    <cacheHierarchy uniqueName="[main_data].[%Region Code]" caption="%Region Code" attribute="1" defaultMemberUniqueName="[main_data].[%Region Code].[All]" allUniqueName="[main_data].[%Region Code].[All]" dimensionUniqueName="[main_data]" displayFolder="" count="2" memberValueDatatype="130" unbalanced="0"/>
    <cacheHierarchy uniqueName="[main_data].[%Origin Airport ID]" caption="%Origin Airport ID" attribute="1" defaultMemberUniqueName="[main_data].[%Origin Airport ID].[All]" allUniqueName="[main_data].[%Origin Airport ID].[All]" dimensionUniqueName="[main_data]" displayFolder="" count="2" memberValueDatatype="20" unbalanced="0"/>
    <cacheHierarchy uniqueName="[main_data].[%Origin Airport Sequence ID]" caption="%Origin Airport Sequence ID" attribute="1" defaultMemberUniqueName="[main_data].[%Origin Airport Sequence ID].[All]" allUniqueName="[main_data].[%Origin Airport Sequence ID].[All]" dimensionUniqueName="[main_data]" displayFolder="" count="2" memberValueDatatype="20" unbalanced="0"/>
    <cacheHierarchy uniqueName="[main_data].[%Origin Airport Market ID]" caption="%Origin Airport Market ID" attribute="1" defaultMemberUniqueName="[main_data].[%Origin Airport Market ID].[All]" allUniqueName="[main_data].[%Origin Airport Market ID].[All]" dimensionUniqueName="[main_data]" displayFolder="" count="2" memberValueDatatype="20" unbalanced="0"/>
    <cacheHierarchy uniqueName="[main_data].[%Origin World Area Code]" caption="%Origin World Area Code" attribute="1" defaultMemberUniqueName="[main_data].[%Origin World Area Code].[All]" allUniqueName="[main_data].[%Origin World Area Code].[All]" dimensionUniqueName="[main_data]" displayFolder="" count="2" memberValueDatatype="20" unbalanced="0"/>
    <cacheHierarchy uniqueName="[main_data].[%Destination Airport ID]" caption="%Destination Airport ID" attribute="1" defaultMemberUniqueName="[main_data].[%Destination Airport ID].[All]" allUniqueName="[main_data].[%Destination Airport ID].[All]" dimensionUniqueName="[main_data]" displayFolder="" count="2" memberValueDatatype="20" unbalanced="0"/>
    <cacheHierarchy uniqueName="[main_data].[%Destination Airport Sequence ID]" caption="%Destination Airport Sequence ID" attribute="1" defaultMemberUniqueName="[main_data].[%Destination Airport Sequence ID].[All]" allUniqueName="[main_data].[%Destination Airport Sequence ID].[All]" dimensionUniqueName="[main_data]" displayFolder="" count="2" memberValueDatatype="20" unbalanced="0"/>
    <cacheHierarchy uniqueName="[main_data].[%Destination Airport Market ID]" caption="%Destination Airport Market ID" attribute="1" defaultMemberUniqueName="[main_data].[%Destination Airport Market ID].[All]" allUniqueName="[main_data].[%Destination Airport Market ID].[All]" dimensionUniqueName="[main_data]" displayFolder="" count="2" memberValueDatatype="20" unbalanced="0"/>
    <cacheHierarchy uniqueName="[main_data].[%Destination World Area Code]" caption="%Destination World Area Code" attribute="1" defaultMemberUniqueName="[main_data].[%Destination World Area Code].[All]" allUniqueName="[main_data].[%Destination World Area Code].[All]" dimensionUniqueName="[main_data]" displayFolder="" count="2" memberValueDatatype="20" unbalanced="0"/>
    <cacheHierarchy uniqueName="[main_data].[%Aircraft Group ID]" caption="%Aircraft Group ID" attribute="1" defaultMemberUniqueName="[main_data].[%Aircraft Group ID].[All]" allUniqueName="[main_data].[%Aircraft Group ID].[All]" dimensionUniqueName="[main_data]" displayFolder="" count="2" memberValueDatatype="20" unbalanced="0"/>
    <cacheHierarchy uniqueName="[main_data].[%Aircraft Type ID]" caption="%Aircraft Type ID" attribute="1" defaultMemberUniqueName="[main_data].[%Aircraft Type ID].[All]" allUniqueName="[main_data].[%Aircraft Type ID].[All]" dimensionUniqueName="[main_data]" displayFolder="" count="2" memberValueDatatype="20" unbalanced="0"/>
    <cacheHierarchy uniqueName="[main_data].[%Aircraft Configuration ID]" caption="%Aircraft Configuration ID" attribute="1" defaultMemberUniqueName="[main_data].[%Aircraft Configuration ID].[All]" allUniqueName="[main_data].[%Aircraft Configuration ID].[All]" dimensionUniqueName="[main_data]" displayFolder="" count="2" memberValueDatatype="20" unbalanced="0"/>
    <cacheHierarchy uniqueName="[main_data].[%Distance Group ID]" caption="%Distance Group ID" attribute="1" defaultMemberUniqueName="[main_data].[%Distance Group ID].[All]" allUniqueName="[main_data].[%Distance Group ID].[All]" dimensionUniqueName="[main_data]" displayFolder="" count="2" memberValueDatatype="20" unbalanced="0"/>
    <cacheHierarchy uniqueName="[main_data].[%Service Class ID]" caption="%Service Class ID" attribute="1" defaultMemberUniqueName="[main_data].[%Service Class ID].[All]" allUniqueName="[main_data].[%Service Class ID].[All]" dimensionUniqueName="[main_data]" displayFolder="" count="2" memberValueDatatype="130" unbalanced="0"/>
    <cacheHierarchy uniqueName="[main_data].[%Datasource ID]" caption="%Datasource ID" attribute="1" defaultMemberUniqueName="[main_data].[%Datasource ID].[All]" allUniqueName="[main_data].[%Datasource ID].[All]" dimensionUniqueName="[main_data]" displayFolder="" count="2" memberValueDatatype="130" unbalanced="0"/>
    <cacheHierarchy uniqueName="[main_data].[# Departures Scheduled]" caption="# Departures Scheduled" attribute="1" defaultMemberUniqueName="[main_data].[# Departures Scheduled].[All]" allUniqueName="[main_data].[# Departures Scheduled].[All]" dimensionUniqueName="[main_data]" displayFolder="" count="2" memberValueDatatype="20" unbalanced="0"/>
    <cacheHierarchy uniqueName="[main_data].[# Departures Performed]" caption="# Departures Performed" attribute="1" defaultMemberUniqueName="[main_data].[# Departures Performed].[All]" allUniqueName="[main_data].[# Departures Performed].[All]" dimensionUniqueName="[main_data]" displayFolder="" count="2" memberValueDatatype="20" unbalanced="0"/>
    <cacheHierarchy uniqueName="[main_data].[# Payload]" caption="# Payload" attribute="1" defaultMemberUniqueName="[main_data].[# Payload].[All]" allUniqueName="[main_data].[# Payload].[All]" dimensionUniqueName="[main_data]" displayFolder="" count="2" memberValueDatatype="20" unbalanced="0"/>
    <cacheHierarchy uniqueName="[main_data].[Distance]" caption="Distance" attribute="1" defaultMemberUniqueName="[main_data].[Distance].[All]" allUniqueName="[main_data].[Distance].[All]" dimensionUniqueName="[main_data]" displayFolder="" count="2" memberValueDatatype="20" unbalanced="0"/>
    <cacheHierarchy uniqueName="[main_data].[# Available Seats]" caption="# Available Seats" attribute="1" defaultMemberUniqueName="[main_data].[# Available Seats].[All]" allUniqueName="[main_data].[# Available Seats].[All]" dimensionUniqueName="[main_data]" displayFolder="" count="2" memberValueDatatype="20" unbalanced="0"/>
    <cacheHierarchy uniqueName="[main_data].[# Transported Passengers]" caption="# Transported Passengers" attribute="1" defaultMemberUniqueName="[main_data].[# Transported Passengers].[All]" allUniqueName="[main_data].[# Transported Passengers].[All]" dimensionUniqueName="[main_data]" displayFolder="" count="2" memberValueDatatype="20" unbalanced="0"/>
    <cacheHierarchy uniqueName="[main_data].[# Transported Freight]" caption="# Transported Freight" attribute="1" defaultMemberUniqueName="[main_data].[# Transported Freight].[All]" allUniqueName="[main_data].[# Transported Freight].[All]" dimensionUniqueName="[main_data]" displayFolder="" count="2" memberValueDatatype="20" unbalanced="0"/>
    <cacheHierarchy uniqueName="[main_data].[# Transported Mail]" caption="# Transported Mail" attribute="1" defaultMemberUniqueName="[main_data].[# Transported Mail].[All]" allUniqueName="[main_data].[# Transported Mail].[All]" dimensionUniqueName="[main_data]" displayFolder="" count="2" memberValueDatatype="20" unbalanced="0"/>
    <cacheHierarchy uniqueName="[main_data].[# Ramp-To-Ramp Time]" caption="# Ramp-To-Ramp Time" attribute="1" defaultMemberUniqueName="[main_data].[# Ramp-To-Ramp Time].[All]" allUniqueName="[main_data].[# Ramp-To-Ramp Time].[All]" dimensionUniqueName="[main_data]" displayFolder="" count="2" memberValueDatatype="20" unbalanced="0"/>
    <cacheHierarchy uniqueName="[main_data].[# Air Time]" caption="# Air Time" attribute="1" defaultMemberUniqueName="[main_data].[# Air Time].[All]" allUniqueName="[main_data].[# Air Time].[All]" dimensionUniqueName="[main_data]" displayFolder="" count="2" memberValueDatatype="20" unbalanced="0"/>
    <cacheHierarchy uniqueName="[main_data].[Unique Carrier]" caption="Unique Carrier" attribute="1" defaultMemberUniqueName="[main_data].[Unique Carrier].[All]" allUniqueName="[main_data].[Unique Carrier].[All]" dimensionUniqueName="[main_data]" displayFolder="" count="2" memberValueDatatype="130" unbalanced="0"/>
    <cacheHierarchy uniqueName="[main_data].[Carrier Code]" caption="Carrier Code" attribute="1" defaultMemberUniqueName="[main_data].[Carrier Code].[All]" allUniqueName="[main_data].[Carrier Code].[All]" dimensionUniqueName="[main_data]" displayFolder="" count="2" memberValueDatatype="130" unbalanced="0"/>
    <cacheHierarchy uniqueName="[main_data].[Carrier Name]" caption="Carrier Name" attribute="1" defaultMemberUniqueName="[main_data].[Carrier Name].[All]" allUniqueName="[main_data].[Carrier Name].[All]" dimensionUniqueName="[main_data]" displayFolder="" count="2" memberValueDatatype="130" unbalanced="0"/>
    <cacheHierarchy uniqueName="[main_data].[Origin Airport Code]" caption="Origin Airport Code" attribute="1" defaultMemberUniqueName="[main_data].[Origin Airport Code].[All]" allUniqueName="[main_data].[Origin Airport Code].[All]" dimensionUniqueName="[main_data]" displayFolder="" count="2" memberValueDatatype="130" unbalanced="0"/>
    <cacheHierarchy uniqueName="[main_data].[Origin City]" caption="Origin City" attribute="1" defaultMemberUniqueName="[main_data].[Origin City].[All]" allUniqueName="[main_data].[Origin City].[All]" dimensionUniqueName="[main_data]" displayFolder="" count="2" memberValueDatatype="130" unbalanced="0"/>
    <cacheHierarchy uniqueName="[main_data].[Origin State Code]" caption="Origin State Code" attribute="1" defaultMemberUniqueName="[main_data].[Origin State Code].[All]" allUniqueName="[main_data].[Origin State Code].[All]" dimensionUniqueName="[main_data]" displayFolder="" count="2" memberValueDatatype="130" unbalanced="0"/>
    <cacheHierarchy uniqueName="[main_data].[Origin State FIPS]" caption="Origin State FIPS" attribute="1" defaultMemberUniqueName="[main_data].[Origin State FIPS].[All]" allUniqueName="[main_data].[Origin State FIPS].[All]" dimensionUniqueName="[main_data]" displayFolder="" count="2" memberValueDatatype="20" unbalanced="0"/>
    <cacheHierarchy uniqueName="[main_data].[Origin State]" caption="Origin State" attribute="1" defaultMemberUniqueName="[main_data].[Origin State].[All]" allUniqueName="[main_data].[Origin State].[All]" dimensionUniqueName="[main_data]" displayFolder="" count="2" memberValueDatatype="130" unbalanced="0"/>
    <cacheHierarchy uniqueName="[main_data].[Origin Country]" caption="Origin Country" attribute="1" defaultMemberUniqueName="[main_data].[Origin Country].[All]" allUniqueName="[main_data].[Origin Country].[All]" dimensionUniqueName="[main_data]" displayFolder="" count="2" memberValueDatatype="130" unbalanced="0"/>
    <cacheHierarchy uniqueName="[main_data].[Destination Airport Code]" caption="Destination Airport Code" attribute="1" defaultMemberUniqueName="[main_data].[Destination Airport Code].[All]" allUniqueName="[main_data].[Destination Airport Code].[All]" dimensionUniqueName="[main_data]" displayFolder="" count="2" memberValueDatatype="130" unbalanced="0"/>
    <cacheHierarchy uniqueName="[main_data].[Destination City]" caption="Destination City" attribute="1" defaultMemberUniqueName="[main_data].[Destination City].[All]" allUniqueName="[main_data].[Destination City].[All]" dimensionUniqueName="[main_data]" displayFolder="" count="2" memberValueDatatype="130" unbalanced="0"/>
    <cacheHierarchy uniqueName="[main_data].[Destination State Code]" caption="Destination State Code" attribute="1" defaultMemberUniqueName="[main_data].[Destination State Code].[All]" allUniqueName="[main_data].[Destination State Code].[All]" dimensionUniqueName="[main_data]" displayFolder="" count="2" memberValueDatatype="130" unbalanced="0"/>
    <cacheHierarchy uniqueName="[main_data].[Destination State FIPS]" caption="Destination State FIPS" attribute="1" defaultMemberUniqueName="[main_data].[Destination State FIPS].[All]" allUniqueName="[main_data].[Destination State FIPS].[All]" dimensionUniqueName="[main_data]" displayFolder="" count="2" memberValueDatatype="20" unbalanced="0"/>
    <cacheHierarchy uniqueName="[main_data].[Destination State]" caption="Destination State" attribute="1" defaultMemberUniqueName="[main_data].[Destination State].[All]" allUniqueName="[main_data].[Destination State].[All]" dimensionUniqueName="[main_data]" displayFolder="" count="2" memberValueDatatype="130" unbalanced="0"/>
    <cacheHierarchy uniqueName="[main_data].[Destination Country]" caption="Destination Country" attribute="1" defaultMemberUniqueName="[main_data].[Destination Country].[All]" allUniqueName="[main_data].[Destination Country].[All]" dimensionUniqueName="[main_data]" displayFolder="" count="2" memberValueDatatype="130" unbalanced="0"/>
    <cacheHierarchy uniqueName="[main_data].[Year]" caption="Year" attribute="1" defaultMemberUniqueName="[main_data].[Year].[All]" allUniqueName="[main_data].[Year].[All]" dimensionUniqueName="[main_data]" displayFolder="" count="2" memberValueDatatype="20" unbalanced="0"/>
    <cacheHierarchy uniqueName="[main_data].[Month (#)]" caption="Month (#)" attribute="1" defaultMemberUniqueName="[main_data].[Month (#)].[All]" allUniqueName="[main_data].[Month (#)].[All]" dimensionUniqueName="[main_data]" displayFolder="" count="2" memberValueDatatype="20" unbalanced="0"/>
    <cacheHierarchy uniqueName="[main_data].[Day]" caption="Day" attribute="1" defaultMemberUniqueName="[main_data].[Day].[All]" allUniqueName="[main_data].[Day].[All]" dimensionUniqueName="[main_data]" displayFolder="" count="2" memberValueDatatype="20" unbalanced="0"/>
    <cacheHierarchy uniqueName="[main_data].[From - To Airport Code]" caption="From - To Airport Code" attribute="1" defaultMemberUniqueName="[main_data].[From - To Airport Code].[All]" allUniqueName="[main_data].[From - To Airport Code].[All]" dimensionUniqueName="[main_data]" displayFolder="" count="2" memberValueDatatype="130" unbalanced="0"/>
    <cacheHierarchy uniqueName="[main_data].[From - To Airport ID]" caption="From - To Airport ID" attribute="1" defaultMemberUniqueName="[main_data].[From - To Airport ID].[All]" allUniqueName="[main_data].[From - To Airport ID].[All]" dimensionUniqueName="[main_data]" displayFolder="" count="2" memberValueDatatype="130" unbalanced="0"/>
    <cacheHierarchy uniqueName="[main_data].[From - To City]" caption="From - To City" attribute="1" defaultMemberUniqueName="[main_data].[From - To City].[All]" allUniqueName="[main_data].[From - To City].[All]" dimensionUniqueName="[main_data]" displayFolder="" count="2" memberValueDatatype="130" unbalanced="0"/>
    <cacheHierarchy uniqueName="[main_data].[From - To State Code]" caption="From - To State Code" attribute="1" defaultMemberUniqueName="[main_data].[From - To State Code].[All]" allUniqueName="[main_data].[From - To State Code].[All]" dimensionUniqueName="[main_data]" displayFolder="" count="2" memberValueDatatype="130" unbalanced="0"/>
    <cacheHierarchy uniqueName="[main_data].[From - To State]" caption="From - To State" attribute="1" defaultMemberUniqueName="[main_data].[From - To State].[All]" allUniqueName="[main_data].[From - To State].[All]" dimensionUniqueName="[main_data]" displayFolder="" count="2" memberValueDatatype="130" unbalanced="0"/>
    <cacheHierarchy uniqueName="[main_data].[load factor]" caption="load factor" attribute="1" defaultMemberUniqueName="[main_data].[load factor].[All]" allUniqueName="[main_data].[load factor].[All]" dimensionUniqueName="[main_data]" displayFolder="" count="2" memberValueDatatype="5" unbalanced="0"/>
    <cacheHierarchy uniqueName="[main_data].[Datedif]" caption="Datedif" attribute="1" time="1" defaultMemberUniqueName="[main_data].[Datedif].[All]" allUniqueName="[main_data].[Datedif].[All]" dimensionUniqueName="[main_data]" displayFolder="" count="2" memberValueDatatype="7" unbalanced="0"/>
    <cacheHierarchy uniqueName="[main_data].[Month Name]" caption="Month Name" attribute="1" defaultMemberUniqueName="[main_data].[Month Name].[All]" allUniqueName="[main_data].[Month Name].[All]" dimensionUniqueName="[main_data]" displayFolder="" count="2" memberValueDatatype="130" unbalanced="0"/>
    <cacheHierarchy uniqueName="[main_data].[Quater]" caption="Quater" attribute="1" defaultMemberUniqueName="[main_data].[Quater].[All]" allUniqueName="[main_data].[Quater].[All]" dimensionUniqueName="[main_data]" displayFolder="" count="2" memberValueDatatype="130" unbalanced="0"/>
    <cacheHierarchy uniqueName="[main_data].[Day of Week]" caption="Day of Week" attribute="1" defaultMemberUniqueName="[main_data].[Day of Week].[All]" allUniqueName="[main_data].[Day of Week].[All]" dimensionUniqueName="[main_data]" displayFolder="" count="2" memberValueDatatype="20" unbalanced="0"/>
    <cacheHierarchy uniqueName="[main_data].[Day Name]" caption="Day Name" attribute="1" defaultMemberUniqueName="[main_data].[Day Name].[All]" allUniqueName="[main_data].[Day Name].[All]" dimensionUniqueName="[main_data]" displayFolder="" count="2" memberValueDatatype="130" unbalanced="0"/>
    <cacheHierarchy uniqueName="[main_data].[FIncial quater]" caption="FIncial quater" attribute="1" defaultMemberUniqueName="[main_data].[FIncial quater].[All]" allUniqueName="[main_data].[FIncial quater].[All]" dimensionUniqueName="[main_data]" displayFolder="" count="2" memberValueDatatype="130" unbalanced="0"/>
    <cacheHierarchy uniqueName="[main_data].[finacial month]" caption="finacial month" attribute="1" defaultMemberUniqueName="[main_data].[finacial month].[All]" allUniqueName="[main_data].[finacial month].[All]" dimensionUniqueName="[main_data]" displayFolder="" count="2" memberValueDatatype="130" unbalanced="0"/>
    <cacheHierarchy uniqueName="[main_data].[Weekday &amp; Weekend]" caption="Weekday &amp; Weekend" attribute="1" defaultMemberUniqueName="[main_data].[Weekday &amp; Weekend].[All]" allUniqueName="[main_data].[Weekday &amp; Weekend].[All]" dimensionUniqueName="[main_data]" displayFolder="" count="2" memberValueDatatype="130" unbalanced="0"/>
    <cacheHierarchy uniqueName="[main_data 1].[%Airline ID]" caption="%Airline ID" attribute="1" defaultMemberUniqueName="[main_data 1].[%Airline ID].[All]" allUniqueName="[main_data 1].[%Airline ID].[All]" dimensionUniqueName="[main_data 1]" displayFolder="" count="2" memberValueDatatype="20" unbalanced="0"/>
    <cacheHierarchy uniqueName="[main_data 1].[%Carrier Group ID]" caption="%Carrier Group ID" attribute="1" defaultMemberUniqueName="[main_data 1].[%Carrier Group ID].[All]" allUniqueName="[main_data 1].[%Carrier Group ID].[All]" dimensionUniqueName="[main_data 1]" displayFolder="" count="2" memberValueDatatype="20" unbalanced="0"/>
    <cacheHierarchy uniqueName="[main_data 1].[%Unique Carrier Code]" caption="%Unique Carrier Code" attribute="1" defaultMemberUniqueName="[main_data 1].[%Unique Carrier Code].[All]" allUniqueName="[main_data 1].[%Unique Carrier Code].[All]" dimensionUniqueName="[main_data 1]" displayFolder="" count="2" memberValueDatatype="130" unbalanced="0"/>
    <cacheHierarchy uniqueName="[main_data 1].[%Unique Carrier Entity Code]" caption="%Unique Carrier Entity Code" attribute="1" defaultMemberUniqueName="[main_data 1].[%Unique Carrier Entity Code].[All]" allUniqueName="[main_data 1].[%Unique Carrier Entity Code].[All]" dimensionUniqueName="[main_data 1]" displayFolder="" count="2" memberValueDatatype="20" unbalanced="0"/>
    <cacheHierarchy uniqueName="[main_data 1].[%Region Code]" caption="%Region Code" attribute="1" defaultMemberUniqueName="[main_data 1].[%Region Code].[All]" allUniqueName="[main_data 1].[%Region Code].[All]" dimensionUniqueName="[main_data 1]" displayFolder="" count="2" memberValueDatatype="130" unbalanced="0"/>
    <cacheHierarchy uniqueName="[main_data 1].[%Origin Airport ID]" caption="%Origin Airport ID" attribute="1" defaultMemberUniqueName="[main_data 1].[%Origin Airport ID].[All]" allUniqueName="[main_data 1].[%Origin Airport ID].[All]" dimensionUniqueName="[main_data 1]" displayFolder="" count="2" memberValueDatatype="20" unbalanced="0"/>
    <cacheHierarchy uniqueName="[main_data 1].[%Origin Airport Sequence ID]" caption="%Origin Airport Sequence ID" attribute="1" defaultMemberUniqueName="[main_data 1].[%Origin Airport Sequence ID].[All]" allUniqueName="[main_data 1].[%Origin Airport Sequence ID].[All]" dimensionUniqueName="[main_data 1]" displayFolder="" count="2" memberValueDatatype="20" unbalanced="0"/>
    <cacheHierarchy uniqueName="[main_data 1].[%Origin Airport Market ID]" caption="%Origin Airport Market ID" attribute="1" defaultMemberUniqueName="[main_data 1].[%Origin Airport Market ID].[All]" allUniqueName="[main_data 1].[%Origin Airport Market ID].[All]" dimensionUniqueName="[main_data 1]" displayFolder="" count="2" memberValueDatatype="20" unbalanced="0"/>
    <cacheHierarchy uniqueName="[main_data 1].[%Origin World Area Code]" caption="%Origin World Area Code" attribute="1" defaultMemberUniqueName="[main_data 1].[%Origin World Area Code].[All]" allUniqueName="[main_data 1].[%Origin World Area Code].[All]" dimensionUniqueName="[main_data 1]" displayFolder="" count="2" memberValueDatatype="20" unbalanced="0"/>
    <cacheHierarchy uniqueName="[main_data 1].[%Destination Airport ID]" caption="%Destination Airport ID" attribute="1" defaultMemberUniqueName="[main_data 1].[%Destination Airport ID].[All]" allUniqueName="[main_data 1].[%Destination Airport ID].[All]" dimensionUniqueName="[main_data 1]" displayFolder="" count="2" memberValueDatatype="20" unbalanced="0"/>
    <cacheHierarchy uniqueName="[main_data 1].[%Destination Airport Sequence ID]" caption="%Destination Airport Sequence ID" attribute="1" defaultMemberUniqueName="[main_data 1].[%Destination Airport Sequence ID].[All]" allUniqueName="[main_data 1].[%Destination Airport Sequence ID].[All]" dimensionUniqueName="[main_data 1]" displayFolder="" count="2" memberValueDatatype="20" unbalanced="0"/>
    <cacheHierarchy uniqueName="[main_data 1].[%Destination Airport Market ID]" caption="%Destination Airport Market ID" attribute="1" defaultMemberUniqueName="[main_data 1].[%Destination Airport Market ID].[All]" allUniqueName="[main_data 1].[%Destination Airport Market ID].[All]" dimensionUniqueName="[main_data 1]" displayFolder="" count="2" memberValueDatatype="20" unbalanced="0"/>
    <cacheHierarchy uniqueName="[main_data 1].[%Destination World Area Code]" caption="%Destination World Area Code" attribute="1" defaultMemberUniqueName="[main_data 1].[%Destination World Area Code].[All]" allUniqueName="[main_data 1].[%Destination World Area Code].[All]" dimensionUniqueName="[main_data 1]" displayFolder="" count="2" memberValueDatatype="20" unbalanced="0"/>
    <cacheHierarchy uniqueName="[main_data 1].[%Aircraft Group ID]" caption="%Aircraft Group ID" attribute="1" defaultMemberUniqueName="[main_data 1].[%Aircraft Group ID].[All]" allUniqueName="[main_data 1].[%Aircraft Group ID].[All]" dimensionUniqueName="[main_data 1]" displayFolder="" count="2" memberValueDatatype="20" unbalanced="0"/>
    <cacheHierarchy uniqueName="[main_data 1].[%Aircraft Type ID]" caption="%Aircraft Type ID" attribute="1" defaultMemberUniqueName="[main_data 1].[%Aircraft Type ID].[All]" allUniqueName="[main_data 1].[%Aircraft Type ID].[All]" dimensionUniqueName="[main_data 1]" displayFolder="" count="2" memberValueDatatype="20" unbalanced="0"/>
    <cacheHierarchy uniqueName="[main_data 1].[%Aircraft Configuration ID]" caption="%Aircraft Configuration ID" attribute="1" defaultMemberUniqueName="[main_data 1].[%Aircraft Configuration ID].[All]" allUniqueName="[main_data 1].[%Aircraft Configuration ID].[All]" dimensionUniqueName="[main_data 1]" displayFolder="" count="2" memberValueDatatype="20" unbalanced="0"/>
    <cacheHierarchy uniqueName="[main_data 1].[%Distance Group ID]" caption="%Distance Group ID" attribute="1" defaultMemberUniqueName="[main_data 1].[%Distance Group ID].[All]" allUniqueName="[main_data 1].[%Distance Group ID].[All]" dimensionUniqueName="[main_data 1]" displayFolder="" count="2" memberValueDatatype="20" unbalanced="0"/>
    <cacheHierarchy uniqueName="[main_data 1].[%Service Class ID]" caption="%Service Class ID" attribute="1" defaultMemberUniqueName="[main_data 1].[%Service Class ID].[All]" allUniqueName="[main_data 1].[%Service Class ID].[All]" dimensionUniqueName="[main_data 1]" displayFolder="" count="2" memberValueDatatype="130" unbalanced="0"/>
    <cacheHierarchy uniqueName="[main_data 1].[%Datasource ID]" caption="%Datasource ID" attribute="1" defaultMemberUniqueName="[main_data 1].[%Datasource ID].[All]" allUniqueName="[main_data 1].[%Datasource ID].[All]" dimensionUniqueName="[main_data 1]" displayFolder="" count="2" memberValueDatatype="130" unbalanced="0"/>
    <cacheHierarchy uniqueName="[main_data 1].[# Departures Scheduled]" caption="# Departures Scheduled" attribute="1" defaultMemberUniqueName="[main_data 1].[# Departures Scheduled].[All]" allUniqueName="[main_data 1].[# Departures Scheduled].[All]" dimensionUniqueName="[main_data 1]" displayFolder="" count="2" memberValueDatatype="20" unbalanced="0"/>
    <cacheHierarchy uniqueName="[main_data 1].[# Departures Performed]" caption="# Departures Performed" attribute="1" defaultMemberUniqueName="[main_data 1].[# Departures Performed].[All]" allUniqueName="[main_data 1].[# Departures Performed].[All]" dimensionUniqueName="[main_data 1]" displayFolder="" count="2" memberValueDatatype="20" unbalanced="0"/>
    <cacheHierarchy uniqueName="[main_data 1].[# Payload]" caption="# Payload" attribute="1" defaultMemberUniqueName="[main_data 1].[# Payload].[All]" allUniqueName="[main_data 1].[# Payload].[All]" dimensionUniqueName="[main_data 1]" displayFolder="" count="2" memberValueDatatype="20" unbalanced="0"/>
    <cacheHierarchy uniqueName="[main_data 1].[Distance]" caption="Distance" attribute="1" defaultMemberUniqueName="[main_data 1].[Distance].[All]" allUniqueName="[main_data 1].[Distance].[All]" dimensionUniqueName="[main_data 1]" displayFolder="" count="2" memberValueDatatype="20" unbalanced="0"/>
    <cacheHierarchy uniqueName="[main_data 1].[# Available Seats]" caption="# Available Seats" attribute="1" defaultMemberUniqueName="[main_data 1].[# Available Seats].[All]" allUniqueName="[main_data 1].[# Available Seats].[All]" dimensionUniqueName="[main_data 1]" displayFolder="" count="2" memberValueDatatype="20" unbalanced="0"/>
    <cacheHierarchy uniqueName="[main_data 1].[# Transported Passengers]" caption="# Transported Passengers" attribute="1" defaultMemberUniqueName="[main_data 1].[# Transported Passengers].[All]" allUniqueName="[main_data 1].[# Transported Passengers].[All]" dimensionUniqueName="[main_data 1]" displayFolder="" count="2" memberValueDatatype="20" unbalanced="0"/>
    <cacheHierarchy uniqueName="[main_data 1].[# Transported Freight]" caption="# Transported Freight" attribute="1" defaultMemberUniqueName="[main_data 1].[# Transported Freight].[All]" allUniqueName="[main_data 1].[# Transported Freight].[All]" dimensionUniqueName="[main_data 1]" displayFolder="" count="2" memberValueDatatype="20" unbalanced="0"/>
    <cacheHierarchy uniqueName="[main_data 1].[# Transported Mail]" caption="# Transported Mail" attribute="1" defaultMemberUniqueName="[main_data 1].[# Transported Mail].[All]" allUniqueName="[main_data 1].[# Transported Mail].[All]" dimensionUniqueName="[main_data 1]" displayFolder="" count="2" memberValueDatatype="20" unbalanced="0"/>
    <cacheHierarchy uniqueName="[main_data 1].[# Ramp-To-Ramp Time]" caption="# Ramp-To-Ramp Time" attribute="1" defaultMemberUniqueName="[main_data 1].[# Ramp-To-Ramp Time].[All]" allUniqueName="[main_data 1].[# Ramp-To-Ramp Time].[All]" dimensionUniqueName="[main_data 1]" displayFolder="" count="2" memberValueDatatype="20" unbalanced="0"/>
    <cacheHierarchy uniqueName="[main_data 1].[# Air Time]" caption="# Air Time" attribute="1" defaultMemberUniqueName="[main_data 1].[# Air Time].[All]" allUniqueName="[main_data 1].[# Air Time].[All]" dimensionUniqueName="[main_data 1]" displayFolder="" count="2" memberValueDatatype="20" unbalanced="0"/>
    <cacheHierarchy uniqueName="[main_data 1].[Unique Carrier]" caption="Unique Carrier" attribute="1" defaultMemberUniqueName="[main_data 1].[Unique Carrier].[All]" allUniqueName="[main_data 1].[Unique Carrier].[All]" dimensionUniqueName="[main_data 1]" displayFolder="" count="2" memberValueDatatype="130" unbalanced="0"/>
    <cacheHierarchy uniqueName="[main_data 1].[Carrier Code]" caption="Carrier Code" attribute="1" defaultMemberUniqueName="[main_data 1].[Carrier Code].[All]" allUniqueName="[main_data 1].[Carrier Code].[All]" dimensionUniqueName="[main_data 1]" displayFolder="" count="2" memberValueDatatype="130" unbalanced="0"/>
    <cacheHierarchy uniqueName="[main_data 1].[Carrier Name]" caption="Carrier Name" attribute="1" defaultMemberUniqueName="[main_data 1].[Carrier Name].[All]" allUniqueName="[main_data 1].[Carrier Name].[All]" dimensionUniqueName="[main_data 1]" displayFolder="" count="2" memberValueDatatype="130" unbalanced="0"/>
    <cacheHierarchy uniqueName="[main_data 1].[Origin Airport Code]" caption="Origin Airport Code" attribute="1" defaultMemberUniqueName="[main_data 1].[Origin Airport Code].[All]" allUniqueName="[main_data 1].[Origin Airport Code].[All]" dimensionUniqueName="[main_data 1]" displayFolder="" count="2" memberValueDatatype="130" unbalanced="0"/>
    <cacheHierarchy uniqueName="[main_data 1].[Origin City]" caption="Origin City" attribute="1" defaultMemberUniqueName="[main_data 1].[Origin City].[All]" allUniqueName="[main_data 1].[Origin City].[All]" dimensionUniqueName="[main_data 1]" displayFolder="" count="2" memberValueDatatype="130" unbalanced="0"/>
    <cacheHierarchy uniqueName="[main_data 1].[Origin State Code]" caption="Origin State Code" attribute="1" defaultMemberUniqueName="[main_data 1].[Origin State Code].[All]" allUniqueName="[main_data 1].[Origin State Code].[All]" dimensionUniqueName="[main_data 1]" displayFolder="" count="2" memberValueDatatype="130" unbalanced="0"/>
    <cacheHierarchy uniqueName="[main_data 1].[Origin State FIPS]" caption="Origin State FIPS" attribute="1" defaultMemberUniqueName="[main_data 1].[Origin State FIPS].[All]" allUniqueName="[main_data 1].[Origin State FIPS].[All]" dimensionUniqueName="[main_data 1]" displayFolder="" count="2" memberValueDatatype="20" unbalanced="0"/>
    <cacheHierarchy uniqueName="[main_data 1].[Origin State]" caption="Origin State" attribute="1" defaultMemberUniqueName="[main_data 1].[Origin State].[All]" allUniqueName="[main_data 1].[Origin State].[All]" dimensionUniqueName="[main_data 1]" displayFolder="" count="2" memberValueDatatype="130" unbalanced="0"/>
    <cacheHierarchy uniqueName="[main_data 1].[Origin Country]" caption="Origin Country" attribute="1" defaultMemberUniqueName="[main_data 1].[Origin Country].[All]" allUniqueName="[main_data 1].[Origin Country].[All]" dimensionUniqueName="[main_data 1]" displayFolder="" count="2" memberValueDatatype="130" unbalanced="0"/>
    <cacheHierarchy uniqueName="[main_data 1].[Destination Airport Code]" caption="Destination Airport Code" attribute="1" defaultMemberUniqueName="[main_data 1].[Destination Airport Code].[All]" allUniqueName="[main_data 1].[Destination Airport Code].[All]" dimensionUniqueName="[main_data 1]" displayFolder="" count="2" memberValueDatatype="130" unbalanced="0"/>
    <cacheHierarchy uniqueName="[main_data 1].[Destination City]" caption="Destination City" attribute="1" defaultMemberUniqueName="[main_data 1].[Destination City].[All]" allUniqueName="[main_data 1].[Destination City].[All]" dimensionUniqueName="[main_data 1]" displayFolder="" count="2" memberValueDatatype="130" unbalanced="0"/>
    <cacheHierarchy uniqueName="[main_data 1].[Destination State Code]" caption="Destination State Code" attribute="1" defaultMemberUniqueName="[main_data 1].[Destination State Code].[All]" allUniqueName="[main_data 1].[Destination State Code].[All]" dimensionUniqueName="[main_data 1]" displayFolder="" count="2" memberValueDatatype="130" unbalanced="0"/>
    <cacheHierarchy uniqueName="[main_data 1].[Destination State FIPS]" caption="Destination State FIPS" attribute="1" defaultMemberUniqueName="[main_data 1].[Destination State FIPS].[All]" allUniqueName="[main_data 1].[Destination State FIPS].[All]" dimensionUniqueName="[main_data 1]" displayFolder="" count="2" memberValueDatatype="20" unbalanced="0"/>
    <cacheHierarchy uniqueName="[main_data 1].[Destination State]" caption="Destination State" attribute="1" defaultMemberUniqueName="[main_data 1].[Destination State].[All]" allUniqueName="[main_data 1].[Destination State].[All]" dimensionUniqueName="[main_data 1]" displayFolder="" count="2" memberValueDatatype="130" unbalanced="0"/>
    <cacheHierarchy uniqueName="[main_data 1].[Destination Country]" caption="Destination Country" attribute="1" defaultMemberUniqueName="[main_data 1].[Destination Country].[All]" allUniqueName="[main_data 1].[Destination Country].[All]" dimensionUniqueName="[main_data 1]" displayFolder="" count="2" memberValueDatatype="130" unbalanced="0"/>
    <cacheHierarchy uniqueName="[main_data 1].[Year]" caption="Year" attribute="1" defaultMemberUniqueName="[main_data 1].[Year].[All]" allUniqueName="[main_data 1].[Year].[All]" dimensionUniqueName="[main_data 1]" displayFolder="" count="2" memberValueDatatype="20" unbalanced="0"/>
    <cacheHierarchy uniqueName="[main_data 1].[Month (#)]" caption="Month (#)" attribute="1" defaultMemberUniqueName="[main_data 1].[Month (#)].[All]" allUniqueName="[main_data 1].[Month (#)].[All]" dimensionUniqueName="[main_data 1]" displayFolder="" count="2" memberValueDatatype="20" unbalanced="0"/>
    <cacheHierarchy uniqueName="[main_data 1].[Day]" caption="Day" attribute="1" defaultMemberUniqueName="[main_data 1].[Day].[All]" allUniqueName="[main_data 1].[Day].[All]" dimensionUniqueName="[main_data 1]" displayFolder="" count="2" memberValueDatatype="20" unbalanced="0"/>
    <cacheHierarchy uniqueName="[main_data 1].[From - To Airport Code]" caption="From - To Airport Code" attribute="1" defaultMemberUniqueName="[main_data 1].[From - To Airport Code].[All]" allUniqueName="[main_data 1].[From - To Airport Code].[All]" dimensionUniqueName="[main_data 1]" displayFolder="" count="2" memberValueDatatype="130" unbalanced="0"/>
    <cacheHierarchy uniqueName="[main_data 1].[From - To Airport ID]" caption="From - To Airport ID" attribute="1" defaultMemberUniqueName="[main_data 1].[From - To Airport ID].[All]" allUniqueName="[main_data 1].[From - To Airport ID].[All]" dimensionUniqueName="[main_data 1]" displayFolder="" count="2" memberValueDatatype="130" unbalanced="0"/>
    <cacheHierarchy uniqueName="[main_data 1].[From - To City]" caption="From - To City" attribute="1" defaultMemberUniqueName="[main_data 1].[From - To City].[All]" allUniqueName="[main_data 1].[From - To City].[All]" dimensionUniqueName="[main_data 1]" displayFolder="" count="2" memberValueDatatype="130" unbalanced="0"/>
    <cacheHierarchy uniqueName="[main_data 1].[From - To State Code]" caption="From - To State Code" attribute="1" defaultMemberUniqueName="[main_data 1].[From - To State Code].[All]" allUniqueName="[main_data 1].[From - To State Code].[All]" dimensionUniqueName="[main_data 1]" displayFolder="" count="2" memberValueDatatype="130" unbalanced="0"/>
    <cacheHierarchy uniqueName="[main_data 1].[From - To State]" caption="From - To State" attribute="1" defaultMemberUniqueName="[main_data 1].[From - To State].[All]" allUniqueName="[main_data 1].[From - To State].[All]" dimensionUniqueName="[main_data 1]" displayFolder="" count="2" memberValueDatatype="130" unbalanced="0"/>
    <cacheHierarchy uniqueName="[main_data 1].[load factor]" caption="load factor" attribute="1" defaultMemberUniqueName="[main_data 1].[load factor].[All]" allUniqueName="[main_data 1].[load factor].[All]" dimensionUniqueName="[main_data 1]" displayFolder="" count="2" memberValueDatatype="5" unbalanced="0"/>
    <cacheHierarchy uniqueName="[main_data 1].[Datedif]" caption="Datedif" attribute="1" time="1" defaultMemberUniqueName="[main_data 1].[Datedif].[All]" allUniqueName="[main_data 1].[Datedif].[All]" dimensionUniqueName="[main_data 1]" displayFolder="" count="2" memberValueDatatype="7" unbalanced="0"/>
    <cacheHierarchy uniqueName="[main_data 1].[Month Name]" caption="Month Name" attribute="1" defaultMemberUniqueName="[main_data 1].[Month Name].[All]" allUniqueName="[main_data 1].[Month Name].[All]" dimensionUniqueName="[main_data 1]" displayFolder="" count="2" memberValueDatatype="130" unbalanced="0"/>
    <cacheHierarchy uniqueName="[main_data 1].[Quater]" caption="Quater" attribute="1" defaultMemberUniqueName="[main_data 1].[Quater].[All]" allUniqueName="[main_data 1].[Quater].[All]" dimensionUniqueName="[main_data 1]" displayFolder="" count="2" memberValueDatatype="130" unbalanced="0"/>
    <cacheHierarchy uniqueName="[main_data 1].[Day of Week]" caption="Day of Week" attribute="1" defaultMemberUniqueName="[main_data 1].[Day of Week].[All]" allUniqueName="[main_data 1].[Day of Week].[All]" dimensionUniqueName="[main_data 1]" displayFolder="" count="2" memberValueDatatype="20" unbalanced="0"/>
    <cacheHierarchy uniqueName="[main_data 1].[Day Name]" caption="Day Name" attribute="1" defaultMemberUniqueName="[main_data 1].[Day Name].[All]" allUniqueName="[main_data 1].[Day Name].[All]" dimensionUniqueName="[main_data 1]" displayFolder="" count="2" memberValueDatatype="130" unbalanced="0"/>
    <cacheHierarchy uniqueName="[main_data 1].[FIncial quater]" caption="FIncial quater" attribute="1" defaultMemberUniqueName="[main_data 1].[FIncial quater].[All]" allUniqueName="[main_data 1].[FIncial quater].[All]" dimensionUniqueName="[main_data 1]" displayFolder="" count="2" memberValueDatatype="130" unbalanced="0"/>
    <cacheHierarchy uniqueName="[main_data 1].[finacial month]" caption="finacial month" attribute="1" defaultMemberUniqueName="[main_data 1].[finacial month].[All]" allUniqueName="[main_data 1].[finacial month].[All]" dimensionUniqueName="[main_data 1]" displayFolder="" count="2" memberValueDatatype="130" unbalanced="0"/>
    <cacheHierarchy uniqueName="[main_data 1].[Weekday &amp; Weekend]" caption="Weekday &amp; Weekend" attribute="1" defaultMemberUniqueName="[main_data 1].[Weekday &amp; Weekend].[All]" allUniqueName="[main_data 1].[Weekday &amp; Weekend].[All]" dimensionUniqueName="[main_data 1]" displayFolder="" count="2" memberValueDatatype="130" unbalanced="0"/>
    <cacheHierarchy uniqueName="[main_data_2].[%Airline ID]" caption="%Airline ID" attribute="1" defaultMemberUniqueName="[main_data_2].[%Airline ID].[All]" allUniqueName="[main_data_2].[%Airline ID].[All]" dimensionUniqueName="[main_data_2]" displayFolder="" count="2" memberValueDatatype="20" unbalanced="0"/>
    <cacheHierarchy uniqueName="[main_data_2].[%Carrier Group ID]" caption="%Carrier Group ID" attribute="1" defaultMemberUniqueName="[main_data_2].[%Carrier Group ID].[All]" allUniqueName="[main_data_2].[%Carrier Group ID].[All]" dimensionUniqueName="[main_data_2]" displayFolder="" count="2" memberValueDatatype="20" unbalanced="0"/>
    <cacheHierarchy uniqueName="[main_data_2].[%Unique Carrier Code]" caption="%Unique Carrier Code" attribute="1" defaultMemberUniqueName="[main_data_2].[%Unique Carrier Code].[All]" allUniqueName="[main_data_2].[%Unique Carrier Code].[All]" dimensionUniqueName="[main_data_2]" displayFolder="" count="2" memberValueDatatype="130" unbalanced="0"/>
    <cacheHierarchy uniqueName="[main_data_2].[%Unique Carrier Entity Code]" caption="%Unique Carrier Entity Code" attribute="1" defaultMemberUniqueName="[main_data_2].[%Unique Carrier Entity Code].[All]" allUniqueName="[main_data_2].[%Unique Carrier Entity Code].[All]" dimensionUniqueName="[main_data_2]" displayFolder="" count="2" memberValueDatatype="20" unbalanced="0"/>
    <cacheHierarchy uniqueName="[main_data_2].[%Region Code]" caption="%Region Code" attribute="1" defaultMemberUniqueName="[main_data_2].[%Region Code].[All]" allUniqueName="[main_data_2].[%Region Code].[All]" dimensionUniqueName="[main_data_2]" displayFolder="" count="2" memberValueDatatype="130" unbalanced="0"/>
    <cacheHierarchy uniqueName="[main_data_2].[%Origin Airport ID]" caption="%Origin Airport ID" attribute="1" defaultMemberUniqueName="[main_data_2].[%Origin Airport ID].[All]" allUniqueName="[main_data_2].[%Origin Airport ID].[All]" dimensionUniqueName="[main_data_2]" displayFolder="" count="2" memberValueDatatype="20" unbalanced="0"/>
    <cacheHierarchy uniqueName="[main_data_2].[%Origin Airport Sequence ID]" caption="%Origin Airport Sequence ID" attribute="1" defaultMemberUniqueName="[main_data_2].[%Origin Airport Sequence ID].[All]" allUniqueName="[main_data_2].[%Origin Airport Sequence ID].[All]" dimensionUniqueName="[main_data_2]" displayFolder="" count="2" memberValueDatatype="20" unbalanced="0"/>
    <cacheHierarchy uniqueName="[main_data_2].[%Origin Airport Market ID]" caption="%Origin Airport Market ID" attribute="1" defaultMemberUniqueName="[main_data_2].[%Origin Airport Market ID].[All]" allUniqueName="[main_data_2].[%Origin Airport Market ID].[All]" dimensionUniqueName="[main_data_2]" displayFolder="" count="2" memberValueDatatype="20" unbalanced="0"/>
    <cacheHierarchy uniqueName="[main_data_2].[%Origin World Area Code]" caption="%Origin World Area Code" attribute="1" defaultMemberUniqueName="[main_data_2].[%Origin World Area Code].[All]" allUniqueName="[main_data_2].[%Origin World Area Code].[All]" dimensionUniqueName="[main_data_2]" displayFolder="" count="2" memberValueDatatype="20" unbalanced="0"/>
    <cacheHierarchy uniqueName="[main_data_2].[%Destination Airport ID]" caption="%Destination Airport ID" attribute="1" defaultMemberUniqueName="[main_data_2].[%Destination Airport ID].[All]" allUniqueName="[main_data_2].[%Destination Airport ID].[All]" dimensionUniqueName="[main_data_2]" displayFolder="" count="2" memberValueDatatype="20" unbalanced="0"/>
    <cacheHierarchy uniqueName="[main_data_2].[%Destination Airport Sequence ID]" caption="%Destination Airport Sequence ID" attribute="1" defaultMemberUniqueName="[main_data_2].[%Destination Airport Sequence ID].[All]" allUniqueName="[main_data_2].[%Destination Airport Sequence ID].[All]" dimensionUniqueName="[main_data_2]" displayFolder="" count="2" memberValueDatatype="20" unbalanced="0"/>
    <cacheHierarchy uniqueName="[main_data_2].[%Destination Airport Market ID]" caption="%Destination Airport Market ID" attribute="1" defaultMemberUniqueName="[main_data_2].[%Destination Airport Market ID].[All]" allUniqueName="[main_data_2].[%Destination Airport Market ID].[All]" dimensionUniqueName="[main_data_2]" displayFolder="" count="2" memberValueDatatype="20" unbalanced="0"/>
    <cacheHierarchy uniqueName="[main_data_2].[%Destination World Area Code]" caption="%Destination World Area Code" attribute="1" defaultMemberUniqueName="[main_data_2].[%Destination World Area Code].[All]" allUniqueName="[main_data_2].[%Destination World Area Code].[All]" dimensionUniqueName="[main_data_2]" displayFolder="" count="2" memberValueDatatype="20" unbalanced="0"/>
    <cacheHierarchy uniqueName="[main_data_2].[%Aircraft Group ID]" caption="%Aircraft Group ID" attribute="1" defaultMemberUniqueName="[main_data_2].[%Aircraft Group ID].[All]" allUniqueName="[main_data_2].[%Aircraft Group ID].[All]" dimensionUniqueName="[main_data_2]" displayFolder="" count="2" memberValueDatatype="20" unbalanced="0"/>
    <cacheHierarchy uniqueName="[main_data_2].[%Aircraft Type ID]" caption="%Aircraft Type ID" attribute="1" defaultMemberUniqueName="[main_data_2].[%Aircraft Type ID].[All]" allUniqueName="[main_data_2].[%Aircraft Type ID].[All]" dimensionUniqueName="[main_data_2]" displayFolder="" count="2" memberValueDatatype="20" unbalanced="0"/>
    <cacheHierarchy uniqueName="[main_data_2].[%Aircraft Configuration ID]" caption="%Aircraft Configuration ID" attribute="1" defaultMemberUniqueName="[main_data_2].[%Aircraft Configuration ID].[All]" allUniqueName="[main_data_2].[%Aircraft Configuration ID].[All]" dimensionUniqueName="[main_data_2]" displayFolder="" count="2" memberValueDatatype="20" unbalanced="0"/>
    <cacheHierarchy uniqueName="[main_data_2].[%Distance Group ID]" caption="%Distance Group ID" attribute="1" defaultMemberUniqueName="[main_data_2].[%Distance Group ID].[All]" allUniqueName="[main_data_2].[%Distance Group ID].[All]" dimensionUniqueName="[main_data_2]" displayFolder="" count="2" memberValueDatatype="20" unbalanced="0"/>
    <cacheHierarchy uniqueName="[main_data_2].[%Service Class ID]" caption="%Service Class ID" attribute="1" defaultMemberUniqueName="[main_data_2].[%Service Class ID].[All]" allUniqueName="[main_data_2].[%Service Class ID].[All]" dimensionUniqueName="[main_data_2]" displayFolder="" count="2" memberValueDatatype="130" unbalanced="0"/>
    <cacheHierarchy uniqueName="[main_data_2].[%Datasource ID]" caption="%Datasource ID" attribute="1" defaultMemberUniqueName="[main_data_2].[%Datasource ID].[All]" allUniqueName="[main_data_2].[%Datasource ID].[All]" dimensionUniqueName="[main_data_2]" displayFolder="" count="2" memberValueDatatype="130" unbalanced="0"/>
    <cacheHierarchy uniqueName="[main_data_2].[# Departures Scheduled]" caption="# Departures Scheduled" attribute="1" defaultMemberUniqueName="[main_data_2].[# Departures Scheduled].[All]" allUniqueName="[main_data_2].[# Departures Scheduled].[All]" dimensionUniqueName="[main_data_2]" displayFolder="" count="2" memberValueDatatype="20" unbalanced="0"/>
    <cacheHierarchy uniqueName="[main_data_2].[# Departures Performed]" caption="# Departures Performed" attribute="1" defaultMemberUniqueName="[main_data_2].[# Departures Performed].[All]" allUniqueName="[main_data_2].[# Departures Performed].[All]" dimensionUniqueName="[main_data_2]" displayFolder="" count="2" memberValueDatatype="20" unbalanced="0"/>
    <cacheHierarchy uniqueName="[main_data_2].[# Payload]" caption="# Payload" attribute="1" defaultMemberUniqueName="[main_data_2].[# Payload].[All]" allUniqueName="[main_data_2].[# Payload].[All]" dimensionUniqueName="[main_data_2]" displayFolder="" count="2" memberValueDatatype="20" unbalanced="0"/>
    <cacheHierarchy uniqueName="[main_data_2].[Distance]" caption="Distance" attribute="1" defaultMemberUniqueName="[main_data_2].[Distance].[All]" allUniqueName="[main_data_2].[Distance].[All]" dimensionUniqueName="[main_data_2]" displayFolder="" count="2" memberValueDatatype="20" unbalanced="0"/>
    <cacheHierarchy uniqueName="[main_data_2].[# Available Seats]" caption="# Available Seats" attribute="1" defaultMemberUniqueName="[main_data_2].[# Available Seats].[All]" allUniqueName="[main_data_2].[# Available Seats].[All]" dimensionUniqueName="[main_data_2]" displayFolder="" count="2" memberValueDatatype="20" unbalanced="0"/>
    <cacheHierarchy uniqueName="[main_data_2].[# Transported Passengers]" caption="# Transported Passengers" attribute="1" defaultMemberUniqueName="[main_data_2].[# Transported Passengers].[All]" allUniqueName="[main_data_2].[# Transported Passengers].[All]" dimensionUniqueName="[main_data_2]" displayFolder="" count="2" memberValueDatatype="20" unbalanced="0"/>
    <cacheHierarchy uniqueName="[main_data_2].[# Transported Freight]" caption="# Transported Freight" attribute="1" defaultMemberUniqueName="[main_data_2].[# Transported Freight].[All]" allUniqueName="[main_data_2].[# Transported Freight].[All]" dimensionUniqueName="[main_data_2]" displayFolder="" count="2" memberValueDatatype="20" unbalanced="0"/>
    <cacheHierarchy uniqueName="[main_data_2].[# Transported Mail]" caption="# Transported Mail" attribute="1" defaultMemberUniqueName="[main_data_2].[# Transported Mail].[All]" allUniqueName="[main_data_2].[# Transported Mail].[All]" dimensionUniqueName="[main_data_2]" displayFolder="" count="2" memberValueDatatype="20" unbalanced="0"/>
    <cacheHierarchy uniqueName="[main_data_2].[# Ramp-To-Ramp Time]" caption="# Ramp-To-Ramp Time" attribute="1" defaultMemberUniqueName="[main_data_2].[# Ramp-To-Ramp Time].[All]" allUniqueName="[main_data_2].[# Ramp-To-Ramp Time].[All]" dimensionUniqueName="[main_data_2]" displayFolder="" count="2" memberValueDatatype="20" unbalanced="0"/>
    <cacheHierarchy uniqueName="[main_data_2].[# Air Time]" caption="# Air Time" attribute="1" defaultMemberUniqueName="[main_data_2].[# Air Time].[All]" allUniqueName="[main_data_2].[# Air Time].[All]" dimensionUniqueName="[main_data_2]" displayFolder="" count="2" memberValueDatatype="20" unbalanced="0"/>
    <cacheHierarchy uniqueName="[main_data_2].[Unique Carrier]" caption="Unique Carrier" attribute="1" defaultMemberUniqueName="[main_data_2].[Unique Carrier].[All]" allUniqueName="[main_data_2].[Unique Carrier].[All]" dimensionUniqueName="[main_data_2]" displayFolder="" count="2" memberValueDatatype="130" unbalanced="0"/>
    <cacheHierarchy uniqueName="[main_data_2].[Carrier Code]" caption="Carrier Code" attribute="1" defaultMemberUniqueName="[main_data_2].[Carrier Code].[All]" allUniqueName="[main_data_2].[Carrier Code].[All]" dimensionUniqueName="[main_data_2]" displayFolder="" count="2" memberValueDatatype="130" unbalanced="0"/>
    <cacheHierarchy uniqueName="[main_data_2].[Carrier Name]" caption="Carrier Name" attribute="1" defaultMemberUniqueName="[main_data_2].[Carrier Name].[All]" allUniqueName="[main_data_2].[Carrier Name].[All]" dimensionUniqueName="[main_data_2]" displayFolder="" count="2" memberValueDatatype="130" unbalanced="0"/>
    <cacheHierarchy uniqueName="[main_data_2].[Origin Airport Code]" caption="Origin Airport Code" attribute="1" defaultMemberUniqueName="[main_data_2].[Origin Airport Code].[All]" allUniqueName="[main_data_2].[Origin Airport Code].[All]" dimensionUniqueName="[main_data_2]" displayFolder="" count="2" memberValueDatatype="130" unbalanced="0"/>
    <cacheHierarchy uniqueName="[main_data_2].[Origin City]" caption="Origin City" attribute="1" defaultMemberUniqueName="[main_data_2].[Origin City].[All]" allUniqueName="[main_data_2].[Origin City].[All]" dimensionUniqueName="[main_data_2]" displayFolder="" count="2" memberValueDatatype="130" unbalanced="0"/>
    <cacheHierarchy uniqueName="[main_data_2].[Origin State Code]" caption="Origin State Code" attribute="1" defaultMemberUniqueName="[main_data_2].[Origin State Code].[All]" allUniqueName="[main_data_2].[Origin State Code].[All]" dimensionUniqueName="[main_data_2]" displayFolder="" count="2" memberValueDatatype="130" unbalanced="0"/>
    <cacheHierarchy uniqueName="[main_data_2].[Origin State FIPS]" caption="Origin State FIPS" attribute="1" defaultMemberUniqueName="[main_data_2].[Origin State FIPS].[All]" allUniqueName="[main_data_2].[Origin State FIPS].[All]" dimensionUniqueName="[main_data_2]" displayFolder="" count="2" memberValueDatatype="20" unbalanced="0"/>
    <cacheHierarchy uniqueName="[main_data_2].[Origin State]" caption="Origin State" attribute="1" defaultMemberUniqueName="[main_data_2].[Origin State].[All]" allUniqueName="[main_data_2].[Origin State].[All]" dimensionUniqueName="[main_data_2]" displayFolder="" count="2" memberValueDatatype="130" unbalanced="0"/>
    <cacheHierarchy uniqueName="[main_data_2].[Origin Country]" caption="Origin Country" attribute="1" defaultMemberUniqueName="[main_data_2].[Origin Country].[All]" allUniqueName="[main_data_2].[Origin Country].[All]" dimensionUniqueName="[main_data_2]" displayFolder="" count="2" memberValueDatatype="130" unbalanced="0"/>
    <cacheHierarchy uniqueName="[main_data_2].[Destination Airport Code]" caption="Destination Airport Code" attribute="1" defaultMemberUniqueName="[main_data_2].[Destination Airport Code].[All]" allUniqueName="[main_data_2].[Destination Airport Code].[All]" dimensionUniqueName="[main_data_2]" displayFolder="" count="2" memberValueDatatype="130" unbalanced="0"/>
    <cacheHierarchy uniqueName="[main_data_2].[Destination City]" caption="Destination City" attribute="1" defaultMemberUniqueName="[main_data_2].[Destination City].[All]" allUniqueName="[main_data_2].[Destination City].[All]" dimensionUniqueName="[main_data_2]" displayFolder="" count="2" memberValueDatatype="130" unbalanced="0"/>
    <cacheHierarchy uniqueName="[main_data_2].[Destination State Code]" caption="Destination State Code" attribute="1" defaultMemberUniqueName="[main_data_2].[Destination State Code].[All]" allUniqueName="[main_data_2].[Destination State Code].[All]" dimensionUniqueName="[main_data_2]" displayFolder="" count="2" memberValueDatatype="130" unbalanced="0"/>
    <cacheHierarchy uniqueName="[main_data_2].[Destination State FIPS]" caption="Destination State FIPS" attribute="1" defaultMemberUniqueName="[main_data_2].[Destination State FIPS].[All]" allUniqueName="[main_data_2].[Destination State FIPS].[All]" dimensionUniqueName="[main_data_2]" displayFolder="" count="2" memberValueDatatype="20" unbalanced="0"/>
    <cacheHierarchy uniqueName="[main_data_2].[Destination State]" caption="Destination State" attribute="1" defaultMemberUniqueName="[main_data_2].[Destination State].[All]" allUniqueName="[main_data_2].[Destination State].[All]" dimensionUniqueName="[main_data_2]" displayFolder="" count="2" memberValueDatatype="130" unbalanced="0"/>
    <cacheHierarchy uniqueName="[main_data_2].[Destination Country]" caption="Destination Country" attribute="1" defaultMemberUniqueName="[main_data_2].[Destination Country].[All]" allUniqueName="[main_data_2].[Destination Country].[All]" dimensionUniqueName="[main_data_2]" displayFolder="" count="2" memberValueDatatype="130" unbalanced="0"/>
    <cacheHierarchy uniqueName="[main_data_2].[Year]" caption="Year" attribute="1" defaultMemberUniqueName="[main_data_2].[Year].[All]" allUniqueName="[main_data_2].[Year].[All]" dimensionUniqueName="[main_data_2]" displayFolder="" count="2" memberValueDatatype="20" unbalanced="0"/>
    <cacheHierarchy uniqueName="[main_data_2].[Month (#)]" caption="Month (#)" attribute="1" defaultMemberUniqueName="[main_data_2].[Month (#)].[All]" allUniqueName="[main_data_2].[Month (#)].[All]" dimensionUniqueName="[main_data_2]" displayFolder="" count="2" memberValueDatatype="20" unbalanced="0"/>
    <cacheHierarchy uniqueName="[main_data_2].[Day]" caption="Day" attribute="1" defaultMemberUniqueName="[main_data_2].[Day].[All]" allUniqueName="[main_data_2].[Day].[All]" dimensionUniqueName="[main_data_2]" displayFolder="" count="2" memberValueDatatype="20" unbalanced="0"/>
    <cacheHierarchy uniqueName="[main_data_2].[From - To Airport Code]" caption="From - To Airport Code" attribute="1" defaultMemberUniqueName="[main_data_2].[From - To Airport Code].[All]" allUniqueName="[main_data_2].[From - To Airport Code].[All]" dimensionUniqueName="[main_data_2]" displayFolder="" count="2" memberValueDatatype="130" unbalanced="0"/>
    <cacheHierarchy uniqueName="[main_data_2].[From - To Airport ID]" caption="From - To Airport ID" attribute="1" defaultMemberUniqueName="[main_data_2].[From - To Airport ID].[All]" allUniqueName="[main_data_2].[From - To Airport ID].[All]" dimensionUniqueName="[main_data_2]" displayFolder="" count="2" memberValueDatatype="130" unbalanced="0"/>
    <cacheHierarchy uniqueName="[main_data_2].[From - To City]" caption="From - To City" attribute="1" defaultMemberUniqueName="[main_data_2].[From - To City].[All]" allUniqueName="[main_data_2].[From - To City].[All]" dimensionUniqueName="[main_data_2]" displayFolder="" count="2" memberValueDatatype="130" unbalanced="0"/>
    <cacheHierarchy uniqueName="[main_data_2].[From - To State Code]" caption="From - To State Code" attribute="1" defaultMemberUniqueName="[main_data_2].[From - To State Code].[All]" allUniqueName="[main_data_2].[From - To State Code].[All]" dimensionUniqueName="[main_data_2]" displayFolder="" count="2" memberValueDatatype="130" unbalanced="0"/>
    <cacheHierarchy uniqueName="[main_data_2].[From - To State]" caption="From - To State" attribute="1" defaultMemberUniqueName="[main_data_2].[From - To State].[All]" allUniqueName="[main_data_2].[From - To State].[All]" dimensionUniqueName="[main_data_2]" displayFolder="" count="2" memberValueDatatype="130" unbalanced="0"/>
    <cacheHierarchy uniqueName="[main_data_2].[load factor]" caption="load factor" attribute="1" defaultMemberUniqueName="[main_data_2].[load factor].[All]" allUniqueName="[main_data_2].[load factor].[All]" dimensionUniqueName="[main_data_2]" displayFolder="" count="2" memberValueDatatype="5" unbalanced="0"/>
    <cacheHierarchy uniqueName="[main_data_2].[Datedif]" caption="Datedif" attribute="1" time="1" defaultMemberUniqueName="[main_data_2].[Datedif].[All]" allUniqueName="[main_data_2].[Datedif].[All]" dimensionUniqueName="[main_data_2]" displayFolder="" count="2" memberValueDatatype="7" unbalanced="0"/>
    <cacheHierarchy uniqueName="[main_data_2].[Month Name]" caption="Month Name" attribute="1" defaultMemberUniqueName="[main_data_2].[Month Name].[All]" allUniqueName="[main_data_2].[Month Name].[All]" dimensionUniqueName="[main_data_2]" displayFolder="" count="2" memberValueDatatype="130" unbalanced="0"/>
    <cacheHierarchy uniqueName="[main_data_2].[Quater]" caption="Quater" attribute="1" defaultMemberUniqueName="[main_data_2].[Quater].[All]" allUniqueName="[main_data_2].[Quater].[All]" dimensionUniqueName="[main_data_2]" displayFolder="" count="2" memberValueDatatype="130" unbalanced="0"/>
    <cacheHierarchy uniqueName="[main_data_2].[Day of Week]" caption="Day of Week" attribute="1" defaultMemberUniqueName="[main_data_2].[Day of Week].[All]" allUniqueName="[main_data_2].[Day of Week].[All]" dimensionUniqueName="[main_data_2]" displayFolder="" count="2" memberValueDatatype="20" unbalanced="0"/>
    <cacheHierarchy uniqueName="[main_data_2].[Day Name]" caption="Day Name" attribute="1" defaultMemberUniqueName="[main_data_2].[Day Name].[All]" allUniqueName="[main_data_2].[Day Name].[All]" dimensionUniqueName="[main_data_2]" displayFolder="" count="2" memberValueDatatype="130" unbalanced="0"/>
    <cacheHierarchy uniqueName="[main_data_2].[FIncial quater]" caption="FIncial quater" attribute="1" defaultMemberUniqueName="[main_data_2].[FIncial quater].[All]" allUniqueName="[main_data_2].[FIncial quater].[All]" dimensionUniqueName="[main_data_2]" displayFolder="" count="2" memberValueDatatype="130" unbalanced="0"/>
    <cacheHierarchy uniqueName="[main_data_2].[finacial month]" caption="finacial month" attribute="1" defaultMemberUniqueName="[main_data_2].[finacial month].[All]" allUniqueName="[main_data_2].[finacial month].[All]" dimensionUniqueName="[main_data_2]" displayFolder="" count="2" memberValueDatatype="130" unbalanced="0"/>
    <cacheHierarchy uniqueName="[main_data_2].[Weekday &amp; Weekend]" caption="Weekday &amp; Weekend" attribute="1" defaultMemberUniqueName="[main_data_2].[Weekday &amp; Weekend].[All]" allUniqueName="[main_data_2].[Weekday &amp; Weekend].[All]" dimensionUniqueName="[main_data_2]" displayFolder="" count="2" memberValueDatatype="130" unbalanced="0"/>
    <cacheHierarchy uniqueName="[Range].[%Airline ID]" caption="%Airline ID" attribute="1" defaultMemberUniqueName="[Range].[%Airline ID].[All]" allUniqueName="[Range].[%Airline ID].[All]" dimensionUniqueName="[Range]" displayFolder="" count="2" memberValueDatatype="20" unbalanced="0"/>
    <cacheHierarchy uniqueName="[Range].[%Carrier Group ID]" caption="%Carrier Group ID" attribute="1" defaultMemberUniqueName="[Range].[%Carrier Group ID].[All]" allUniqueName="[Range].[%Carrier Group ID].[All]" dimensionUniqueName="[Range]" displayFolder="" count="2" memberValueDatatype="20" unbalanced="0"/>
    <cacheHierarchy uniqueName="[Range].[%Unique Carrier Code]" caption="%Unique Carrier Code" attribute="1" defaultMemberUniqueName="[Range].[%Unique Carrier Code].[All]" allUniqueName="[Range].[%Unique Carrier Code].[All]" dimensionUniqueName="[Range]" displayFolder="" count="2" memberValueDatatype="130" unbalanced="0"/>
    <cacheHierarchy uniqueName="[Range].[%Unique Carrier Entity Code]" caption="%Unique Carrier Entity Code" attribute="1" defaultMemberUniqueName="[Range].[%Unique Carrier Entity Code].[All]" allUniqueName="[Range].[%Unique Carrier Entity Code].[All]" dimensionUniqueName="[Range]" displayFolder="" count="2" memberValueDatatype="20" unbalanced="0"/>
    <cacheHierarchy uniqueName="[Range].[%Region Code]" caption="%Region Code" attribute="1" defaultMemberUniqueName="[Range].[%Region Code].[All]" allUniqueName="[Range].[%Region Code].[All]" dimensionUniqueName="[Range]" displayFolder="" count="2" memberValueDatatype="130" unbalanced="0"/>
    <cacheHierarchy uniqueName="[Range].[%Origin Airport ID]" caption="%Origin Airport ID" attribute="1" defaultMemberUniqueName="[Range].[%Origin Airport ID].[All]" allUniqueName="[Range].[%Origin Airport ID].[All]" dimensionUniqueName="[Range]" displayFolder="" count="2" memberValueDatatype="20" unbalanced="0"/>
    <cacheHierarchy uniqueName="[Range].[%Origin Airport Sequence ID]" caption="%Origin Airport Sequence ID" attribute="1" defaultMemberUniqueName="[Range].[%Origin Airport Sequence ID].[All]" allUniqueName="[Range].[%Origin Airport Sequence ID].[All]" dimensionUniqueName="[Range]" displayFolder="" count="2" memberValueDatatype="20" unbalanced="0"/>
    <cacheHierarchy uniqueName="[Range].[%Origin Airport Market ID]" caption="%Origin Airport Market ID" attribute="1" defaultMemberUniqueName="[Range].[%Origin Airport Market ID].[All]" allUniqueName="[Range].[%Origin Airport Market ID].[All]" dimensionUniqueName="[Range]" displayFolder="" count="2" memberValueDatatype="20" unbalanced="0"/>
    <cacheHierarchy uniqueName="[Range].[%Origin World Area Code]" caption="%Origin World Area Code" attribute="1" defaultMemberUniqueName="[Range].[%Origin World Area Code].[All]" allUniqueName="[Range].[%Origin World Area Code].[All]" dimensionUniqueName="[Range]" displayFolder="" count="2" memberValueDatatype="20" unbalanced="0"/>
    <cacheHierarchy uniqueName="[Range].[%Destination Airport ID]" caption="%Destination Airport ID" attribute="1" defaultMemberUniqueName="[Range].[%Destination Airport ID].[All]" allUniqueName="[Range].[%Destination Airport ID].[All]" dimensionUniqueName="[Range]" displayFolder="" count="2" memberValueDatatype="20" unbalanced="0"/>
    <cacheHierarchy uniqueName="[Range].[%Destination Airport Sequence ID]" caption="%Destination Airport Sequence ID" attribute="1" defaultMemberUniqueName="[Range].[%Destination Airport Sequence ID].[All]" allUniqueName="[Range].[%Destination Airport Sequence ID].[All]" dimensionUniqueName="[Range]" displayFolder="" count="2" memberValueDatatype="20" unbalanced="0"/>
    <cacheHierarchy uniqueName="[Range].[%Destination Airport Market ID]" caption="%Destination Airport Market ID" attribute="1" defaultMemberUniqueName="[Range].[%Destination Airport Market ID].[All]" allUniqueName="[Range].[%Destination Airport Market ID].[All]" dimensionUniqueName="[Range]" displayFolder="" count="2" memberValueDatatype="20" unbalanced="0"/>
    <cacheHierarchy uniqueName="[Range].[%Destination World Area Code]" caption="%Destination World Area Code" attribute="1" defaultMemberUniqueName="[Range].[%Destination World Area Code].[All]" allUniqueName="[Range].[%Destination World Area Code].[All]" dimensionUniqueName="[Range]" displayFolder="" count="2" memberValueDatatype="20" unbalanced="0"/>
    <cacheHierarchy uniqueName="[Range].[%Aircraft Group ID]" caption="%Aircraft Group ID" attribute="1" defaultMemberUniqueName="[Range].[%Aircraft Group ID].[All]" allUniqueName="[Range].[%Aircraft Group ID].[All]" dimensionUniqueName="[Range]" displayFolder="" count="2" memberValueDatatype="20" unbalanced="0"/>
    <cacheHierarchy uniqueName="[Range].[%Aircraft Type ID]" caption="%Aircraft Type ID" attribute="1" defaultMemberUniqueName="[Range].[%Aircraft Type ID].[All]" allUniqueName="[Range].[%Aircraft Type ID].[All]" dimensionUniqueName="[Range]" displayFolder="" count="2" memberValueDatatype="20" unbalanced="0"/>
    <cacheHierarchy uniqueName="[Range].[%Aircraft Configuration ID]" caption="%Aircraft Configuration ID" attribute="1" defaultMemberUniqueName="[Range].[%Aircraft Configuration ID].[All]" allUniqueName="[Range].[%Aircraft Configuration ID].[All]" dimensionUniqueName="[Range]" displayFolder="" count="2" memberValueDatatype="20" unbalanced="0"/>
    <cacheHierarchy uniqueName="[Range].[%Distance Group ID]" caption="%Distance Group ID" attribute="1" defaultMemberUniqueName="[Range].[%Distance Group ID].[All]" allUniqueName="[Range].[%Distance Group ID].[All]" dimensionUniqueName="[Range]" displayFolder="" count="2" memberValueDatatype="20" unbalanced="0"/>
    <cacheHierarchy uniqueName="[Range].[%Service Class ID]" caption="%Service Class ID" attribute="1" defaultMemberUniqueName="[Range].[%Service Class ID].[All]" allUniqueName="[Range].[%Service Class ID].[All]" dimensionUniqueName="[Range]" displayFolder="" count="2" memberValueDatatype="130" unbalanced="0"/>
    <cacheHierarchy uniqueName="[Range].[%Datasource ID]" caption="%Datasource ID" attribute="1" defaultMemberUniqueName="[Range].[%Datasource ID].[All]" allUniqueName="[Range].[%Datasource ID].[All]" dimensionUniqueName="[Range]" displayFolder="" count="2" memberValueDatatype="130" unbalanced="0"/>
    <cacheHierarchy uniqueName="[Range].[# Departures Scheduled]" caption="# Departures Scheduled" attribute="1" defaultMemberUniqueName="[Range].[# Departures Scheduled].[All]" allUniqueName="[Range].[# Departures Scheduled].[All]" dimensionUniqueName="[Range]" displayFolder="" count="2" memberValueDatatype="20" unbalanced="0"/>
    <cacheHierarchy uniqueName="[Range].[# Departures Performed]" caption="# Departures Performed" attribute="1" defaultMemberUniqueName="[Range].[# Departures Performed].[All]" allUniqueName="[Range].[# Departures Performed].[All]" dimensionUniqueName="[Range]" displayFolder="" count="2" memberValueDatatype="20" unbalanced="0"/>
    <cacheHierarchy uniqueName="[Range].[# Payload]" caption="# Payload" attribute="1" defaultMemberUniqueName="[Range].[# Payload].[All]" allUniqueName="[Range].[# Payload].[All]" dimensionUniqueName="[Range]" displayFolder="" count="2" memberValueDatatype="20" unbalanced="0"/>
    <cacheHierarchy uniqueName="[Range].[Distance]" caption="Distance" attribute="1" defaultMemberUniqueName="[Range].[Distance].[All]" allUniqueName="[Range].[Distance].[All]" dimensionUniqueName="[Range]" displayFolder="" count="2" memberValueDatatype="20" unbalanced="0"/>
    <cacheHierarchy uniqueName="[Range].[# Available Seats]" caption="# Available Seats" attribute="1" defaultMemberUniqueName="[Range].[# Available Seats].[All]" allUniqueName="[Range].[# Available Seats].[All]" dimensionUniqueName="[Range]" displayFolder="" count="2" memberValueDatatype="20" unbalanced="0"/>
    <cacheHierarchy uniqueName="[Range].[# Transported Passengers]" caption="# Transported Passengers" attribute="1" defaultMemberUniqueName="[Range].[# Transported Passengers].[All]" allUniqueName="[Range].[# Transported Passengers].[All]" dimensionUniqueName="[Range]" displayFolder="" count="2" memberValueDatatype="20" unbalanced="0"/>
    <cacheHierarchy uniqueName="[Range].[# Transported Freight]" caption="# Transported Freight" attribute="1" defaultMemberUniqueName="[Range].[# Transported Freight].[All]" allUniqueName="[Range].[# Transported Freight].[All]" dimensionUniqueName="[Range]" displayFolder="" count="2" memberValueDatatype="20" unbalanced="0"/>
    <cacheHierarchy uniqueName="[Range].[# Transported Mail]" caption="# Transported Mail" attribute="1" defaultMemberUniqueName="[Range].[# Transported Mail].[All]" allUniqueName="[Range].[# Transported Mail].[All]" dimensionUniqueName="[Range]" displayFolder="" count="2" memberValueDatatype="20" unbalanced="0"/>
    <cacheHierarchy uniqueName="[Range].[# Ramp-To-Ramp Time]" caption="# Ramp-To-Ramp Time" attribute="1" defaultMemberUniqueName="[Range].[# Ramp-To-Ramp Time].[All]" allUniqueName="[Range].[# Ramp-To-Ramp Time].[All]" dimensionUniqueName="[Range]" displayFolder="" count="2" memberValueDatatype="20" unbalanced="0"/>
    <cacheHierarchy uniqueName="[Range].[# Air Time]" caption="# Air Time" attribute="1" defaultMemberUniqueName="[Range].[# Air Time].[All]" allUniqueName="[Range].[# Air Time].[All]" dimensionUniqueName="[Range]" displayFolder="" count="2" memberValueDatatype="20" unbalanced="0"/>
    <cacheHierarchy uniqueName="[Range].[Unique Carrier]" caption="Unique Carrier" attribute="1" defaultMemberUniqueName="[Range].[Unique Carrier].[All]" allUniqueName="[Range].[Unique Carrier].[All]" dimensionUniqueName="[Range]" displayFolder="" count="2" memberValueDatatype="130" unbalanced="0"/>
    <cacheHierarchy uniqueName="[Range].[Carrier Code]" caption="Carrier Code" attribute="1" defaultMemberUniqueName="[Range].[Carrier Code].[All]" allUniqueName="[Range].[Carrier Code].[All]" dimensionUniqueName="[Range]" displayFolder="" count="2" memberValueDatatype="130" unbalanced="0"/>
    <cacheHierarchy uniqueName="[Range].[Carrier Name]" caption="Carrier Name" attribute="1" defaultMemberUniqueName="[Range].[Carrier Name].[All]" allUniqueName="[Range].[Carrier Name].[All]" dimensionUniqueName="[Range]" displayFolder="" count="2" memberValueDatatype="130" unbalanced="0"/>
    <cacheHierarchy uniqueName="[Range].[Origin Airport Code]" caption="Origin Airport Code" attribute="1" defaultMemberUniqueName="[Range].[Origin Airport Code].[All]" allUniqueName="[Range].[Origin Airport Code].[All]" dimensionUniqueName="[Range]" displayFolder="" count="2" memberValueDatatype="130" unbalanced="0"/>
    <cacheHierarchy uniqueName="[Range].[Origin City]" caption="Origin City" attribute="1" defaultMemberUniqueName="[Range].[Origin City].[All]" allUniqueName="[Range].[Origin City].[All]" dimensionUniqueName="[Range]" displayFolder="" count="2" memberValueDatatype="130" unbalanced="0"/>
    <cacheHierarchy uniqueName="[Range].[Origin State Code]" caption="Origin State Code" attribute="1" defaultMemberUniqueName="[Range].[Origin State Code].[All]" allUniqueName="[Range].[Origin State Code].[All]" dimensionUniqueName="[Range]" displayFolder="" count="2" memberValueDatatype="130" unbalanced="0"/>
    <cacheHierarchy uniqueName="[Range].[Origin State FIPS]" caption="Origin State FIPS" attribute="1" defaultMemberUniqueName="[Range].[Origin State FIPS].[All]" allUniqueName="[Range].[Origin State FIPS].[All]" dimensionUniqueName="[Range]" displayFolder="" count="2" memberValueDatatype="20" unbalanced="0"/>
    <cacheHierarchy uniqueName="[Range].[Origin State]" caption="Origin State" attribute="1" defaultMemberUniqueName="[Range].[Origin State].[All]" allUniqueName="[Range].[Origin State].[All]" dimensionUniqueName="[Range]" displayFolder="" count="2" memberValueDatatype="130" unbalanced="0"/>
    <cacheHierarchy uniqueName="[Range].[Origin Country]" caption="Origin Country" attribute="1" defaultMemberUniqueName="[Range].[Origin Country].[All]" allUniqueName="[Range].[Origin Country].[All]" dimensionUniqueName="[Range]" displayFolder="" count="2" memberValueDatatype="130" unbalanced="0"/>
    <cacheHierarchy uniqueName="[Range].[Destination Airport Code]" caption="Destination Airport Code" attribute="1" defaultMemberUniqueName="[Range].[Destination Airport Code].[All]" allUniqueName="[Range].[Destination Airport Code].[All]" dimensionUniqueName="[Range]" displayFolder="" count="2" memberValueDatatype="130" unbalanced="0"/>
    <cacheHierarchy uniqueName="[Range].[Destination City]" caption="Destination City" attribute="1" defaultMemberUniqueName="[Range].[Destination City].[All]" allUniqueName="[Range].[Destination City].[All]" dimensionUniqueName="[Range]" displayFolder="" count="2" memberValueDatatype="130" unbalanced="0"/>
    <cacheHierarchy uniqueName="[Range].[Destination State Code]" caption="Destination State Code" attribute="1" defaultMemberUniqueName="[Range].[Destination State Code].[All]" allUniqueName="[Range].[Destination State Code].[All]" dimensionUniqueName="[Range]" displayFolder="" count="2" memberValueDatatype="130" unbalanced="0"/>
    <cacheHierarchy uniqueName="[Range].[Destination State FIPS]" caption="Destination State FIPS" attribute="1" defaultMemberUniqueName="[Range].[Destination State FIPS].[All]" allUniqueName="[Range].[Destination State FIPS].[All]" dimensionUniqueName="[Range]" displayFolder="" count="2" memberValueDatatype="20" unbalanced="0"/>
    <cacheHierarchy uniqueName="[Range].[Destination State]" caption="Destination State" attribute="1" defaultMemberUniqueName="[Range].[Destination State].[All]" allUniqueName="[Range].[Destination State].[All]" dimensionUniqueName="[Range]" displayFolder="" count="2" memberValueDatatype="130" unbalanced="0"/>
    <cacheHierarchy uniqueName="[Range].[Destination Country]" caption="Destination Country" attribute="1" defaultMemberUniqueName="[Range].[Destination Country].[All]" allUniqueName="[Range].[Destination Country].[All]" dimensionUniqueName="[Range]" displayFolder="" count="2" memberValueDatatype="130" unbalanced="0"/>
    <cacheHierarchy uniqueName="[Range].[Year]" caption="Year" attribute="1" defaultMemberUniqueName="[Range].[Year].[All]" allUniqueName="[Range].[Year].[All]" dimensionUniqueName="[Range]" displayFolder="" count="2" memberValueDatatype="20" unbalanced="0"/>
    <cacheHierarchy uniqueName="[Range].[Month (#)]" caption="Month (#)" attribute="1" defaultMemberUniqueName="[Range].[Month (#)].[All]" allUniqueName="[Range].[Month (#)].[All]" dimensionUniqueName="[Range]" displayFolder="" count="2" memberValueDatatype="20" unbalanced="0"/>
    <cacheHierarchy uniqueName="[Range].[Day]" caption="Day" attribute="1" defaultMemberUniqueName="[Range].[Day].[All]" allUniqueName="[Range].[Day].[All]" dimensionUniqueName="[Range]" displayFolder="" count="2" memberValueDatatype="20" unbalanced="0"/>
    <cacheHierarchy uniqueName="[Range].[From - To Airport Code]" caption="From - To Airport Code" attribute="1" defaultMemberUniqueName="[Range].[From - To Airport Code].[All]" allUniqueName="[Range].[From - To Airport Code].[All]" dimensionUniqueName="[Range]" displayFolder="" count="2" memberValueDatatype="130" unbalanced="0"/>
    <cacheHierarchy uniqueName="[Range].[From - To Airport ID]" caption="From - To Airport ID" attribute="1" defaultMemberUniqueName="[Range].[From - To Airport ID].[All]" allUniqueName="[Range].[From - To Airport ID].[All]" dimensionUniqueName="[Range]" displayFolder="" count="2" memberValueDatatype="130" unbalanced="0"/>
    <cacheHierarchy uniqueName="[Range].[From - To City]" caption="From - To City" attribute="1" defaultMemberUniqueName="[Range].[From - To City].[All]" allUniqueName="[Range].[From - To City].[All]" dimensionUniqueName="[Range]" displayFolder="" count="2" memberValueDatatype="130" unbalanced="0"/>
    <cacheHierarchy uniqueName="[Range].[From - To State Code]" caption="From - To State Code" attribute="1" defaultMemberUniqueName="[Range].[From - To State Code].[All]" allUniqueName="[Range].[From - To State Code].[All]" dimensionUniqueName="[Range]" displayFolder="" count="2" memberValueDatatype="130" unbalanced="0"/>
    <cacheHierarchy uniqueName="[Range].[From - To State]" caption="From - To State" attribute="1" defaultMemberUniqueName="[Range].[From - To State].[All]" allUniqueName="[Range].[From - To State].[All]" dimensionUniqueName="[Range]" displayFolder="" count="2" memberValueDatatype="130" unbalanced="0"/>
    <cacheHierarchy uniqueName="[Range].[load factor]" caption="load factor" attribute="1" defaultMemberUniqueName="[Range].[load factor].[All]" allUniqueName="[Range].[load factor].[All]" dimensionUniqueName="[Range]" displayFolder="" count="2" memberValueDatatype="5" unbalanced="0"/>
    <cacheHierarchy uniqueName="[Range].[Datedif]" caption="Datedif" attribute="1" time="1" defaultMemberUniqueName="[Range].[Datedif].[All]" allUniqueName="[Range].[Datedif].[All]" dimensionUniqueName="[Range]" displayFolder="" count="2" memberValueDatatype="7" unbalanced="0"/>
    <cacheHierarchy uniqueName="[Range].[Month Name]" caption="Month Name" attribute="1" defaultMemberUniqueName="[Range].[Month Name].[All]" allUniqueName="[Range].[Month Name].[All]" dimensionUniqueName="[Range]" displayFolder="" count="2" memberValueDatatype="130" unbalanced="0"/>
    <cacheHierarchy uniqueName="[Range].[Quater]" caption="Quater" attribute="1" defaultMemberUniqueName="[Range].[Quater].[All]" allUniqueName="[Range].[Quater].[All]" dimensionUniqueName="[Range]" displayFolder="" count="2" memberValueDatatype="130" unbalanced="0"/>
    <cacheHierarchy uniqueName="[Range].[Day of Week]" caption="Day of Week" attribute="1" defaultMemberUniqueName="[Range].[Day of Week].[All]" allUniqueName="[Range].[Day of Week].[All]" dimensionUniqueName="[Range]" displayFolder="" count="2" memberValueDatatype="20" unbalanced="0"/>
    <cacheHierarchy uniqueName="[Range].[Day Name]" caption="Day Name" attribute="1" defaultMemberUniqueName="[Range].[Day Name].[All]" allUniqueName="[Range].[Day Name].[All]" dimensionUniqueName="[Range]" displayFolder="" count="2" memberValueDatatype="130" unbalanced="0"/>
    <cacheHierarchy uniqueName="[Range].[FIncial quater]" caption="FIncial quater" attribute="1" defaultMemberUniqueName="[Range].[FIncial quater].[All]" allUniqueName="[Range].[FIncial quater].[All]" dimensionUniqueName="[Range]" displayFolder="" count="2" memberValueDatatype="130" unbalanced="0"/>
    <cacheHierarchy uniqueName="[Range].[finacial month]" caption="finacial month" attribute="1" defaultMemberUniqueName="[Range].[finacial month].[All]" allUniqueName="[Range].[finacial month].[All]" dimensionUniqueName="[Range]" displayFolder="" count="2" memberValueDatatype="130" unbalanced="0"/>
    <cacheHierarchy uniqueName="[Range].[Weekday &amp; Weekend]" caption="Weekday &amp; Weekend" attribute="1" defaultMemberUniqueName="[Range].[Weekday &amp; Weekend].[All]" allUniqueName="[Range].[Weekday &amp; Weekend].[All]" dimensionUniqueName="[Range]" displayFolder="" count="2" memberValueDatatype="130" unbalanced="0">
      <fieldsUsage count="2">
        <fieldUsage x="-1"/>
        <fieldUsage x="0"/>
      </fieldsUsage>
    </cacheHierarchy>
    <cacheHierarchy uniqueName="[Range].[Datedif (Year)]" caption="Datedif (Year)" attribute="1" defaultMemberUniqueName="[Range].[Datedif (Year)].[All]" allUniqueName="[Range].[Datedif (Year)].[All]" dimensionUniqueName="[Range]" displayFolder="" count="2" memberValueDatatype="130" unbalanced="0"/>
    <cacheHierarchy uniqueName="[Range].[Datedif (Quarter)]" caption="Datedif (Quarter)" attribute="1" defaultMemberUniqueName="[Range].[Datedif (Quarter)].[All]" allUniqueName="[Range].[Datedif (Quarter)].[All]" dimensionUniqueName="[Range]" displayFolder="" count="2" memberValueDatatype="130" unbalanced="0"/>
    <cacheHierarchy uniqueName="[Range].[Datedif (Month)]" caption="Datedif (Month)" attribute="1" defaultMemberUniqueName="[Range].[Datedif (Month)].[All]" allUniqueName="[Range].[Datedif (Month)].[All]" dimensionUniqueName="[Range]" displayFolder="" count="2" memberValueDatatype="130" unbalanced="0">
      <fieldsUsage count="2">
        <fieldUsage x="-1"/>
        <fieldUsage x="2"/>
      </fieldsUsage>
    </cacheHierarchy>
    <cacheHierarchy uniqueName="[Range 1].[%Airline ID]" caption="%Airline ID" attribute="1" defaultMemberUniqueName="[Range 1].[%Airline ID].[All]" allUniqueName="[Range 1].[%Airline ID].[All]" dimensionUniqueName="[Range 1]" displayFolder="" count="2" memberValueDatatype="20" unbalanced="0"/>
    <cacheHierarchy uniqueName="[Range 1].[%Carrier Group ID]" caption="%Carrier Group ID" attribute="1" defaultMemberUniqueName="[Range 1].[%Carrier Group ID].[All]" allUniqueName="[Range 1].[%Carrier Group ID].[All]" dimensionUniqueName="[Range 1]" displayFolder="" count="2" memberValueDatatype="20" unbalanced="0"/>
    <cacheHierarchy uniqueName="[Range 1].[%Unique Carrier Code]" caption="%Unique Carrier Code" attribute="1" defaultMemberUniqueName="[Range 1].[%Unique Carrier Code].[All]" allUniqueName="[Range 1].[%Unique Carrier Code].[All]" dimensionUniqueName="[Range 1]" displayFolder="" count="2" memberValueDatatype="130" unbalanced="0"/>
    <cacheHierarchy uniqueName="[Range 1].[%Unique Carrier Entity Code]" caption="%Unique Carrier Entity Code" attribute="1" defaultMemberUniqueName="[Range 1].[%Unique Carrier Entity Code].[All]" allUniqueName="[Range 1].[%Unique Carrier Entity Code].[All]" dimensionUniqueName="[Range 1]" displayFolder="" count="2" memberValueDatatype="20" unbalanced="0"/>
    <cacheHierarchy uniqueName="[Range 1].[%Region Code]" caption="%Region Code" attribute="1" defaultMemberUniqueName="[Range 1].[%Region Code].[All]" allUniqueName="[Range 1].[%Region Code].[All]" dimensionUniqueName="[Range 1]" displayFolder="" count="2" memberValueDatatype="130" unbalanced="0"/>
    <cacheHierarchy uniqueName="[Range 1].[%Origin Airport ID]" caption="%Origin Airport ID" attribute="1" defaultMemberUniqueName="[Range 1].[%Origin Airport ID].[All]" allUniqueName="[Range 1].[%Origin Airport ID].[All]" dimensionUniqueName="[Range 1]" displayFolder="" count="2" memberValueDatatype="20" unbalanced="0"/>
    <cacheHierarchy uniqueName="[Range 1].[%Origin Airport Sequence ID]" caption="%Origin Airport Sequence ID" attribute="1" defaultMemberUniqueName="[Range 1].[%Origin Airport Sequence ID].[All]" allUniqueName="[Range 1].[%Origin Airport Sequence ID].[All]" dimensionUniqueName="[Range 1]" displayFolder="" count="2" memberValueDatatype="20" unbalanced="0"/>
    <cacheHierarchy uniqueName="[Range 1].[%Origin Airport Market ID]" caption="%Origin Airport Market ID" attribute="1" defaultMemberUniqueName="[Range 1].[%Origin Airport Market ID].[All]" allUniqueName="[Range 1].[%Origin Airport Market ID].[All]" dimensionUniqueName="[Range 1]" displayFolder="" count="2" memberValueDatatype="20" unbalanced="0"/>
    <cacheHierarchy uniqueName="[Range 1].[%Origin World Area Code]" caption="%Origin World Area Code" attribute="1" defaultMemberUniqueName="[Range 1].[%Origin World Area Code].[All]" allUniqueName="[Range 1].[%Origin World Area Code].[All]" dimensionUniqueName="[Range 1]" displayFolder="" count="2" memberValueDatatype="20" unbalanced="0"/>
    <cacheHierarchy uniqueName="[Range 1].[%Destination Airport ID]" caption="%Destination Airport ID" attribute="1" defaultMemberUniqueName="[Range 1].[%Destination Airport ID].[All]" allUniqueName="[Range 1].[%Destination Airport ID].[All]" dimensionUniqueName="[Range 1]" displayFolder="" count="2" memberValueDatatype="20" unbalanced="0"/>
    <cacheHierarchy uniqueName="[Range 1].[%Destination Airport Sequence ID]" caption="%Destination Airport Sequence ID" attribute="1" defaultMemberUniqueName="[Range 1].[%Destination Airport Sequence ID].[All]" allUniqueName="[Range 1].[%Destination Airport Sequence ID].[All]" dimensionUniqueName="[Range 1]" displayFolder="" count="2" memberValueDatatype="20" unbalanced="0"/>
    <cacheHierarchy uniqueName="[Range 1].[%Destination Airport Market ID]" caption="%Destination Airport Market ID" attribute="1" defaultMemberUniqueName="[Range 1].[%Destination Airport Market ID].[All]" allUniqueName="[Range 1].[%Destination Airport Market ID].[All]" dimensionUniqueName="[Range 1]" displayFolder="" count="2" memberValueDatatype="20" unbalanced="0"/>
    <cacheHierarchy uniqueName="[Range 1].[%Destination World Area Code]" caption="%Destination World Area Code" attribute="1" defaultMemberUniqueName="[Range 1].[%Destination World Area Code].[All]" allUniqueName="[Range 1].[%Destination World Area Code].[All]" dimensionUniqueName="[Range 1]" displayFolder="" count="2" memberValueDatatype="20" unbalanced="0"/>
    <cacheHierarchy uniqueName="[Range 1].[%Aircraft Group ID]" caption="%Aircraft Group ID" attribute="1" defaultMemberUniqueName="[Range 1].[%Aircraft Group ID].[All]" allUniqueName="[Range 1].[%Aircraft Group ID].[All]" dimensionUniqueName="[Range 1]" displayFolder="" count="2" memberValueDatatype="20" unbalanced="0"/>
    <cacheHierarchy uniqueName="[Range 1].[%Aircraft Type ID]" caption="%Aircraft Type ID" attribute="1" defaultMemberUniqueName="[Range 1].[%Aircraft Type ID].[All]" allUniqueName="[Range 1].[%Aircraft Type ID].[All]" dimensionUniqueName="[Range 1]" displayFolder="" count="2" memberValueDatatype="20" unbalanced="0"/>
    <cacheHierarchy uniqueName="[Range 1].[%Aircraft Configuration ID]" caption="%Aircraft Configuration ID" attribute="1" defaultMemberUniqueName="[Range 1].[%Aircraft Configuration ID].[All]" allUniqueName="[Range 1].[%Aircraft Configuration ID].[All]" dimensionUniqueName="[Range 1]" displayFolder="" count="2" memberValueDatatype="20" unbalanced="0"/>
    <cacheHierarchy uniqueName="[Range 1].[%Distance Group ID]" caption="%Distance Group ID" attribute="1" defaultMemberUniqueName="[Range 1].[%Distance Group ID].[All]" allUniqueName="[Range 1].[%Distance Group ID].[All]" dimensionUniqueName="[Range 1]" displayFolder="" count="2" memberValueDatatype="20" unbalanced="0"/>
    <cacheHierarchy uniqueName="[Range 1].[%Service Class ID]" caption="%Service Class ID" attribute="1" defaultMemberUniqueName="[Range 1].[%Service Class ID].[All]" allUniqueName="[Range 1].[%Service Class ID].[All]" dimensionUniqueName="[Range 1]" displayFolder="" count="2" memberValueDatatype="130" unbalanced="0"/>
    <cacheHierarchy uniqueName="[Range 1].[%Datasource ID]" caption="%Datasource ID" attribute="1" defaultMemberUniqueName="[Range 1].[%Datasource ID].[All]" allUniqueName="[Range 1].[%Datasource ID].[All]" dimensionUniqueName="[Range 1]" displayFolder="" count="2" memberValueDatatype="130" unbalanced="0"/>
    <cacheHierarchy uniqueName="[Range 1].[# Departures Scheduled]" caption="# Departures Scheduled" attribute="1" defaultMemberUniqueName="[Range 1].[# Departures Scheduled].[All]" allUniqueName="[Range 1].[# Departures Scheduled].[All]" dimensionUniqueName="[Range 1]" displayFolder="" count="2" memberValueDatatype="20" unbalanced="0"/>
    <cacheHierarchy uniqueName="[Range 1].[# Departures Performed]" caption="# Departures Performed" attribute="1" defaultMemberUniqueName="[Range 1].[# Departures Performed].[All]" allUniqueName="[Range 1].[# Departures Performed].[All]" dimensionUniqueName="[Range 1]" displayFolder="" count="2" memberValueDatatype="20" unbalanced="0"/>
    <cacheHierarchy uniqueName="[Range 1].[# Payload]" caption="# Payload" attribute="1" defaultMemberUniqueName="[Range 1].[# Payload].[All]" allUniqueName="[Range 1].[# Payload].[All]" dimensionUniqueName="[Range 1]" displayFolder="" count="2" memberValueDatatype="20" unbalanced="0"/>
    <cacheHierarchy uniqueName="[Range 1].[Distance]" caption="Distance" attribute="1" defaultMemberUniqueName="[Range 1].[Distance].[All]" allUniqueName="[Range 1].[Distance].[All]" dimensionUniqueName="[Range 1]" displayFolder="" count="2" memberValueDatatype="20" unbalanced="0"/>
    <cacheHierarchy uniqueName="[Range 1].[# Available Seats]" caption="# Available Seats" attribute="1" defaultMemberUniqueName="[Range 1].[# Available Seats].[All]" allUniqueName="[Range 1].[# Available Seats].[All]" dimensionUniqueName="[Range 1]" displayFolder="" count="2" memberValueDatatype="20" unbalanced="0"/>
    <cacheHierarchy uniqueName="[Range 1].[# Transported Passengers]" caption="# Transported Passengers" attribute="1" defaultMemberUniqueName="[Range 1].[# Transported Passengers].[All]" allUniqueName="[Range 1].[# Transported Passengers].[All]" dimensionUniqueName="[Range 1]" displayFolder="" count="2" memberValueDatatype="20" unbalanced="0"/>
    <cacheHierarchy uniqueName="[Range 1].[# Transported Freight]" caption="# Transported Freight" attribute="1" defaultMemberUniqueName="[Range 1].[# Transported Freight].[All]" allUniqueName="[Range 1].[# Transported Freight].[All]" dimensionUniqueName="[Range 1]" displayFolder="" count="2" memberValueDatatype="20" unbalanced="0"/>
    <cacheHierarchy uniqueName="[Range 1].[# Transported Mail]" caption="# Transported Mail" attribute="1" defaultMemberUniqueName="[Range 1].[# Transported Mail].[All]" allUniqueName="[Range 1].[# Transported Mail].[All]" dimensionUniqueName="[Range 1]" displayFolder="" count="2" memberValueDatatype="20" unbalanced="0"/>
    <cacheHierarchy uniqueName="[Range 1].[# Ramp-To-Ramp Time]" caption="# Ramp-To-Ramp Time" attribute="1" defaultMemberUniqueName="[Range 1].[# Ramp-To-Ramp Time].[All]" allUniqueName="[Range 1].[# Ramp-To-Ramp Time].[All]" dimensionUniqueName="[Range 1]" displayFolder="" count="2" memberValueDatatype="20" unbalanced="0"/>
    <cacheHierarchy uniqueName="[Range 1].[# Air Time]" caption="# Air Time" attribute="1" defaultMemberUniqueName="[Range 1].[# Air Time].[All]" allUniqueName="[Range 1].[# Air Time].[All]" dimensionUniqueName="[Range 1]" displayFolder="" count="2" memberValueDatatype="20" unbalanced="0"/>
    <cacheHierarchy uniqueName="[Range 1].[Unique Carrier]" caption="Unique Carrier" attribute="1" defaultMemberUniqueName="[Range 1].[Unique Carrier].[All]" allUniqueName="[Range 1].[Unique Carrier].[All]" dimensionUniqueName="[Range 1]" displayFolder="" count="2" memberValueDatatype="130" unbalanced="0"/>
    <cacheHierarchy uniqueName="[Range 1].[Carrier Code]" caption="Carrier Code" attribute="1" defaultMemberUniqueName="[Range 1].[Carrier Code].[All]" allUniqueName="[Range 1].[Carrier Code].[All]" dimensionUniqueName="[Range 1]" displayFolder="" count="2" memberValueDatatype="130" unbalanced="0"/>
    <cacheHierarchy uniqueName="[Range 1].[Carrier Name]" caption="Carrier Name" attribute="1" defaultMemberUniqueName="[Range 1].[Carrier Name].[All]" allUniqueName="[Range 1].[Carrier Name].[All]" dimensionUniqueName="[Range 1]" displayFolder="" count="2" memberValueDatatype="130" unbalanced="0"/>
    <cacheHierarchy uniqueName="[Range 1].[Origin Airport Code]" caption="Origin Airport Code" attribute="1" defaultMemberUniqueName="[Range 1].[Origin Airport Code].[All]" allUniqueName="[Range 1].[Origin Airport Code].[All]" dimensionUniqueName="[Range 1]" displayFolder="" count="2" memberValueDatatype="130" unbalanced="0"/>
    <cacheHierarchy uniqueName="[Range 1].[Origin City]" caption="Origin City" attribute="1" defaultMemberUniqueName="[Range 1].[Origin City].[All]" allUniqueName="[Range 1].[Origin City].[All]" dimensionUniqueName="[Range 1]" displayFolder="" count="2" memberValueDatatype="130" unbalanced="0"/>
    <cacheHierarchy uniqueName="[Range 1].[Origin State Code]" caption="Origin State Code" attribute="1" defaultMemberUniqueName="[Range 1].[Origin State Code].[All]" allUniqueName="[Range 1].[Origin State Code].[All]" dimensionUniqueName="[Range 1]" displayFolder="" count="2" memberValueDatatype="130" unbalanced="0"/>
    <cacheHierarchy uniqueName="[Range 1].[Origin State FIPS]" caption="Origin State FIPS" attribute="1" defaultMemberUniqueName="[Range 1].[Origin State FIPS].[All]" allUniqueName="[Range 1].[Origin State FIPS].[All]" dimensionUniqueName="[Range 1]" displayFolder="" count="2" memberValueDatatype="20" unbalanced="0"/>
    <cacheHierarchy uniqueName="[Range 1].[Origin State]" caption="Origin State" attribute="1" defaultMemberUniqueName="[Range 1].[Origin State].[All]" allUniqueName="[Range 1].[Origin State].[All]" dimensionUniqueName="[Range 1]" displayFolder="" count="2" memberValueDatatype="130" unbalanced="0"/>
    <cacheHierarchy uniqueName="[Range 1].[Origin Country]" caption="Origin Country" attribute="1" defaultMemberUniqueName="[Range 1].[Origin Country].[All]" allUniqueName="[Range 1].[Origin Country].[All]" dimensionUniqueName="[Range 1]" displayFolder="" count="2" memberValueDatatype="130" unbalanced="0"/>
    <cacheHierarchy uniqueName="[Range 1].[Destination Airport Code]" caption="Destination Airport Code" attribute="1" defaultMemberUniqueName="[Range 1].[Destination Airport Code].[All]" allUniqueName="[Range 1].[Destination Airport Code].[All]" dimensionUniqueName="[Range 1]" displayFolder="" count="2" memberValueDatatype="130" unbalanced="0"/>
    <cacheHierarchy uniqueName="[Range 1].[Destination City]" caption="Destination City" attribute="1" defaultMemberUniqueName="[Range 1].[Destination City].[All]" allUniqueName="[Range 1].[Destination City].[All]" dimensionUniqueName="[Range 1]" displayFolder="" count="2" memberValueDatatype="130" unbalanced="0"/>
    <cacheHierarchy uniqueName="[Range 1].[Destination State Code]" caption="Destination State Code" attribute="1" defaultMemberUniqueName="[Range 1].[Destination State Code].[All]" allUniqueName="[Range 1].[Destination State Code].[All]" dimensionUniqueName="[Range 1]" displayFolder="" count="2" memberValueDatatype="130" unbalanced="0"/>
    <cacheHierarchy uniqueName="[Range 1].[Destination State FIPS]" caption="Destination State FIPS" attribute="1" defaultMemberUniqueName="[Range 1].[Destination State FIPS].[All]" allUniqueName="[Range 1].[Destination State FIPS].[All]" dimensionUniqueName="[Range 1]" displayFolder="" count="2" memberValueDatatype="20" unbalanced="0"/>
    <cacheHierarchy uniqueName="[Range 1].[Destination State]" caption="Destination State" attribute="1" defaultMemberUniqueName="[Range 1].[Destination State].[All]" allUniqueName="[Range 1].[Destination State].[All]" dimensionUniqueName="[Range 1]" displayFolder="" count="2" memberValueDatatype="130" unbalanced="0"/>
    <cacheHierarchy uniqueName="[Range 1].[Destination Country]" caption="Destination Country" attribute="1" defaultMemberUniqueName="[Range 1].[Destination Country].[All]" allUniqueName="[Range 1].[Destination Country].[All]" dimensionUniqueName="[Range 1]" displayFolder="" count="2" memberValueDatatype="130" unbalanced="0"/>
    <cacheHierarchy uniqueName="[Range 1].[Year]" caption="Year" attribute="1" defaultMemberUniqueName="[Range 1].[Year].[All]" allUniqueName="[Range 1].[Year].[All]" dimensionUniqueName="[Range 1]" displayFolder="" count="2" memberValueDatatype="20" unbalanced="0"/>
    <cacheHierarchy uniqueName="[Range 1].[Month (#)]" caption="Month (#)" attribute="1" defaultMemberUniqueName="[Range 1].[Month (#)].[All]" allUniqueName="[Range 1].[Month (#)].[All]" dimensionUniqueName="[Range 1]" displayFolder="" count="2" memberValueDatatype="20" unbalanced="0"/>
    <cacheHierarchy uniqueName="[Range 1].[Day]" caption="Day" attribute="1" defaultMemberUniqueName="[Range 1].[Day].[All]" allUniqueName="[Range 1].[Day].[All]" dimensionUniqueName="[Range 1]" displayFolder="" count="2" memberValueDatatype="20" unbalanced="0"/>
    <cacheHierarchy uniqueName="[Range 1].[From - To Airport Code]" caption="From - To Airport Code" attribute="1" defaultMemberUniqueName="[Range 1].[From - To Airport Code].[All]" allUniqueName="[Range 1].[From - To Airport Code].[All]" dimensionUniqueName="[Range 1]" displayFolder="" count="2" memberValueDatatype="130" unbalanced="0"/>
    <cacheHierarchy uniqueName="[Range 1].[From - To Airport ID]" caption="From - To Airport ID" attribute="1" defaultMemberUniqueName="[Range 1].[From - To Airport ID].[All]" allUniqueName="[Range 1].[From - To Airport ID].[All]" dimensionUniqueName="[Range 1]" displayFolder="" count="2" memberValueDatatype="130" unbalanced="0"/>
    <cacheHierarchy uniqueName="[Range 1].[From - To City]" caption="From - To City" attribute="1" defaultMemberUniqueName="[Range 1].[From - To City].[All]" allUniqueName="[Range 1].[From - To City].[All]" dimensionUniqueName="[Range 1]" displayFolder="" count="2" memberValueDatatype="130" unbalanced="0"/>
    <cacheHierarchy uniqueName="[Range 1].[From - To State Code]" caption="From - To State Code" attribute="1" defaultMemberUniqueName="[Range 1].[From - To State Code].[All]" allUniqueName="[Range 1].[From - To State Code].[All]" dimensionUniqueName="[Range 1]" displayFolder="" count="2" memberValueDatatype="130" unbalanced="0"/>
    <cacheHierarchy uniqueName="[Range 1].[From - To State]" caption="From - To State" attribute="1" defaultMemberUniqueName="[Range 1].[From - To State].[All]" allUniqueName="[Range 1].[From - To State].[All]" dimensionUniqueName="[Range 1]" displayFolder="" count="2" memberValueDatatype="130" unbalanced="0"/>
    <cacheHierarchy uniqueName="[Range 1].[load factor]" caption="load factor" attribute="1" defaultMemberUniqueName="[Range 1].[load factor].[All]" allUniqueName="[Range 1].[load factor].[All]" dimensionUniqueName="[Range 1]" displayFolder="" count="2" memberValueDatatype="5" unbalanced="0"/>
    <cacheHierarchy uniqueName="[Range 1].[Datedif]" caption="Datedif" attribute="1" time="1" defaultMemberUniqueName="[Range 1].[Datedif].[All]" allUniqueName="[Range 1].[Datedif].[All]" dimensionUniqueName="[Range 1]" displayFolder="" count="2" memberValueDatatype="7" unbalanced="0"/>
    <cacheHierarchy uniqueName="[Range 1].[Month Name]" caption="Month Name" attribute="1" defaultMemberUniqueName="[Range 1].[Month Name].[All]" allUniqueName="[Range 1].[Month Name].[All]" dimensionUniqueName="[Range 1]" displayFolder="" count="2" memberValueDatatype="130" unbalanced="0"/>
    <cacheHierarchy uniqueName="[Range 1].[Quater]" caption="Quater" attribute="1" defaultMemberUniqueName="[Range 1].[Quater].[All]" allUniqueName="[Range 1].[Quater].[All]" dimensionUniqueName="[Range 1]" displayFolder="" count="2" memberValueDatatype="130" unbalanced="0"/>
    <cacheHierarchy uniqueName="[Range 1].[Day of Week]" caption="Day of Week" attribute="1" defaultMemberUniqueName="[Range 1].[Day of Week].[All]" allUniqueName="[Range 1].[Day of Week].[All]" dimensionUniqueName="[Range 1]" displayFolder="" count="2" memberValueDatatype="20" unbalanced="0"/>
    <cacheHierarchy uniqueName="[Range 1].[Day Name]" caption="Day Name" attribute="1" defaultMemberUniqueName="[Range 1].[Day Name].[All]" allUniqueName="[Range 1].[Day Name].[All]" dimensionUniqueName="[Range 1]" displayFolder="" count="2" memberValueDatatype="130" unbalanced="0"/>
    <cacheHierarchy uniqueName="[Range 1].[FIncial quater]" caption="FIncial quater" attribute="1" defaultMemberUniqueName="[Range 1].[FIncial quater].[All]" allUniqueName="[Range 1].[FIncial quater].[All]" dimensionUniqueName="[Range 1]" displayFolder="" count="2" memberValueDatatype="130" unbalanced="0"/>
    <cacheHierarchy uniqueName="[Range 1].[finacial month]" caption="finacial month" attribute="1" defaultMemberUniqueName="[Range 1].[finacial month].[All]" allUniqueName="[Range 1].[finacial month].[All]" dimensionUniqueName="[Range 1]" displayFolder="" count="2" memberValueDatatype="130" unbalanced="0"/>
    <cacheHierarchy uniqueName="[Range 1].[Weekday &amp; Weekend]" caption="Weekday &amp; Weekend" attribute="1" defaultMemberUniqueName="[Range 1].[Weekday &amp; Weekend].[All]" allUniqueName="[Range 1].[Weekday &amp; Weekend].[All]" dimensionUniqueName="[Range 1]" displayFolder="" count="2" memberValueDatatype="130" unbalanced="0"/>
    <cacheHierarchy uniqueName="[Range].[Datedif (Month Index)]" caption="Datedif (Month Index)" attribute="1" defaultMemberUniqueName="[Range].[Datedif (Month Index)].[All]" allUniqueName="[Range].[Datedif (Month Index)].[All]" dimensionUniqueName="[Range]" displayFolder="" count="2" memberValueDatatype="20" unbalanced="0" hidden="1"/>
    <cacheHierarchy uniqueName="[Measures].[__XL_Count Range]" caption="__XL_Count Range" measure="1" displayFolder="" measureGroup="Range" count="0" hidden="1"/>
    <cacheHierarchy uniqueName="[Measures].[__XL_Count main_data]" caption="__XL_Count main_data" measure="1" displayFolder="" measureGroup="main_data" count="0" hidden="1"/>
    <cacheHierarchy uniqueName="[Measures].[__XL_Count Distance group]" caption="__XL_Count Distance group" measure="1" displayFolder="" measureGroup="Distance group" count="0" hidden="1"/>
    <cacheHierarchy uniqueName="[Measures].[__XL_Count main_data 1]" caption="__XL_Count main_data 1" measure="1" displayFolder="" measureGroup="main_data 1" count="0" hidden="1"/>
    <cacheHierarchy uniqueName="[Measures].[__XL_Count main_data_2]" caption="__XL_Count main_data_2" measure="1" displayFolder="" measureGroup="main_data_2"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Year]" caption="Sum of Year" measure="1" displayFolder="" measureGroup="Range" count="0" hidden="1">
      <extLst>
        <ext xmlns:x15="http://schemas.microsoft.com/office/spreadsheetml/2010/11/main" uri="{B97F6D7D-B522-45F9-BDA1-12C45D357490}">
          <x15:cacheHierarchy aggregatedColumn="229"/>
        </ext>
      </extLst>
    </cacheHierarchy>
    <cacheHierarchy uniqueName="[Measures].[Sum of load factor]" caption="Sum of load factor" measure="1" displayFolder="" measureGroup="Range" count="0" oneField="1" hidden="1">
      <fieldsUsage count="1">
        <fieldUsage x="1"/>
      </fieldsUsage>
      <extLst>
        <ext xmlns:x15="http://schemas.microsoft.com/office/spreadsheetml/2010/11/main" uri="{B97F6D7D-B522-45F9-BDA1-12C45D357490}">
          <x15:cacheHierarchy aggregatedColumn="237"/>
        </ext>
      </extLst>
    </cacheHierarchy>
    <cacheHierarchy uniqueName="[Measures].[Sum of Month (#)]" caption="Sum of Month (#)" measure="1" displayFolder="" measureGroup="Range" count="0" hidden="1">
      <extLst>
        <ext xmlns:x15="http://schemas.microsoft.com/office/spreadsheetml/2010/11/main" uri="{B97F6D7D-B522-45F9-BDA1-12C45D357490}">
          <x15:cacheHierarchy aggregatedColumn="230"/>
        </ext>
      </extLst>
    </cacheHierarchy>
    <cacheHierarchy uniqueName="[Measures].[Sum of # Transported Passengers]" caption="Sum of # Transported Passengers" measure="1" displayFolder="" measureGroup="Range" count="0" hidden="1">
      <extLst>
        <ext xmlns:x15="http://schemas.microsoft.com/office/spreadsheetml/2010/11/main" uri="{B97F6D7D-B522-45F9-BDA1-12C45D357490}">
          <x15:cacheHierarchy aggregatedColumn="209"/>
        </ext>
      </extLst>
    </cacheHierarchy>
    <cacheHierarchy uniqueName="[Measures].[Sum of %Airline ID]" caption="Sum of %Airline ID" measure="1" displayFolder="" measureGroup="Range" count="0" hidden="1">
      <extLst>
        <ext xmlns:x15="http://schemas.microsoft.com/office/spreadsheetml/2010/11/main" uri="{B97F6D7D-B522-45F9-BDA1-12C45D357490}">
          <x15:cacheHierarchy aggregatedColumn="185"/>
        </ext>
      </extLst>
    </cacheHierarchy>
    <cacheHierarchy uniqueName="[Measures].[Sum of %Aircraft Group ID]" caption="Sum of %Aircraft Group ID" measure="1" displayFolder="" measureGroup="Range" count="0" hidden="1">
      <extLst>
        <ext xmlns:x15="http://schemas.microsoft.com/office/spreadsheetml/2010/11/main" uri="{B97F6D7D-B522-45F9-BDA1-12C45D357490}">
          <x15:cacheHierarchy aggregatedColumn="198"/>
        </ext>
      </extLst>
    </cacheHierarchy>
    <cacheHierarchy uniqueName="[Measures].[Sum of %Distance Group ID]" caption="Sum of %Distance Group ID" measure="1" displayFolder="" measureGroup="Range" count="0" hidden="1">
      <extLst>
        <ext xmlns:x15="http://schemas.microsoft.com/office/spreadsheetml/2010/11/main" uri="{B97F6D7D-B522-45F9-BDA1-12C45D357490}">
          <x15:cacheHierarchy aggregatedColumn="201"/>
        </ext>
      </extLst>
    </cacheHierarchy>
    <cacheHierarchy uniqueName="[Measures].[Sum of %Carrier Group ID]" caption="Sum of %Carrier Group ID" measure="1" displayFolder="" measureGroup="Range" count="0" hidden="1">
      <extLst>
        <ext xmlns:x15="http://schemas.microsoft.com/office/spreadsheetml/2010/11/main" uri="{B97F6D7D-B522-45F9-BDA1-12C45D357490}">
          <x15:cacheHierarchy aggregatedColumn="186"/>
        </ext>
      </extLst>
    </cacheHierarchy>
    <cacheHierarchy uniqueName="[Measures].[Sum of Distance]" caption="Sum of Distance" measure="1" displayFolder="" measureGroup="Range" count="0" hidden="1">
      <extLst>
        <ext xmlns:x15="http://schemas.microsoft.com/office/spreadsheetml/2010/11/main" uri="{B97F6D7D-B522-45F9-BDA1-12C45D357490}">
          <x15:cacheHierarchy aggregatedColumn="207"/>
        </ext>
      </extLst>
    </cacheHierarchy>
    <cacheHierarchy uniqueName="[Measures].[Count of Distance]" caption="Count of Distance" measure="1" displayFolder="" measureGroup="Range" count="0" hidden="1">
      <extLst>
        <ext xmlns:x15="http://schemas.microsoft.com/office/spreadsheetml/2010/11/main" uri="{B97F6D7D-B522-45F9-BDA1-12C45D357490}">
          <x15:cacheHierarchy aggregatedColumn="207"/>
        </ext>
      </extLst>
    </cacheHierarchy>
    <cacheHierarchy uniqueName="[Measures].[Sum of %Distance Group ID 2]" caption="Sum of %Distance Group ID 2" measure="1" displayFolder="" measureGroup="Distance group" count="0" hidden="1">
      <extLst>
        <ext xmlns:x15="http://schemas.microsoft.com/office/spreadsheetml/2010/11/main" uri="{B97F6D7D-B522-45F9-BDA1-12C45D357490}">
          <x15:cacheHierarchy aggregatedColumn="0"/>
        </ext>
      </extLst>
    </cacheHierarchy>
    <cacheHierarchy uniqueName="[Measures].[Sum of # Departures Performed]" caption="Sum of # Departures Performed" measure="1" displayFolder="" measureGroup="main_data" count="0" hidden="1">
      <extLst>
        <ext xmlns:x15="http://schemas.microsoft.com/office/spreadsheetml/2010/11/main" uri="{B97F6D7D-B522-45F9-BDA1-12C45D357490}">
          <x15:cacheHierarchy aggregatedColumn="22"/>
        </ext>
      </extLst>
    </cacheHierarchy>
    <cacheHierarchy uniqueName="[Measures].[Sum of # Departures Performed 2]" caption="Sum of # Departures Performed 2" measure="1" displayFolder="" measureGroup="Range" count="0" hidden="1">
      <extLst>
        <ext xmlns:x15="http://schemas.microsoft.com/office/spreadsheetml/2010/11/main" uri="{B97F6D7D-B522-45F9-BDA1-12C45D357490}">
          <x15:cacheHierarchy aggregatedColumn="205"/>
        </ext>
      </extLst>
    </cacheHierarchy>
    <cacheHierarchy uniqueName="[Measures].[Count of %Airline ID]" caption="Count of %Airline ID" measure="1" displayFolder="" measureGroup="Range" count="0" hidden="1">
      <extLst>
        <ext xmlns:x15="http://schemas.microsoft.com/office/spreadsheetml/2010/11/main" uri="{B97F6D7D-B522-45F9-BDA1-12C45D357490}">
          <x15:cacheHierarchy aggregatedColumn="185"/>
        </ext>
      </extLst>
    </cacheHierarchy>
    <cacheHierarchy uniqueName="[Measures].[Count of Origin Country]" caption="Count of Origin Country" measure="1" displayFolder="" measureGroup="Range" count="0" hidden="1">
      <extLst>
        <ext xmlns:x15="http://schemas.microsoft.com/office/spreadsheetml/2010/11/main" uri="{B97F6D7D-B522-45F9-BDA1-12C45D357490}">
          <x15:cacheHierarchy aggregatedColumn="222"/>
        </ext>
      </extLst>
    </cacheHierarchy>
    <cacheHierarchy uniqueName="[Measures].[Count of Destination Country]" caption="Count of Destination Country" measure="1" displayFolder="" measureGroup="Range" count="0" hidden="1">
      <extLst>
        <ext xmlns:x15="http://schemas.microsoft.com/office/spreadsheetml/2010/11/main" uri="{B97F6D7D-B522-45F9-BDA1-12C45D357490}">
          <x15:cacheHierarchy aggregatedColumn="228"/>
        </ext>
      </extLst>
    </cacheHierarchy>
    <cacheHierarchy uniqueName="[Measures].[Count of # Transported Passengers]" caption="Count of # Transported Passengers" measure="1" displayFolder="" measureGroup="Range" count="0" hidden="1">
      <extLst>
        <ext xmlns:x15="http://schemas.microsoft.com/office/spreadsheetml/2010/11/main" uri="{B97F6D7D-B522-45F9-BDA1-12C45D357490}">
          <x15:cacheHierarchy aggregatedColumn="209"/>
        </ext>
      </extLst>
    </cacheHierarchy>
    <cacheHierarchy uniqueName="[Measures].[Average of # Transported Passengers]" caption="Average of # Transported Passengers" measure="1" displayFolder="" measureGroup="Range" count="0" hidden="1">
      <extLst>
        <ext xmlns:x15="http://schemas.microsoft.com/office/spreadsheetml/2010/11/main" uri="{B97F6D7D-B522-45F9-BDA1-12C45D357490}">
          <x15:cacheHierarchy aggregatedColumn="209"/>
        </ext>
      </extLst>
    </cacheHierarchy>
    <cacheHierarchy uniqueName="[Measures].[Max of # Transported Passengers]" caption="Max of # Transported Passengers" measure="1" displayFolder="" measureGroup="Range" count="0" hidden="1">
      <extLst>
        <ext xmlns:x15="http://schemas.microsoft.com/office/spreadsheetml/2010/11/main" uri="{B97F6D7D-B522-45F9-BDA1-12C45D357490}">
          <x15:cacheHierarchy aggregatedColumn="209"/>
        </ext>
      </extLst>
    </cacheHierarchy>
    <cacheHierarchy uniqueName="[Measures].[Distinct Count of # Transported Passengers]" caption="Distinct Count of # Transported Passengers" measure="1" displayFolder="" measureGroup="Range" count="0" hidden="1">
      <extLst>
        <ext xmlns:x15="http://schemas.microsoft.com/office/spreadsheetml/2010/11/main" uri="{B97F6D7D-B522-45F9-BDA1-12C45D357490}">
          <x15:cacheHierarchy aggregatedColumn="209"/>
        </ext>
      </extLst>
    </cacheHierarchy>
    <cacheHierarchy uniqueName="[Measures].[Distinct Count of Origin Country]" caption="Distinct Count of Origin Country" measure="1" displayFolder="" measureGroup="Range" count="0" hidden="1">
      <extLst>
        <ext xmlns:x15="http://schemas.microsoft.com/office/spreadsheetml/2010/11/main" uri="{B97F6D7D-B522-45F9-BDA1-12C45D357490}">
          <x15:cacheHierarchy aggregatedColumn="222"/>
        </ext>
      </extLst>
    </cacheHierarchy>
    <cacheHierarchy uniqueName="[Measures].[Count of Origin Country 2]" caption="Count of Origin Country 2" measure="1" displayFolder="" measureGroup="main_data" count="0" hidden="1">
      <extLst>
        <ext xmlns:x15="http://schemas.microsoft.com/office/spreadsheetml/2010/11/main" uri="{B97F6D7D-B522-45F9-BDA1-12C45D357490}">
          <x15:cacheHierarchy aggregatedColumn="39"/>
        </ext>
      </extLst>
    </cacheHierarchy>
    <cacheHierarchy uniqueName="[Measures].[Distinct Count of Origin Country 2]" caption="Distinct Count of Origin Country 2" measure="1" displayFolder="" measureGroup="main_data" count="0" hidden="1">
      <extLst>
        <ext xmlns:x15="http://schemas.microsoft.com/office/spreadsheetml/2010/11/main" uri="{B97F6D7D-B522-45F9-BDA1-12C45D357490}">
          <x15:cacheHierarchy aggregatedColumn="39"/>
        </ext>
      </extLst>
    </cacheHierarchy>
    <cacheHierarchy uniqueName="[Measures].[Sum of # Transported Passengers 2]" caption="Sum of # Transported Passengers 2" measure="1" displayFolder="" measureGroup="main_data" count="0" hidden="1">
      <extLst>
        <ext xmlns:x15="http://schemas.microsoft.com/office/spreadsheetml/2010/11/main" uri="{B97F6D7D-B522-45F9-BDA1-12C45D357490}">
          <x15:cacheHierarchy aggregatedColumn="26"/>
        </ext>
      </extLst>
    </cacheHierarchy>
    <cacheHierarchy uniqueName="[Measures].[Count of # Transported Passengers 2]" caption="Count of # Transported Passengers 2" measure="1" displayFolder="" measureGroup="main_data" count="0" hidden="1">
      <extLst>
        <ext xmlns:x15="http://schemas.microsoft.com/office/spreadsheetml/2010/11/main" uri="{B97F6D7D-B522-45F9-BDA1-12C45D357490}">
          <x15:cacheHierarchy aggregatedColumn="26"/>
        </ext>
      </extLst>
    </cacheHierarchy>
    <cacheHierarchy uniqueName="[Measures].[Sum of # Transported Passengers 3]" caption="Sum of # Transported Passengers 3" measure="1" displayFolder="" measureGroup="main_data 1" count="0" hidden="1">
      <extLst>
        <ext xmlns:x15="http://schemas.microsoft.com/office/spreadsheetml/2010/11/main" uri="{B97F6D7D-B522-45F9-BDA1-12C45D357490}">
          <x15:cacheHierarchy aggregatedColumn="87"/>
        </ext>
      </extLst>
    </cacheHierarchy>
    <cacheHierarchy uniqueName="[Measures].[Sum of %Airline ID 2]" caption="Sum of %Airline ID 2" measure="1" displayFolder="" measureGroup="main_data" count="0" hidden="1">
      <extLst>
        <ext xmlns:x15="http://schemas.microsoft.com/office/spreadsheetml/2010/11/main" uri="{B97F6D7D-B522-45F9-BDA1-12C45D357490}">
          <x15:cacheHierarchy aggregatedColumn="2"/>
        </ext>
      </extLst>
    </cacheHierarchy>
    <cacheHierarchy uniqueName="[Measures].[Distinct Count of %Airline ID]" caption="Distinct Count of %Airline ID" measure="1" displayFolder="" measureGroup="main_data" count="0" hidden="1">
      <extLst>
        <ext xmlns:x15="http://schemas.microsoft.com/office/spreadsheetml/2010/11/main" uri="{B97F6D7D-B522-45F9-BDA1-12C45D357490}">
          <x15:cacheHierarchy aggregatedColumn="2"/>
        </ext>
      </extLst>
    </cacheHierarchy>
    <cacheHierarchy uniqueName="[Measures].[Count of Destination State]" caption="Count of Destination State" measure="1" displayFolder="" measureGroup="main_data" count="0" hidden="1">
      <extLst>
        <ext xmlns:x15="http://schemas.microsoft.com/office/spreadsheetml/2010/11/main" uri="{B97F6D7D-B522-45F9-BDA1-12C45D357490}">
          <x15:cacheHierarchy aggregatedColumn="44"/>
        </ext>
      </extLst>
    </cacheHierarchy>
    <cacheHierarchy uniqueName="[Measures].[Count of From - To City]" caption="Count of From - To City" measure="1" displayFolder="" measureGroup="main_data" count="0" hidden="1">
      <extLst>
        <ext xmlns:x15="http://schemas.microsoft.com/office/spreadsheetml/2010/11/main" uri="{B97F6D7D-B522-45F9-BDA1-12C45D357490}">
          <x15:cacheHierarchy aggregatedColumn="51"/>
        </ext>
      </extLst>
    </cacheHierarchy>
    <cacheHierarchy uniqueName="[Measures].[Sum of Distance 2]" caption="Sum of Distance 2" measure="1" displayFolder="" measureGroup="main_data" count="0" hidden="1">
      <extLst>
        <ext xmlns:x15="http://schemas.microsoft.com/office/spreadsheetml/2010/11/main" uri="{B97F6D7D-B522-45F9-BDA1-12C45D357490}">
          <x15:cacheHierarchy aggregatedColumn="24"/>
        </ext>
      </extLst>
    </cacheHierarchy>
    <cacheHierarchy uniqueName="[Measures].[Count of Distance 2]" caption="Count of Distance 2" measure="1" displayFolder="" measureGroup="main_data" count="0" hidden="1">
      <extLst>
        <ext xmlns:x15="http://schemas.microsoft.com/office/spreadsheetml/2010/11/main" uri="{B97F6D7D-B522-45F9-BDA1-12C45D357490}">
          <x15:cacheHierarchy aggregatedColumn="24"/>
        </ext>
      </extLst>
    </cacheHierarchy>
    <cacheHierarchy uniqueName="[Measures].[Distinct Count of Distance]" caption="Distinct Count of Distance" measure="1" displayFolder="" measureGroup="main_data" count="0" hidden="1">
      <extLst>
        <ext xmlns:x15="http://schemas.microsoft.com/office/spreadsheetml/2010/11/main" uri="{B97F6D7D-B522-45F9-BDA1-12C45D357490}">
          <x15:cacheHierarchy aggregatedColumn="24"/>
        </ext>
      </extLst>
    </cacheHierarchy>
    <cacheHierarchy uniqueName="[Measures].[Count of %Region Code]" caption="Count of %Region Code" measure="1" displayFolder="" measureGroup="main_data" count="0" hidden="1">
      <extLst>
        <ext xmlns:x15="http://schemas.microsoft.com/office/spreadsheetml/2010/11/main" uri="{B97F6D7D-B522-45F9-BDA1-12C45D357490}">
          <x15:cacheHierarchy aggregatedColumn="6"/>
        </ext>
      </extLst>
    </cacheHierarchy>
    <cacheHierarchy uniqueName="[Measures].[Sum of %Aircraft Group ID 2]" caption="Sum of %Aircraft Group ID 2" measure="1" displayFolder="" measureGroup="main_data" count="0" hidden="1">
      <extLst>
        <ext xmlns:x15="http://schemas.microsoft.com/office/spreadsheetml/2010/11/main" uri="{B97F6D7D-B522-45F9-BDA1-12C45D357490}">
          <x15:cacheHierarchy aggregatedColumn="15"/>
        </ext>
      </extLst>
    </cacheHierarchy>
    <cacheHierarchy uniqueName="[Measures].[Distinct Count of %Aircraft Group ID]" caption="Distinct Count of %Aircraft Group ID" measure="1" displayFolder="" measureGroup="main_data" count="0" hidden="1">
      <extLst>
        <ext xmlns:x15="http://schemas.microsoft.com/office/spreadsheetml/2010/11/main" uri="{B97F6D7D-B522-45F9-BDA1-12C45D357490}">
          <x15:cacheHierarchy aggregatedColumn="15"/>
        </ext>
      </extLst>
    </cacheHierarchy>
    <cacheHierarchy uniqueName="[Measures].[Distinct Count of %Region Code]" caption="Distinct Count of %Region Code" measure="1" displayFolder="" measureGroup="main_data" count="0" hidden="1">
      <extLst>
        <ext xmlns:x15="http://schemas.microsoft.com/office/spreadsheetml/2010/11/main" uri="{B97F6D7D-B522-45F9-BDA1-12C45D357490}">
          <x15:cacheHierarchy aggregatedColumn="6"/>
        </ext>
      </extLst>
    </cacheHierarchy>
    <cacheHierarchy uniqueName="[Measures].[Sum of %Airline ID 3]" caption="Sum of %Airline ID 3" measure="1" displayFolder="" measureGroup="main_data_2" count="0" hidden="1">
      <extLst>
        <ext xmlns:x15="http://schemas.microsoft.com/office/spreadsheetml/2010/11/main" uri="{B97F6D7D-B522-45F9-BDA1-12C45D357490}">
          <x15:cacheHierarchy aggregatedColumn="124"/>
        </ext>
      </extLst>
    </cacheHierarchy>
    <cacheHierarchy uniqueName="[Measures].[Count of %Airline ID 2]" caption="Count of %Airline ID 2" measure="1" displayFolder="" measureGroup="main_data_2" count="0" hidden="1">
      <extLst>
        <ext xmlns:x15="http://schemas.microsoft.com/office/spreadsheetml/2010/11/main" uri="{B97F6D7D-B522-45F9-BDA1-12C45D357490}">
          <x15:cacheHierarchy aggregatedColumn="124"/>
        </ext>
      </extLst>
    </cacheHierarchy>
    <cacheHierarchy uniqueName="[Measures].[Distinct Count of # Transported Passengers 2]" caption="Distinct Count of # Transported Passengers 2" measure="1" displayFolder="" measureGroup="main_data" count="0" hidden="1">
      <extLst>
        <ext xmlns:x15="http://schemas.microsoft.com/office/spreadsheetml/2010/11/main" uri="{B97F6D7D-B522-45F9-BDA1-12C45D357490}">
          <x15:cacheHierarchy aggregatedColumn="26"/>
        </ext>
      </extLst>
    </cacheHierarchy>
    <cacheHierarchy uniqueName="[Measures].[Count of From - To Airport Code]" caption="Count of From - To Airport Code" measure="1" displayFolder="" measureGroup="main_data 1" count="0" hidden="1">
      <extLst>
        <ext xmlns:x15="http://schemas.microsoft.com/office/spreadsheetml/2010/11/main" uri="{B97F6D7D-B522-45F9-BDA1-12C45D357490}">
          <x15:cacheHierarchy aggregatedColumn="110"/>
        </ext>
      </extLst>
    </cacheHierarchy>
    <cacheHierarchy uniqueName="[Measures].[Distinct Count of From - To Airport Code]" caption="Distinct Count of From - To Airport Code" measure="1" displayFolder="" measureGroup="main_data 1" count="0" hidden="1">
      <extLst>
        <ext xmlns:x15="http://schemas.microsoft.com/office/spreadsheetml/2010/11/main" uri="{B97F6D7D-B522-45F9-BDA1-12C45D357490}">
          <x15:cacheHierarchy aggregatedColumn="110"/>
        </ext>
      </extLst>
    </cacheHierarchy>
    <cacheHierarchy uniqueName="[Measures].[Count of From - To Airport ID]" caption="Count of From - To Airport ID" measure="1" displayFolder="" measureGroup="main_data 1" count="0" hidden="1">
      <extLst>
        <ext xmlns:x15="http://schemas.microsoft.com/office/spreadsheetml/2010/11/main" uri="{B97F6D7D-B522-45F9-BDA1-12C45D357490}">
          <x15:cacheHierarchy aggregatedColumn="111"/>
        </ext>
      </extLst>
    </cacheHierarchy>
    <cacheHierarchy uniqueName="[Measures].[Distinct Count of From - To Airport ID]" caption="Distinct Count of From - To Airport ID" measure="1" displayFolder="" measureGroup="main_data 1" count="0" hidden="1">
      <extLst>
        <ext xmlns:x15="http://schemas.microsoft.com/office/spreadsheetml/2010/11/main" uri="{B97F6D7D-B522-45F9-BDA1-12C45D357490}">
          <x15:cacheHierarchy aggregatedColumn="111"/>
        </ext>
      </extLst>
    </cacheHierarchy>
  </cacheHierarchies>
  <kpis count="0"/>
  <dimensions count="7">
    <dimension name="Distance group" uniqueName="[Distance group]" caption="Distance group"/>
    <dimension name="main_data" uniqueName="[main_data]" caption="main_data"/>
    <dimension name="main_data 1" uniqueName="[main_data 1]" caption="main_data 1"/>
    <dimension name="main_data_2" uniqueName="[main_data_2]" caption="main_data_2"/>
    <dimension measure="1" name="Measures" uniqueName="[Measures]" caption="Measures"/>
    <dimension name="Range" uniqueName="[Range]" caption="Range"/>
    <dimension name="Range 1" uniqueName="[Range 1]" caption="Range 1"/>
  </dimensions>
  <measureGroups count="6">
    <measureGroup name="Distance group" caption="Distance group"/>
    <measureGroup name="main_data" caption="main_data"/>
    <measureGroup name="main_data 1" caption="main_data 1"/>
    <measureGroup name="main_data_2" caption="main_data_2"/>
    <measureGroup name="Range" caption="Range"/>
    <measureGroup name="Range 1" caption="Range 1"/>
  </measureGroups>
  <maps count="11">
    <map measureGroup="0" dimension="0"/>
    <map measureGroup="1" dimension="0"/>
    <map measureGroup="1" dimension="1"/>
    <map measureGroup="2" dimension="0"/>
    <map measureGroup="2" dimension="1"/>
    <map measureGroup="2" dimension="2"/>
    <map measureGroup="3" dimension="3"/>
    <map measureGroup="4" dimension="0"/>
    <map measureGroup="4" dimension="1"/>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720.620425578702" backgroundQuery="1" createdVersion="8" refreshedVersion="8" minRefreshableVersion="3" recordCount="0" supportSubquery="1" supportAdvancedDrill="1" xr:uid="{4A951D10-41AB-4E11-BC1B-86825D514CDC}">
  <cacheSource type="external" connectionId="5"/>
  <cacheFields count="3">
    <cacheField name="[Distance group].[%Distance Group ID].[%Distance Group ID]" caption="%Distance Group ID" numFmtId="0" level="1">
      <sharedItems containsSemiMixedTypes="0" containsString="0" containsNumber="1" containsInteger="1" minValue="1" maxValue="17" count="10">
        <n v="1"/>
        <n v="2"/>
        <n v="3"/>
        <n v="4"/>
        <n v="5"/>
        <n v="8"/>
        <n v="9"/>
        <n v="11"/>
        <n v="15"/>
        <n v="17"/>
      </sharedItems>
      <extLst>
        <ext xmlns:x15="http://schemas.microsoft.com/office/spreadsheetml/2010/11/main" uri="{4F2E5C28-24EA-4eb8-9CBF-B6C8F9C3D259}">
          <x15:cachedUniqueNames>
            <x15:cachedUniqueName index="0" name="[Distance group].[%Distance Group ID].&amp;[1]"/>
            <x15:cachedUniqueName index="1" name="[Distance group].[%Distance Group ID].&amp;[2]"/>
            <x15:cachedUniqueName index="2" name="[Distance group].[%Distance Group ID].&amp;[3]"/>
            <x15:cachedUniqueName index="3" name="[Distance group].[%Distance Group ID].&amp;[4]"/>
            <x15:cachedUniqueName index="4" name="[Distance group].[%Distance Group ID].&amp;[5]"/>
            <x15:cachedUniqueName index="5" name="[Distance group].[%Distance Group ID].&amp;[8]"/>
            <x15:cachedUniqueName index="6" name="[Distance group].[%Distance Group ID].&amp;[9]"/>
            <x15:cachedUniqueName index="7" name="[Distance group].[%Distance Group ID].&amp;[11]"/>
            <x15:cachedUniqueName index="8" name="[Distance group].[%Distance Group ID].&amp;[15]"/>
            <x15:cachedUniqueName index="9" name="[Distance group].[%Distance Group ID].&amp;[17]"/>
          </x15:cachedUniqueNames>
        </ext>
      </extLst>
    </cacheField>
    <cacheField name="[Measures].[Sum of # Departures Performed]" caption="Sum of # Departures Performed" numFmtId="0" hierarchy="329" level="32767"/>
    <cacheField name="[Range].[Datedif (Month)].[Datedif (Month)]" caption="Datedif (Month)" numFmtId="0" hierarchy="248" level="1">
      <sharedItems containsSemiMixedTypes="0" containsNonDate="0" containsString="0"/>
    </cacheField>
  </cacheFields>
  <cacheHierarchies count="362">
    <cacheHierarchy uniqueName="[Distance group].[%Distance Group ID]" caption="%Distance Group ID" attribute="1" defaultMemberUniqueName="[Distance group].[%Distance Group ID].[All]" allUniqueName="[Distance group].[%Distance Group ID].[All]" dimensionUniqueName="[Distance group]" displayFolder="" count="2" memberValueDatatype="20" unbalanced="0">
      <fieldsUsage count="2">
        <fieldUsage x="-1"/>
        <fieldUsage x="0"/>
      </fieldsUsage>
    </cacheHierarchy>
    <cacheHierarchy uniqueName="[Distance group].[Distance Interval]" caption="Distance Interval" attribute="1" defaultMemberUniqueName="[Distance group].[Distance Interval].[All]" allUniqueName="[Distance group].[Distance Interval].[All]" dimensionUniqueName="[Distance group]" displayFolder="" count="0" memberValueDatatype="130" unbalanced="0"/>
    <cacheHierarchy uniqueName="[main_data].[%Airline ID]" caption="%Airline ID" attribute="1" defaultMemberUniqueName="[main_data].[%Airline ID].[All]" allUniqueName="[main_data].[%Airline ID].[All]" dimensionUniqueName="[main_data]" displayFolder="" count="0" memberValueDatatype="20" unbalanced="0"/>
    <cacheHierarchy uniqueName="[main_data].[%Carrier Group ID]" caption="%Carrier Group ID" attribute="1" defaultMemberUniqueName="[main_data].[%Carrier Group ID].[All]" allUniqueName="[main_data].[%Carrier Group ID].[All]" dimensionUniqueName="[main_data]" displayFolder="" count="0" memberValueDatatype="20" unbalanced="0"/>
    <cacheHierarchy uniqueName="[main_data].[%Unique Carrier Code]" caption="%Unique Carrier Code" attribute="1" defaultMemberUniqueName="[main_data].[%Unique Carrier Code].[All]" allUniqueName="[main_data].[%Unique Carrier Code].[All]" dimensionUniqueName="[main_data]" displayFolder="" count="0" memberValueDatatype="130" unbalanced="0"/>
    <cacheHierarchy uniqueName="[main_data].[%Unique Carrier Entity Code]" caption="%Unique Carrier Entity Code" attribute="1" defaultMemberUniqueName="[main_data].[%Unique Carrier Entity Code].[All]" allUniqueName="[main_data].[%Unique Carrier Entity Code].[All]" dimensionUniqueName="[main_data]" displayFolder="" count="0" memberValueDatatype="20" unbalanced="0"/>
    <cacheHierarchy uniqueName="[main_data].[%Region Code]" caption="%Region Code" attribute="1" defaultMemberUniqueName="[main_data].[%Region Code].[All]" allUniqueName="[main_data].[%Region Code].[All]" dimensionUniqueName="[main_data]" displayFolder="" count="0" memberValueDatatype="130" unbalanced="0"/>
    <cacheHierarchy uniqueName="[main_data].[%Origin Airport ID]" caption="%Origin Airport ID" attribute="1" defaultMemberUniqueName="[main_data].[%Origin Airport ID].[All]" allUniqueName="[main_data].[%Origin Airport ID].[All]" dimensionUniqueName="[main_data]" displayFolder="" count="0" memberValueDatatype="20" unbalanced="0"/>
    <cacheHierarchy uniqueName="[main_data].[%Origin Airport Sequence ID]" caption="%Origin Airport Sequence ID" attribute="1" defaultMemberUniqueName="[main_data].[%Origin Airport Sequence ID].[All]" allUniqueName="[main_data].[%Origin Airport Sequence ID].[All]" dimensionUniqueName="[main_data]" displayFolder="" count="0" memberValueDatatype="20" unbalanced="0"/>
    <cacheHierarchy uniqueName="[main_data].[%Origin Airport Market ID]" caption="%Origin Airport Market ID" attribute="1" defaultMemberUniqueName="[main_data].[%Origin Airport Market ID].[All]" allUniqueName="[main_data].[%Origin Airport Market ID].[All]" dimensionUniqueName="[main_data]" displayFolder="" count="0" memberValueDatatype="20" unbalanced="0"/>
    <cacheHierarchy uniqueName="[main_data].[%Origin World Area Code]" caption="%Origin World Area Code" attribute="1" defaultMemberUniqueName="[main_data].[%Origin World Area Code].[All]" allUniqueName="[main_data].[%Origin World Area Code].[All]" dimensionUniqueName="[main_data]" displayFolder="" count="0" memberValueDatatype="20" unbalanced="0"/>
    <cacheHierarchy uniqueName="[main_data].[%Destination Airport ID]" caption="%Destination Airport ID" attribute="1" defaultMemberUniqueName="[main_data].[%Destination Airport ID].[All]" allUniqueName="[main_data].[%Destination Airport ID].[All]" dimensionUniqueName="[main_data]" displayFolder="" count="0" memberValueDatatype="20" unbalanced="0"/>
    <cacheHierarchy uniqueName="[main_data].[%Destination Airport Sequence ID]" caption="%Destination Airport Sequence ID" attribute="1" defaultMemberUniqueName="[main_data].[%Destination Airport Sequence ID].[All]" allUniqueName="[main_data].[%Destination Airport Sequence ID].[All]" dimensionUniqueName="[main_data]" displayFolder="" count="0" memberValueDatatype="20" unbalanced="0"/>
    <cacheHierarchy uniqueName="[main_data].[%Destination Airport Market ID]" caption="%Destination Airport Market ID" attribute="1" defaultMemberUniqueName="[main_data].[%Destination Airport Market ID].[All]" allUniqueName="[main_data].[%Destination Airport Market ID].[All]" dimensionUniqueName="[main_data]" displayFolder="" count="0" memberValueDatatype="20" unbalanced="0"/>
    <cacheHierarchy uniqueName="[main_data].[%Destination World Area Code]" caption="%Destination World Area Code" attribute="1" defaultMemberUniqueName="[main_data].[%Destination World Area Code].[All]" allUniqueName="[main_data].[%Destination World Area Code].[All]" dimensionUniqueName="[main_data]" displayFolder="" count="0" memberValueDatatype="20" unbalanced="0"/>
    <cacheHierarchy uniqueName="[main_data].[%Aircraft Group ID]" caption="%Aircraft Group ID" attribute="1" defaultMemberUniqueName="[main_data].[%Aircraft Group ID].[All]" allUniqueName="[main_data].[%Aircraft Group ID].[All]" dimensionUniqueName="[main_data]" displayFolder="" count="0" memberValueDatatype="20" unbalanced="0"/>
    <cacheHierarchy uniqueName="[main_data].[%Aircraft Type ID]" caption="%Aircraft Type ID" attribute="1" defaultMemberUniqueName="[main_data].[%Aircraft Type ID].[All]" allUniqueName="[main_data].[%Aircraft Type ID].[All]" dimensionUniqueName="[main_data]" displayFolder="" count="0" memberValueDatatype="20" unbalanced="0"/>
    <cacheHierarchy uniqueName="[main_data].[%Aircraft Configuration ID]" caption="%Aircraft Configuration ID" attribute="1" defaultMemberUniqueName="[main_data].[%Aircraft Configuration ID].[All]" allUniqueName="[main_data].[%Aircraft Configuration ID].[All]" dimensionUniqueName="[main_data]" displayFolder="" count="0" memberValueDatatype="20" unbalanced="0"/>
    <cacheHierarchy uniqueName="[main_data].[%Distance Group ID]" caption="%Distance Group ID" attribute="1" defaultMemberUniqueName="[main_data].[%Distance Group ID].[All]" allUniqueName="[main_data].[%Distance Group ID].[All]" dimensionUniqueName="[main_data]" displayFolder="" count="0" memberValueDatatype="20" unbalanced="0"/>
    <cacheHierarchy uniqueName="[main_data].[%Service Class ID]" caption="%Service Class ID" attribute="1" defaultMemberUniqueName="[main_data].[%Service Class ID].[All]" allUniqueName="[main_data].[%Service Class ID].[All]" dimensionUniqueName="[main_data]" displayFolder="" count="0" memberValueDatatype="130" unbalanced="0"/>
    <cacheHierarchy uniqueName="[main_data].[%Datasource ID]" caption="%Datasource ID" attribute="1" defaultMemberUniqueName="[main_data].[%Datasource ID].[All]" allUniqueName="[main_data].[%Datasource ID].[All]" dimensionUniqueName="[main_data]" displayFolder="" count="0" memberValueDatatype="130" unbalanced="0"/>
    <cacheHierarchy uniqueName="[main_data].[# Departures Scheduled]" caption="# Departures Scheduled" attribute="1" defaultMemberUniqueName="[main_data].[# Departures Scheduled].[All]" allUniqueName="[main_data].[# Departures Scheduled].[All]" dimensionUniqueName="[main_data]" displayFolder="" count="0" memberValueDatatype="20" unbalanced="0"/>
    <cacheHierarchy uniqueName="[main_data].[# Departures Performed]" caption="# Departures Performed" attribute="1" defaultMemberUniqueName="[main_data].[# Departures Performed].[All]" allUniqueName="[main_data].[# Departures Performed].[All]" dimensionUniqueName="[main_data]" displayFolder="" count="0" memberValueDatatype="20" unbalanced="0"/>
    <cacheHierarchy uniqueName="[main_data].[# Payload]" caption="# Payload" attribute="1" defaultMemberUniqueName="[main_data].[# Payload].[All]" allUniqueName="[main_data].[# Payload].[All]" dimensionUniqueName="[main_data]" displayFolder="" count="0" memberValueDatatype="20" unbalanced="0"/>
    <cacheHierarchy uniqueName="[main_data].[Distance]" caption="Distance" attribute="1" defaultMemberUniqueName="[main_data].[Distance].[All]" allUniqueName="[main_data].[Distance].[All]" dimensionUniqueName="[main_data]" displayFolder="" count="0" memberValueDatatype="20" unbalanced="0"/>
    <cacheHierarchy uniqueName="[main_data].[# Available Seats]" caption="# Available Seats" attribute="1" defaultMemberUniqueName="[main_data].[# Available Seats].[All]" allUniqueName="[main_data].[# Available Seats].[All]" dimensionUniqueName="[main_data]" displayFolder="" count="0" memberValueDatatype="20" unbalanced="0"/>
    <cacheHierarchy uniqueName="[main_data].[# Transported Passengers]" caption="# Transported Passengers" attribute="1" defaultMemberUniqueName="[main_data].[# Transported Passengers].[All]" allUniqueName="[main_data].[# Transported Passengers].[All]" dimensionUniqueName="[main_data]" displayFolder="" count="0" memberValueDatatype="20" unbalanced="0"/>
    <cacheHierarchy uniqueName="[main_data].[# Transported Freight]" caption="# Transported Freight" attribute="1" defaultMemberUniqueName="[main_data].[# Transported Freight].[All]" allUniqueName="[main_data].[# Transported Freight].[All]" dimensionUniqueName="[main_data]" displayFolder="" count="0" memberValueDatatype="20" unbalanced="0"/>
    <cacheHierarchy uniqueName="[main_data].[# Transported Mail]" caption="# Transported Mail" attribute="1" defaultMemberUniqueName="[main_data].[# Transported Mail].[All]" allUniqueName="[main_data].[# Transported Mail].[All]" dimensionUniqueName="[main_data]" displayFolder="" count="0" memberValueDatatype="20" unbalanced="0"/>
    <cacheHierarchy uniqueName="[main_data].[# Ramp-To-Ramp Time]" caption="# Ramp-To-Ramp Time" attribute="1" defaultMemberUniqueName="[main_data].[# Ramp-To-Ramp Time].[All]" allUniqueName="[main_data].[# Ramp-To-Ramp Time].[All]" dimensionUniqueName="[main_data]" displayFolder="" count="0" memberValueDatatype="20" unbalanced="0"/>
    <cacheHierarchy uniqueName="[main_data].[# Air Time]" caption="# Air Time" attribute="1" defaultMemberUniqueName="[main_data].[# Air Time].[All]" allUniqueName="[main_data].[# Air Time].[All]" dimensionUniqueName="[main_data]" displayFolder="" count="0" memberValueDatatype="20" unbalanced="0"/>
    <cacheHierarchy uniqueName="[main_data].[Unique Carrier]" caption="Unique Carrier" attribute="1" defaultMemberUniqueName="[main_data].[Unique Carrier].[All]" allUniqueName="[main_data].[Unique Carrier].[All]" dimensionUniqueName="[main_data]" displayFolder="" count="0" memberValueDatatype="130" unbalanced="0"/>
    <cacheHierarchy uniqueName="[main_data].[Carrier Code]" caption="Carrier Code" attribute="1" defaultMemberUniqueName="[main_data].[Carrier Code].[All]" allUniqueName="[main_data].[Carrier Code].[All]" dimensionUniqueName="[main_data]" displayFolder="" count="0" memberValueDatatype="130" unbalanced="0"/>
    <cacheHierarchy uniqueName="[main_data].[Carrier Name]" caption="Carrier Name" attribute="1" defaultMemberUniqueName="[main_data].[Carrier Name].[All]" allUniqueName="[main_data].[Carrier Name].[All]" dimensionUniqueName="[main_data]" displayFolder="" count="0" memberValueDatatype="130" unbalanced="0"/>
    <cacheHierarchy uniqueName="[main_data].[Origin Airport Code]" caption="Origin Airport Code" attribute="1" defaultMemberUniqueName="[main_data].[Origin Airport Code].[All]" allUniqueName="[main_data].[Origin Airport Code].[All]" dimensionUniqueName="[main_data]" displayFolder="" count="0" memberValueDatatype="130" unbalanced="0"/>
    <cacheHierarchy uniqueName="[main_data].[Origin City]" caption="Origin City" attribute="1" defaultMemberUniqueName="[main_data].[Origin City].[All]" allUniqueName="[main_data].[Origin City].[All]" dimensionUniqueName="[main_data]" displayFolder="" count="0" memberValueDatatype="130" unbalanced="0"/>
    <cacheHierarchy uniqueName="[main_data].[Origin State Code]" caption="Origin State Code" attribute="1" defaultMemberUniqueName="[main_data].[Origin State Code].[All]" allUniqueName="[main_data].[Origin State Code].[All]" dimensionUniqueName="[main_data]" displayFolder="" count="0" memberValueDatatype="130" unbalanced="0"/>
    <cacheHierarchy uniqueName="[main_data].[Origin State FIPS]" caption="Origin State FIPS" attribute="1" defaultMemberUniqueName="[main_data].[Origin State FIPS].[All]" allUniqueName="[main_data].[Origin State FIPS].[All]" dimensionUniqueName="[main_data]" displayFolder="" count="0" memberValueDatatype="20" unbalanced="0"/>
    <cacheHierarchy uniqueName="[main_data].[Origin State]" caption="Origin State" attribute="1" defaultMemberUniqueName="[main_data].[Origin State].[All]" allUniqueName="[main_data].[Origin State].[All]" dimensionUniqueName="[main_data]" displayFolder="" count="0" memberValueDatatype="130" unbalanced="0"/>
    <cacheHierarchy uniqueName="[main_data].[Origin Country]" caption="Origin Country" attribute="1" defaultMemberUniqueName="[main_data].[Origin Country].[All]" allUniqueName="[main_data].[Origin Country].[All]" dimensionUniqueName="[main_data]" displayFolder="" count="0" memberValueDatatype="130" unbalanced="0"/>
    <cacheHierarchy uniqueName="[main_data].[Destination Airport Code]" caption="Destination Airport Code" attribute="1" defaultMemberUniqueName="[main_data].[Destination Airport Code].[All]" allUniqueName="[main_data].[Destination Airport Code].[All]" dimensionUniqueName="[main_data]" displayFolder="" count="0" memberValueDatatype="130" unbalanced="0"/>
    <cacheHierarchy uniqueName="[main_data].[Destination City]" caption="Destination City" attribute="1" defaultMemberUniqueName="[main_data].[Destination City].[All]" allUniqueName="[main_data].[Destination City].[All]" dimensionUniqueName="[main_data]" displayFolder="" count="0" memberValueDatatype="130" unbalanced="0"/>
    <cacheHierarchy uniqueName="[main_data].[Destination State Code]" caption="Destination State Code" attribute="1" defaultMemberUniqueName="[main_data].[Destination State Code].[All]" allUniqueName="[main_data].[Destination State Code].[All]" dimensionUniqueName="[main_data]" displayFolder="" count="0" memberValueDatatype="130" unbalanced="0"/>
    <cacheHierarchy uniqueName="[main_data].[Destination State FIPS]" caption="Destination State FIPS" attribute="1" defaultMemberUniqueName="[main_data].[Destination State FIPS].[All]" allUniqueName="[main_data].[Destination State FIPS].[All]" dimensionUniqueName="[main_data]" displayFolder="" count="0" memberValueDatatype="20" unbalanced="0"/>
    <cacheHierarchy uniqueName="[main_data].[Destination State]" caption="Destination State" attribute="1" defaultMemberUniqueName="[main_data].[Destination State].[All]" allUniqueName="[main_data].[Destination State].[All]" dimensionUniqueName="[main_data]" displayFolder="" count="0" memberValueDatatype="130" unbalanced="0"/>
    <cacheHierarchy uniqueName="[main_data].[Destination Country]" caption="Destination Country" attribute="1" defaultMemberUniqueName="[main_data].[Destination Country].[All]" allUniqueName="[main_data].[Destination Country].[All]" dimensionUniqueName="[main_data]" displayFolder="" count="0" memberValueDatatype="130" unbalanced="0"/>
    <cacheHierarchy uniqueName="[main_data].[Year]" caption="Year" attribute="1" defaultMemberUniqueName="[main_data].[Year].[All]" allUniqueName="[main_data].[Year].[All]" dimensionUniqueName="[main_data]" displayFolder="" count="0" memberValueDatatype="20" unbalanced="0"/>
    <cacheHierarchy uniqueName="[main_data].[Month (#)]" caption="Month (#)" attribute="1" defaultMemberUniqueName="[main_data].[Month (#)].[All]" allUniqueName="[main_data].[Month (#)].[All]" dimensionUniqueName="[main_data]" displayFolder="" count="0" memberValueDatatype="20" unbalanced="0"/>
    <cacheHierarchy uniqueName="[main_data].[Day]" caption="Day" attribute="1" defaultMemberUniqueName="[main_data].[Day].[All]" allUniqueName="[main_data].[Day].[All]" dimensionUniqueName="[main_data]" displayFolder="" count="0" memberValueDatatype="20" unbalanced="0"/>
    <cacheHierarchy uniqueName="[main_data].[From - To Airport Code]" caption="From - To Airport Code" attribute="1" defaultMemberUniqueName="[main_data].[From - To Airport Code].[All]" allUniqueName="[main_data].[From - To Airport Code].[All]" dimensionUniqueName="[main_data]" displayFolder="" count="0" memberValueDatatype="130" unbalanced="0"/>
    <cacheHierarchy uniqueName="[main_data].[From - To Airport ID]" caption="From - To Airport ID" attribute="1" defaultMemberUniqueName="[main_data].[From - To Airport ID].[All]" allUniqueName="[main_data].[From - To Airport ID].[All]" dimensionUniqueName="[main_data]" displayFolder="" count="0" memberValueDatatype="130" unbalanced="0"/>
    <cacheHierarchy uniqueName="[main_data].[From - To City]" caption="From - To City" attribute="1" defaultMemberUniqueName="[main_data].[From - To City].[All]" allUniqueName="[main_data].[From - To City].[All]" dimensionUniqueName="[main_data]" displayFolder="" count="0" memberValueDatatype="130" unbalanced="0"/>
    <cacheHierarchy uniqueName="[main_data].[From - To State Code]" caption="From - To State Code" attribute="1" defaultMemberUniqueName="[main_data].[From - To State Code].[All]" allUniqueName="[main_data].[From - To State Code].[All]" dimensionUniqueName="[main_data]" displayFolder="" count="0" memberValueDatatype="130" unbalanced="0"/>
    <cacheHierarchy uniqueName="[main_data].[From - To State]" caption="From - To State" attribute="1" defaultMemberUniqueName="[main_data].[From - To State].[All]" allUniqueName="[main_data].[From - To State].[All]" dimensionUniqueName="[main_data]" displayFolder="" count="0" memberValueDatatype="130" unbalanced="0"/>
    <cacheHierarchy uniqueName="[main_data].[load factor]" caption="load factor" attribute="1" defaultMemberUniqueName="[main_data].[load factor].[All]" allUniqueName="[main_data].[load factor].[All]" dimensionUniqueName="[main_data]" displayFolder="" count="0" memberValueDatatype="5" unbalanced="0"/>
    <cacheHierarchy uniqueName="[main_data].[Datedif]" caption="Datedif" attribute="1" time="1" defaultMemberUniqueName="[main_data].[Datedif].[All]" allUniqueName="[main_data].[Datedif].[All]" dimensionUniqueName="[main_data]" displayFolder="" count="0" memberValueDatatype="7" unbalanced="0"/>
    <cacheHierarchy uniqueName="[main_data].[Month Name]" caption="Month Name" attribute="1" defaultMemberUniqueName="[main_data].[Month Name].[All]" allUniqueName="[main_data].[Month Name].[All]" dimensionUniqueName="[main_data]" displayFolder="" count="0" memberValueDatatype="130" unbalanced="0"/>
    <cacheHierarchy uniqueName="[main_data].[Quater]" caption="Quater" attribute="1" defaultMemberUniqueName="[main_data].[Quater].[All]" allUniqueName="[main_data].[Quater].[All]" dimensionUniqueName="[main_data]" displayFolder="" count="0" memberValueDatatype="130" unbalanced="0"/>
    <cacheHierarchy uniqueName="[main_data].[Day of Week]" caption="Day of Week" attribute="1" defaultMemberUniqueName="[main_data].[Day of Week].[All]" allUniqueName="[main_data].[Day of Week].[All]" dimensionUniqueName="[main_data]" displayFolder="" count="0" memberValueDatatype="20" unbalanced="0"/>
    <cacheHierarchy uniqueName="[main_data].[Day Name]" caption="Day Name" attribute="1" defaultMemberUniqueName="[main_data].[Day Name].[All]" allUniqueName="[main_data].[Day Name].[All]" dimensionUniqueName="[main_data]" displayFolder="" count="0" memberValueDatatype="130" unbalanced="0"/>
    <cacheHierarchy uniqueName="[main_data].[FIncial quater]" caption="FIncial quater" attribute="1" defaultMemberUniqueName="[main_data].[FIncial quater].[All]" allUniqueName="[main_data].[FIncial quater].[All]" dimensionUniqueName="[main_data]" displayFolder="" count="0" memberValueDatatype="130" unbalanced="0"/>
    <cacheHierarchy uniqueName="[main_data].[finacial month]" caption="finacial month" attribute="1" defaultMemberUniqueName="[main_data].[finacial month].[All]" allUniqueName="[main_data].[finacial month].[All]" dimensionUniqueName="[main_data]" displayFolder="" count="0" memberValueDatatype="130" unbalanced="0"/>
    <cacheHierarchy uniqueName="[main_data].[Weekday &amp; Weekend]" caption="Weekday &amp; Weekend" attribute="1" defaultMemberUniqueName="[main_data].[Weekday &amp; Weekend].[All]" allUniqueName="[main_data].[Weekday &amp; Weekend].[All]" dimensionUniqueName="[main_data]" displayFolder="" count="0" memberValueDatatype="130" unbalanced="0"/>
    <cacheHierarchy uniqueName="[main_data 1].[%Airline ID]" caption="%Airline ID" attribute="1" defaultMemberUniqueName="[main_data 1].[%Airline ID].[All]" allUniqueName="[main_data 1].[%Airline ID].[All]" dimensionUniqueName="[main_data 1]" displayFolder="" count="0" memberValueDatatype="20" unbalanced="0"/>
    <cacheHierarchy uniqueName="[main_data 1].[%Carrier Group ID]" caption="%Carrier Group ID" attribute="1" defaultMemberUniqueName="[main_data 1].[%Carrier Group ID].[All]" allUniqueName="[main_data 1].[%Carrier Group ID].[All]" dimensionUniqueName="[main_data 1]" displayFolder="" count="0" memberValueDatatype="20" unbalanced="0"/>
    <cacheHierarchy uniqueName="[main_data 1].[%Unique Carrier Code]" caption="%Unique Carrier Code" attribute="1" defaultMemberUniqueName="[main_data 1].[%Unique Carrier Code].[All]" allUniqueName="[main_data 1].[%Unique Carrier Code].[All]" dimensionUniqueName="[main_data 1]" displayFolder="" count="0" memberValueDatatype="130" unbalanced="0"/>
    <cacheHierarchy uniqueName="[main_data 1].[%Unique Carrier Entity Code]" caption="%Unique Carrier Entity Code" attribute="1" defaultMemberUniqueName="[main_data 1].[%Unique Carrier Entity Code].[All]" allUniqueName="[main_data 1].[%Unique Carrier Entity Code].[All]" dimensionUniqueName="[main_data 1]" displayFolder="" count="0" memberValueDatatype="20" unbalanced="0"/>
    <cacheHierarchy uniqueName="[main_data 1].[%Region Code]" caption="%Region Code" attribute="1" defaultMemberUniqueName="[main_data 1].[%Region Code].[All]" allUniqueName="[main_data 1].[%Region Code].[All]" dimensionUniqueName="[main_data 1]" displayFolder="" count="0" memberValueDatatype="130" unbalanced="0"/>
    <cacheHierarchy uniqueName="[main_data 1].[%Origin Airport ID]" caption="%Origin Airport ID" attribute="1" defaultMemberUniqueName="[main_data 1].[%Origin Airport ID].[All]" allUniqueName="[main_data 1].[%Origin Airport ID].[All]" dimensionUniqueName="[main_data 1]" displayFolder="" count="0" memberValueDatatype="20" unbalanced="0"/>
    <cacheHierarchy uniqueName="[main_data 1].[%Origin Airport Sequence ID]" caption="%Origin Airport Sequence ID" attribute="1" defaultMemberUniqueName="[main_data 1].[%Origin Airport Sequence ID].[All]" allUniqueName="[main_data 1].[%Origin Airport Sequence ID].[All]" dimensionUniqueName="[main_data 1]" displayFolder="" count="0" memberValueDatatype="20" unbalanced="0"/>
    <cacheHierarchy uniqueName="[main_data 1].[%Origin Airport Market ID]" caption="%Origin Airport Market ID" attribute="1" defaultMemberUniqueName="[main_data 1].[%Origin Airport Market ID].[All]" allUniqueName="[main_data 1].[%Origin Airport Market ID].[All]" dimensionUniqueName="[main_data 1]" displayFolder="" count="0" memberValueDatatype="20" unbalanced="0"/>
    <cacheHierarchy uniqueName="[main_data 1].[%Origin World Area Code]" caption="%Origin World Area Code" attribute="1" defaultMemberUniqueName="[main_data 1].[%Origin World Area Code].[All]" allUniqueName="[main_data 1].[%Origin World Area Code].[All]" dimensionUniqueName="[main_data 1]" displayFolder="" count="0" memberValueDatatype="20" unbalanced="0"/>
    <cacheHierarchy uniqueName="[main_data 1].[%Destination Airport ID]" caption="%Destination Airport ID" attribute="1" defaultMemberUniqueName="[main_data 1].[%Destination Airport ID].[All]" allUniqueName="[main_data 1].[%Destination Airport ID].[All]" dimensionUniqueName="[main_data 1]" displayFolder="" count="0" memberValueDatatype="20" unbalanced="0"/>
    <cacheHierarchy uniqueName="[main_data 1].[%Destination Airport Sequence ID]" caption="%Destination Airport Sequence ID" attribute="1" defaultMemberUniqueName="[main_data 1].[%Destination Airport Sequence ID].[All]" allUniqueName="[main_data 1].[%Destination Airport Sequence ID].[All]" dimensionUniqueName="[main_data 1]" displayFolder="" count="0" memberValueDatatype="20" unbalanced="0"/>
    <cacheHierarchy uniqueName="[main_data 1].[%Destination Airport Market ID]" caption="%Destination Airport Market ID" attribute="1" defaultMemberUniqueName="[main_data 1].[%Destination Airport Market ID].[All]" allUniqueName="[main_data 1].[%Destination Airport Market ID].[All]" dimensionUniqueName="[main_data 1]" displayFolder="" count="0" memberValueDatatype="20" unbalanced="0"/>
    <cacheHierarchy uniqueName="[main_data 1].[%Destination World Area Code]" caption="%Destination World Area Code" attribute="1" defaultMemberUniqueName="[main_data 1].[%Destination World Area Code].[All]" allUniqueName="[main_data 1].[%Destination World Area Code].[All]" dimensionUniqueName="[main_data 1]" displayFolder="" count="0" memberValueDatatype="20" unbalanced="0"/>
    <cacheHierarchy uniqueName="[main_data 1].[%Aircraft Group ID]" caption="%Aircraft Group ID" attribute="1" defaultMemberUniqueName="[main_data 1].[%Aircraft Group ID].[All]" allUniqueName="[main_data 1].[%Aircraft Group ID].[All]" dimensionUniqueName="[main_data 1]" displayFolder="" count="0" memberValueDatatype="20" unbalanced="0"/>
    <cacheHierarchy uniqueName="[main_data 1].[%Aircraft Type ID]" caption="%Aircraft Type ID" attribute="1" defaultMemberUniqueName="[main_data 1].[%Aircraft Type ID].[All]" allUniqueName="[main_data 1].[%Aircraft Type ID].[All]" dimensionUniqueName="[main_data 1]" displayFolder="" count="0" memberValueDatatype="20" unbalanced="0"/>
    <cacheHierarchy uniqueName="[main_data 1].[%Aircraft Configuration ID]" caption="%Aircraft Configuration ID" attribute="1" defaultMemberUniqueName="[main_data 1].[%Aircraft Configuration ID].[All]" allUniqueName="[main_data 1].[%Aircraft Configuration ID].[All]" dimensionUniqueName="[main_data 1]" displayFolder="" count="0" memberValueDatatype="20" unbalanced="0"/>
    <cacheHierarchy uniqueName="[main_data 1].[%Distance Group ID]" caption="%Distance Group ID" attribute="1" defaultMemberUniqueName="[main_data 1].[%Distance Group ID].[All]" allUniqueName="[main_data 1].[%Distance Group ID].[All]" dimensionUniqueName="[main_data 1]" displayFolder="" count="0" memberValueDatatype="20" unbalanced="0"/>
    <cacheHierarchy uniqueName="[main_data 1].[%Service Class ID]" caption="%Service Class ID" attribute="1" defaultMemberUniqueName="[main_data 1].[%Service Class ID].[All]" allUniqueName="[main_data 1].[%Service Class ID].[All]" dimensionUniqueName="[main_data 1]" displayFolder="" count="0" memberValueDatatype="130" unbalanced="0"/>
    <cacheHierarchy uniqueName="[main_data 1].[%Datasource ID]" caption="%Datasource ID" attribute="1" defaultMemberUniqueName="[main_data 1].[%Datasource ID].[All]" allUniqueName="[main_data 1].[%Datasource ID].[All]" dimensionUniqueName="[main_data 1]" displayFolder="" count="0" memberValueDatatype="130" unbalanced="0"/>
    <cacheHierarchy uniqueName="[main_data 1].[# Departures Scheduled]" caption="# Departures Scheduled" attribute="1" defaultMemberUniqueName="[main_data 1].[# Departures Scheduled].[All]" allUniqueName="[main_data 1].[# Departures Scheduled].[All]" dimensionUniqueName="[main_data 1]" displayFolder="" count="0" memberValueDatatype="20" unbalanced="0"/>
    <cacheHierarchy uniqueName="[main_data 1].[# Departures Performed]" caption="# Departures Performed" attribute="1" defaultMemberUniqueName="[main_data 1].[# Departures Performed].[All]" allUniqueName="[main_data 1].[# Departures Performed].[All]" dimensionUniqueName="[main_data 1]" displayFolder="" count="0" memberValueDatatype="20" unbalanced="0"/>
    <cacheHierarchy uniqueName="[main_data 1].[# Payload]" caption="# Payload" attribute="1" defaultMemberUniqueName="[main_data 1].[# Payload].[All]" allUniqueName="[main_data 1].[# Payload].[All]" dimensionUniqueName="[main_data 1]" displayFolder="" count="0" memberValueDatatype="20" unbalanced="0"/>
    <cacheHierarchy uniqueName="[main_data 1].[Distance]" caption="Distance" attribute="1" defaultMemberUniqueName="[main_data 1].[Distance].[All]" allUniqueName="[main_data 1].[Distance].[All]" dimensionUniqueName="[main_data 1]" displayFolder="" count="0" memberValueDatatype="20" unbalanced="0"/>
    <cacheHierarchy uniqueName="[main_data 1].[# Available Seats]" caption="# Available Seats" attribute="1" defaultMemberUniqueName="[main_data 1].[# Available Seats].[All]" allUniqueName="[main_data 1].[# Available Seats].[All]" dimensionUniqueName="[main_data 1]" displayFolder="" count="0" memberValueDatatype="20" unbalanced="0"/>
    <cacheHierarchy uniqueName="[main_data 1].[# Transported Passengers]" caption="# Transported Passengers" attribute="1" defaultMemberUniqueName="[main_data 1].[# Transported Passengers].[All]" allUniqueName="[main_data 1].[# Transported Passengers].[All]" dimensionUniqueName="[main_data 1]" displayFolder="" count="0" memberValueDatatype="20" unbalanced="0"/>
    <cacheHierarchy uniqueName="[main_data 1].[# Transported Freight]" caption="# Transported Freight" attribute="1" defaultMemberUniqueName="[main_data 1].[# Transported Freight].[All]" allUniqueName="[main_data 1].[# Transported Freight].[All]" dimensionUniqueName="[main_data 1]" displayFolder="" count="0" memberValueDatatype="20" unbalanced="0"/>
    <cacheHierarchy uniqueName="[main_data 1].[# Transported Mail]" caption="# Transported Mail" attribute="1" defaultMemberUniqueName="[main_data 1].[# Transported Mail].[All]" allUniqueName="[main_data 1].[# Transported Mail].[All]" dimensionUniqueName="[main_data 1]" displayFolder="" count="0" memberValueDatatype="20" unbalanced="0"/>
    <cacheHierarchy uniqueName="[main_data 1].[# Ramp-To-Ramp Time]" caption="# Ramp-To-Ramp Time" attribute="1" defaultMemberUniqueName="[main_data 1].[# Ramp-To-Ramp Time].[All]" allUniqueName="[main_data 1].[# Ramp-To-Ramp Time].[All]" dimensionUniqueName="[main_data 1]" displayFolder="" count="0" memberValueDatatype="20" unbalanced="0"/>
    <cacheHierarchy uniqueName="[main_data 1].[# Air Time]" caption="# Air Time" attribute="1" defaultMemberUniqueName="[main_data 1].[# Air Time].[All]" allUniqueName="[main_data 1].[# Air Time].[All]" dimensionUniqueName="[main_data 1]" displayFolder="" count="0" memberValueDatatype="20" unbalanced="0"/>
    <cacheHierarchy uniqueName="[main_data 1].[Unique Carrier]" caption="Unique Carrier" attribute="1" defaultMemberUniqueName="[main_data 1].[Unique Carrier].[All]" allUniqueName="[main_data 1].[Unique Carrier].[All]" dimensionUniqueName="[main_data 1]" displayFolder="" count="0" memberValueDatatype="130" unbalanced="0"/>
    <cacheHierarchy uniqueName="[main_data 1].[Carrier Code]" caption="Carrier Code" attribute="1" defaultMemberUniqueName="[main_data 1].[Carrier Code].[All]" allUniqueName="[main_data 1].[Carrier Code].[All]" dimensionUniqueName="[main_data 1]" displayFolder="" count="0" memberValueDatatype="130" unbalanced="0"/>
    <cacheHierarchy uniqueName="[main_data 1].[Carrier Name]" caption="Carrier Name" attribute="1" defaultMemberUniqueName="[main_data 1].[Carrier Name].[All]" allUniqueName="[main_data 1].[Carrier Name].[All]" dimensionUniqueName="[main_data 1]" displayFolder="" count="0" memberValueDatatype="130" unbalanced="0"/>
    <cacheHierarchy uniqueName="[main_data 1].[Origin Airport Code]" caption="Origin Airport Code" attribute="1" defaultMemberUniqueName="[main_data 1].[Origin Airport Code].[All]" allUniqueName="[main_data 1].[Origin Airport Code].[All]" dimensionUniqueName="[main_data 1]" displayFolder="" count="0" memberValueDatatype="130" unbalanced="0"/>
    <cacheHierarchy uniqueName="[main_data 1].[Origin City]" caption="Origin City" attribute="1" defaultMemberUniqueName="[main_data 1].[Origin City].[All]" allUniqueName="[main_data 1].[Origin City].[All]" dimensionUniqueName="[main_data 1]" displayFolder="" count="2" memberValueDatatype="130" unbalanced="0"/>
    <cacheHierarchy uniqueName="[main_data 1].[Origin State Code]" caption="Origin State Code" attribute="1" defaultMemberUniqueName="[main_data 1].[Origin State Code].[All]" allUniqueName="[main_data 1].[Origin State Code].[All]" dimensionUniqueName="[main_data 1]" displayFolder="" count="0" memberValueDatatype="130" unbalanced="0"/>
    <cacheHierarchy uniqueName="[main_data 1].[Origin State FIPS]" caption="Origin State FIPS" attribute="1" defaultMemberUniqueName="[main_data 1].[Origin State FIPS].[All]" allUniqueName="[main_data 1].[Origin State FIPS].[All]" dimensionUniqueName="[main_data 1]" displayFolder="" count="0" memberValueDatatype="20" unbalanced="0"/>
    <cacheHierarchy uniqueName="[main_data 1].[Origin State]" caption="Origin State" attribute="1" defaultMemberUniqueName="[main_data 1].[Origin State].[All]" allUniqueName="[main_data 1].[Origin State].[All]" dimensionUniqueName="[main_data 1]" displayFolder="" count="2" memberValueDatatype="130" unbalanced="0"/>
    <cacheHierarchy uniqueName="[main_data 1].[Origin Country]" caption="Origin Country" attribute="1" defaultMemberUniqueName="[main_data 1].[Origin Country].[All]" allUniqueName="[main_data 1].[Origin Country].[All]" dimensionUniqueName="[main_data 1]" displayFolder="" count="2" memberValueDatatype="130" unbalanced="0"/>
    <cacheHierarchy uniqueName="[main_data 1].[Destination Airport Code]" caption="Destination Airport Code" attribute="1" defaultMemberUniqueName="[main_data 1].[Destination Airport Code].[All]" allUniqueName="[main_data 1].[Destination Airport Code].[All]" dimensionUniqueName="[main_data 1]" displayFolder="" count="0" memberValueDatatype="130" unbalanced="0"/>
    <cacheHierarchy uniqueName="[main_data 1].[Destination City]" caption="Destination City" attribute="1" defaultMemberUniqueName="[main_data 1].[Destination City].[All]" allUniqueName="[main_data 1].[Destination City].[All]" dimensionUniqueName="[main_data 1]" displayFolder="" count="0" memberValueDatatype="130" unbalanced="0"/>
    <cacheHierarchy uniqueName="[main_data 1].[Destination State Code]" caption="Destination State Code" attribute="1" defaultMemberUniqueName="[main_data 1].[Destination State Code].[All]" allUniqueName="[main_data 1].[Destination State Code].[All]" dimensionUniqueName="[main_data 1]" displayFolder="" count="0" memberValueDatatype="130" unbalanced="0"/>
    <cacheHierarchy uniqueName="[main_data 1].[Destination State FIPS]" caption="Destination State FIPS" attribute="1" defaultMemberUniqueName="[main_data 1].[Destination State FIPS].[All]" allUniqueName="[main_data 1].[Destination State FIPS].[All]" dimensionUniqueName="[main_data 1]" displayFolder="" count="0" memberValueDatatype="20" unbalanced="0"/>
    <cacheHierarchy uniqueName="[main_data 1].[Destination State]" caption="Destination State" attribute="1" defaultMemberUniqueName="[main_data 1].[Destination State].[All]" allUniqueName="[main_data 1].[Destination State].[All]" dimensionUniqueName="[main_data 1]" displayFolder="" count="0" memberValueDatatype="130" unbalanced="0"/>
    <cacheHierarchy uniqueName="[main_data 1].[Destination Country]" caption="Destination Country" attribute="1" defaultMemberUniqueName="[main_data 1].[Destination Country].[All]" allUniqueName="[main_data 1].[Destination Country].[All]" dimensionUniqueName="[main_data 1]" displayFolder="" count="0" memberValueDatatype="130" unbalanced="0"/>
    <cacheHierarchy uniqueName="[main_data 1].[Year]" caption="Year" attribute="1" defaultMemberUniqueName="[main_data 1].[Year].[All]" allUniqueName="[main_data 1].[Year].[All]" dimensionUniqueName="[main_data 1]" displayFolder="" count="2" memberValueDatatype="20" unbalanced="0"/>
    <cacheHierarchy uniqueName="[main_data 1].[Month (#)]" caption="Month (#)" attribute="1" defaultMemberUniqueName="[main_data 1].[Month (#)].[All]" allUniqueName="[main_data 1].[Month (#)].[All]" dimensionUniqueName="[main_data 1]" displayFolder="" count="0" memberValueDatatype="20" unbalanced="0"/>
    <cacheHierarchy uniqueName="[main_data 1].[Day]" caption="Day" attribute="1" defaultMemberUniqueName="[main_data 1].[Day].[All]" allUniqueName="[main_data 1].[Day].[All]" dimensionUniqueName="[main_data 1]" displayFolder="" count="0" memberValueDatatype="20" unbalanced="0"/>
    <cacheHierarchy uniqueName="[main_data 1].[From - To Airport Code]" caption="From - To Airport Code" attribute="1" defaultMemberUniqueName="[main_data 1].[From - To Airport Code].[All]" allUniqueName="[main_data 1].[From - To Airport Code].[All]" dimensionUniqueName="[main_data 1]" displayFolder="" count="0" memberValueDatatype="130" unbalanced="0"/>
    <cacheHierarchy uniqueName="[main_data 1].[From - To Airport ID]" caption="From - To Airport ID" attribute="1" defaultMemberUniqueName="[main_data 1].[From - To Airport ID].[All]" allUniqueName="[main_data 1].[From - To Airport ID].[All]" dimensionUniqueName="[main_data 1]" displayFolder="" count="0" memberValueDatatype="130" unbalanced="0"/>
    <cacheHierarchy uniqueName="[main_data 1].[From - To City]" caption="From - To City" attribute="1" defaultMemberUniqueName="[main_data 1].[From - To City].[All]" allUniqueName="[main_data 1].[From - To City].[All]" dimensionUniqueName="[main_data 1]" displayFolder="" count="0" memberValueDatatype="130" unbalanced="0"/>
    <cacheHierarchy uniqueName="[main_data 1].[From - To State Code]" caption="From - To State Code" attribute="1" defaultMemberUniqueName="[main_data 1].[From - To State Code].[All]" allUniqueName="[main_data 1].[From - To State Code].[All]" dimensionUniqueName="[main_data 1]" displayFolder="" count="0" memberValueDatatype="130" unbalanced="0"/>
    <cacheHierarchy uniqueName="[main_data 1].[From - To State]" caption="From - To State" attribute="1" defaultMemberUniqueName="[main_data 1].[From - To State].[All]" allUniqueName="[main_data 1].[From - To State].[All]" dimensionUniqueName="[main_data 1]" displayFolder="" count="0" memberValueDatatype="130" unbalanced="0"/>
    <cacheHierarchy uniqueName="[main_data 1].[load factor]" caption="load factor" attribute="1" defaultMemberUniqueName="[main_data 1].[load factor].[All]" allUniqueName="[main_data 1].[load factor].[All]" dimensionUniqueName="[main_data 1]" displayFolder="" count="0" memberValueDatatype="5" unbalanced="0"/>
    <cacheHierarchy uniqueName="[main_data 1].[Datedif]" caption="Datedif" attribute="1" time="1" defaultMemberUniqueName="[main_data 1].[Datedif].[All]" allUniqueName="[main_data 1].[Datedif].[All]" dimensionUniqueName="[main_data 1]" displayFolder="" count="0" memberValueDatatype="7" unbalanced="0"/>
    <cacheHierarchy uniqueName="[main_data 1].[Month Name]" caption="Month Name" attribute="1" defaultMemberUniqueName="[main_data 1].[Month Name].[All]" allUniqueName="[main_data 1].[Month Name].[All]" dimensionUniqueName="[main_data 1]" displayFolder="" count="0" memberValueDatatype="130" unbalanced="0"/>
    <cacheHierarchy uniqueName="[main_data 1].[Quater]" caption="Quater" attribute="1" defaultMemberUniqueName="[main_data 1].[Quater].[All]" allUniqueName="[main_data 1].[Quater].[All]" dimensionUniqueName="[main_data 1]" displayFolder="" count="2" memberValueDatatype="130" unbalanced="0"/>
    <cacheHierarchy uniqueName="[main_data 1].[Day of Week]" caption="Day of Week" attribute="1" defaultMemberUniqueName="[main_data 1].[Day of Week].[All]" allUniqueName="[main_data 1].[Day of Week].[All]" dimensionUniqueName="[main_data 1]" displayFolder="" count="0" memberValueDatatype="20" unbalanced="0"/>
    <cacheHierarchy uniqueName="[main_data 1].[Day Name]" caption="Day Name" attribute="1" defaultMemberUniqueName="[main_data 1].[Day Name].[All]" allUniqueName="[main_data 1].[Day Name].[All]" dimensionUniqueName="[main_data 1]" displayFolder="" count="0" memberValueDatatype="130" unbalanced="0"/>
    <cacheHierarchy uniqueName="[main_data 1].[FIncial quater]" caption="FIncial quater" attribute="1" defaultMemberUniqueName="[main_data 1].[FIncial quater].[All]" allUniqueName="[main_data 1].[FIncial quater].[All]" dimensionUniqueName="[main_data 1]" displayFolder="" count="0" memberValueDatatype="130" unbalanced="0"/>
    <cacheHierarchy uniqueName="[main_data 1].[finacial month]" caption="finacial month" attribute="1" defaultMemberUniqueName="[main_data 1].[finacial month].[All]" allUniqueName="[main_data 1].[finacial month].[All]" dimensionUniqueName="[main_data 1]" displayFolder="" count="0" memberValueDatatype="130" unbalanced="0"/>
    <cacheHierarchy uniqueName="[main_data 1].[Weekday &amp; Weekend]" caption="Weekday &amp; Weekend" attribute="1" defaultMemberUniqueName="[main_data 1].[Weekday &amp; Weekend].[All]" allUniqueName="[main_data 1].[Weekday &amp; Weekend].[All]" dimensionUniqueName="[main_data 1]" displayFolder="" count="2" memberValueDatatype="130" unbalanced="0"/>
    <cacheHierarchy uniqueName="[main_data_2].[%Airline ID]" caption="%Airline ID" attribute="1" defaultMemberUniqueName="[main_data_2].[%Airline ID].[All]" allUniqueName="[main_data_2].[%Airline ID].[All]" dimensionUniqueName="[main_data_2]" displayFolder="" count="0" memberValueDatatype="20" unbalanced="0"/>
    <cacheHierarchy uniqueName="[main_data_2].[%Carrier Group ID]" caption="%Carrier Group ID" attribute="1" defaultMemberUniqueName="[main_data_2].[%Carrier Group ID].[All]" allUniqueName="[main_data_2].[%Carrier Group ID].[All]" dimensionUniqueName="[main_data_2]" displayFolder="" count="0" memberValueDatatype="20" unbalanced="0"/>
    <cacheHierarchy uniqueName="[main_data_2].[%Unique Carrier Code]" caption="%Unique Carrier Code" attribute="1" defaultMemberUniqueName="[main_data_2].[%Unique Carrier Code].[All]" allUniqueName="[main_data_2].[%Unique Carrier Code].[All]" dimensionUniqueName="[main_data_2]" displayFolder="" count="0" memberValueDatatype="130" unbalanced="0"/>
    <cacheHierarchy uniqueName="[main_data_2].[%Unique Carrier Entity Code]" caption="%Unique Carrier Entity Code" attribute="1" defaultMemberUniqueName="[main_data_2].[%Unique Carrier Entity Code].[All]" allUniqueName="[main_data_2].[%Unique Carrier Entity Code].[All]" dimensionUniqueName="[main_data_2]" displayFolder="" count="0" memberValueDatatype="20" unbalanced="0"/>
    <cacheHierarchy uniqueName="[main_data_2].[%Region Code]" caption="%Region Code" attribute="1" defaultMemberUniqueName="[main_data_2].[%Region Code].[All]" allUniqueName="[main_data_2].[%Region Code].[All]" dimensionUniqueName="[main_data_2]" displayFolder="" count="0" memberValueDatatype="130" unbalanced="0"/>
    <cacheHierarchy uniqueName="[main_data_2].[%Origin Airport ID]" caption="%Origin Airport ID" attribute="1" defaultMemberUniqueName="[main_data_2].[%Origin Airport ID].[All]" allUniqueName="[main_data_2].[%Origin Airport ID].[All]" dimensionUniqueName="[main_data_2]" displayFolder="" count="0" memberValueDatatype="20" unbalanced="0"/>
    <cacheHierarchy uniqueName="[main_data_2].[%Origin Airport Sequence ID]" caption="%Origin Airport Sequence ID" attribute="1" defaultMemberUniqueName="[main_data_2].[%Origin Airport Sequence ID].[All]" allUniqueName="[main_data_2].[%Origin Airport Sequence ID].[All]" dimensionUniqueName="[main_data_2]" displayFolder="" count="0" memberValueDatatype="20" unbalanced="0"/>
    <cacheHierarchy uniqueName="[main_data_2].[%Origin Airport Market ID]" caption="%Origin Airport Market ID" attribute="1" defaultMemberUniqueName="[main_data_2].[%Origin Airport Market ID].[All]" allUniqueName="[main_data_2].[%Origin Airport Market ID].[All]" dimensionUniqueName="[main_data_2]" displayFolder="" count="0" memberValueDatatype="20" unbalanced="0"/>
    <cacheHierarchy uniqueName="[main_data_2].[%Origin World Area Code]" caption="%Origin World Area Code" attribute="1" defaultMemberUniqueName="[main_data_2].[%Origin World Area Code].[All]" allUniqueName="[main_data_2].[%Origin World Area Code].[All]" dimensionUniqueName="[main_data_2]" displayFolder="" count="0" memberValueDatatype="20" unbalanced="0"/>
    <cacheHierarchy uniqueName="[main_data_2].[%Destination Airport ID]" caption="%Destination Airport ID" attribute="1" defaultMemberUniqueName="[main_data_2].[%Destination Airport ID].[All]" allUniqueName="[main_data_2].[%Destination Airport ID].[All]" dimensionUniqueName="[main_data_2]" displayFolder="" count="0" memberValueDatatype="20" unbalanced="0"/>
    <cacheHierarchy uniqueName="[main_data_2].[%Destination Airport Sequence ID]" caption="%Destination Airport Sequence ID" attribute="1" defaultMemberUniqueName="[main_data_2].[%Destination Airport Sequence ID].[All]" allUniqueName="[main_data_2].[%Destination Airport Sequence ID].[All]" dimensionUniqueName="[main_data_2]" displayFolder="" count="0" memberValueDatatype="20" unbalanced="0"/>
    <cacheHierarchy uniqueName="[main_data_2].[%Destination Airport Market ID]" caption="%Destination Airport Market ID" attribute="1" defaultMemberUniqueName="[main_data_2].[%Destination Airport Market ID].[All]" allUniqueName="[main_data_2].[%Destination Airport Market ID].[All]" dimensionUniqueName="[main_data_2]" displayFolder="" count="0" memberValueDatatype="20" unbalanced="0"/>
    <cacheHierarchy uniqueName="[main_data_2].[%Destination World Area Code]" caption="%Destination World Area Code" attribute="1" defaultMemberUniqueName="[main_data_2].[%Destination World Area Code].[All]" allUniqueName="[main_data_2].[%Destination World Area Code].[All]" dimensionUniqueName="[main_data_2]" displayFolder="" count="0" memberValueDatatype="20" unbalanced="0"/>
    <cacheHierarchy uniqueName="[main_data_2].[%Aircraft Group ID]" caption="%Aircraft Group ID" attribute="1" defaultMemberUniqueName="[main_data_2].[%Aircraft Group ID].[All]" allUniqueName="[main_data_2].[%Aircraft Group ID].[All]" dimensionUniqueName="[main_data_2]" displayFolder="" count="0" memberValueDatatype="20" unbalanced="0"/>
    <cacheHierarchy uniqueName="[main_data_2].[%Aircraft Type ID]" caption="%Aircraft Type ID" attribute="1" defaultMemberUniqueName="[main_data_2].[%Aircraft Type ID].[All]" allUniqueName="[main_data_2].[%Aircraft Type ID].[All]" dimensionUniqueName="[main_data_2]" displayFolder="" count="0" memberValueDatatype="20" unbalanced="0"/>
    <cacheHierarchy uniqueName="[main_data_2].[%Aircraft Configuration ID]" caption="%Aircraft Configuration ID" attribute="1" defaultMemberUniqueName="[main_data_2].[%Aircraft Configuration ID].[All]" allUniqueName="[main_data_2].[%Aircraft Configuration ID].[All]" dimensionUniqueName="[main_data_2]" displayFolder="" count="0" memberValueDatatype="20" unbalanced="0"/>
    <cacheHierarchy uniqueName="[main_data_2].[%Distance Group ID]" caption="%Distance Group ID" attribute="1" defaultMemberUniqueName="[main_data_2].[%Distance Group ID].[All]" allUniqueName="[main_data_2].[%Distance Group ID].[All]" dimensionUniqueName="[main_data_2]" displayFolder="" count="0" memberValueDatatype="20" unbalanced="0"/>
    <cacheHierarchy uniqueName="[main_data_2].[%Service Class ID]" caption="%Service Class ID" attribute="1" defaultMemberUniqueName="[main_data_2].[%Service Class ID].[All]" allUniqueName="[main_data_2].[%Service Class ID].[All]" dimensionUniqueName="[main_data_2]" displayFolder="" count="0" memberValueDatatype="130" unbalanced="0"/>
    <cacheHierarchy uniqueName="[main_data_2].[%Datasource ID]" caption="%Datasource ID" attribute="1" defaultMemberUniqueName="[main_data_2].[%Datasource ID].[All]" allUniqueName="[main_data_2].[%Datasource ID].[All]" dimensionUniqueName="[main_data_2]" displayFolder="" count="0" memberValueDatatype="130" unbalanced="0"/>
    <cacheHierarchy uniqueName="[main_data_2].[# Departures Scheduled]" caption="# Departures Scheduled" attribute="1" defaultMemberUniqueName="[main_data_2].[# Departures Scheduled].[All]" allUniqueName="[main_data_2].[# Departures Scheduled].[All]" dimensionUniqueName="[main_data_2]" displayFolder="" count="0" memberValueDatatype="20" unbalanced="0"/>
    <cacheHierarchy uniqueName="[main_data_2].[# Departures Performed]" caption="# Departures Performed" attribute="1" defaultMemberUniqueName="[main_data_2].[# Departures Performed].[All]" allUniqueName="[main_data_2].[# Departures Performed].[All]" dimensionUniqueName="[main_data_2]" displayFolder="" count="0" memberValueDatatype="20" unbalanced="0"/>
    <cacheHierarchy uniqueName="[main_data_2].[# Payload]" caption="# Payload" attribute="1" defaultMemberUniqueName="[main_data_2].[# Payload].[All]" allUniqueName="[main_data_2].[# Payload].[All]" dimensionUniqueName="[main_data_2]" displayFolder="" count="0" memberValueDatatype="20" unbalanced="0"/>
    <cacheHierarchy uniqueName="[main_data_2].[Distance]" caption="Distance" attribute="1" defaultMemberUniqueName="[main_data_2].[Distance].[All]" allUniqueName="[main_data_2].[Distance].[All]" dimensionUniqueName="[main_data_2]" displayFolder="" count="0" memberValueDatatype="20" unbalanced="0"/>
    <cacheHierarchy uniqueName="[main_data_2].[# Available Seats]" caption="# Available Seats" attribute="1" defaultMemberUniqueName="[main_data_2].[# Available Seats].[All]" allUniqueName="[main_data_2].[# Available Seats].[All]" dimensionUniqueName="[main_data_2]" displayFolder="" count="0" memberValueDatatype="20" unbalanced="0"/>
    <cacheHierarchy uniqueName="[main_data_2].[# Transported Passengers]" caption="# Transported Passengers" attribute="1" defaultMemberUniqueName="[main_data_2].[# Transported Passengers].[All]" allUniqueName="[main_data_2].[# Transported Passengers].[All]" dimensionUniqueName="[main_data_2]" displayFolder="" count="0" memberValueDatatype="20" unbalanced="0"/>
    <cacheHierarchy uniqueName="[main_data_2].[# Transported Freight]" caption="# Transported Freight" attribute="1" defaultMemberUniqueName="[main_data_2].[# Transported Freight].[All]" allUniqueName="[main_data_2].[# Transported Freight].[All]" dimensionUniqueName="[main_data_2]" displayFolder="" count="0" memberValueDatatype="20" unbalanced="0"/>
    <cacheHierarchy uniqueName="[main_data_2].[# Transported Mail]" caption="# Transported Mail" attribute="1" defaultMemberUniqueName="[main_data_2].[# Transported Mail].[All]" allUniqueName="[main_data_2].[# Transported Mail].[All]" dimensionUniqueName="[main_data_2]" displayFolder="" count="0" memberValueDatatype="20" unbalanced="0"/>
    <cacheHierarchy uniqueName="[main_data_2].[# Ramp-To-Ramp Time]" caption="# Ramp-To-Ramp Time" attribute="1" defaultMemberUniqueName="[main_data_2].[# Ramp-To-Ramp Time].[All]" allUniqueName="[main_data_2].[# Ramp-To-Ramp Time].[All]" dimensionUniqueName="[main_data_2]" displayFolder="" count="0" memberValueDatatype="20" unbalanced="0"/>
    <cacheHierarchy uniqueName="[main_data_2].[# Air Time]" caption="# Air Time" attribute="1" defaultMemberUniqueName="[main_data_2].[# Air Time].[All]" allUniqueName="[main_data_2].[# Air Time].[All]" dimensionUniqueName="[main_data_2]" displayFolder="" count="0" memberValueDatatype="20" unbalanced="0"/>
    <cacheHierarchy uniqueName="[main_data_2].[Unique Carrier]" caption="Unique Carrier" attribute="1" defaultMemberUniqueName="[main_data_2].[Unique Carrier].[All]" allUniqueName="[main_data_2].[Unique Carrier].[All]" dimensionUniqueName="[main_data_2]" displayFolder="" count="0" memberValueDatatype="130" unbalanced="0"/>
    <cacheHierarchy uniqueName="[main_data_2].[Carrier Code]" caption="Carrier Code" attribute="1" defaultMemberUniqueName="[main_data_2].[Carrier Code].[All]" allUniqueName="[main_data_2].[Carrier Code].[All]" dimensionUniqueName="[main_data_2]" displayFolder="" count="0" memberValueDatatype="130" unbalanced="0"/>
    <cacheHierarchy uniqueName="[main_data_2].[Carrier Name]" caption="Carrier Name" attribute="1" defaultMemberUniqueName="[main_data_2].[Carrier Name].[All]" allUniqueName="[main_data_2].[Carrier Name].[All]" dimensionUniqueName="[main_data_2]" displayFolder="" count="0" memberValueDatatype="130" unbalanced="0"/>
    <cacheHierarchy uniqueName="[main_data_2].[Origin Airport Code]" caption="Origin Airport Code" attribute="1" defaultMemberUniqueName="[main_data_2].[Origin Airport Code].[All]" allUniqueName="[main_data_2].[Origin Airport Code].[All]" dimensionUniqueName="[main_data_2]" displayFolder="" count="0" memberValueDatatype="130" unbalanced="0"/>
    <cacheHierarchy uniqueName="[main_data_2].[Origin City]" caption="Origin City" attribute="1" defaultMemberUniqueName="[main_data_2].[Origin City].[All]" allUniqueName="[main_data_2].[Origin City].[All]" dimensionUniqueName="[main_data_2]" displayFolder="" count="0" memberValueDatatype="130" unbalanced="0"/>
    <cacheHierarchy uniqueName="[main_data_2].[Origin State Code]" caption="Origin State Code" attribute="1" defaultMemberUniqueName="[main_data_2].[Origin State Code].[All]" allUniqueName="[main_data_2].[Origin State Code].[All]" dimensionUniqueName="[main_data_2]" displayFolder="" count="0" memberValueDatatype="130" unbalanced="0"/>
    <cacheHierarchy uniqueName="[main_data_2].[Origin State FIPS]" caption="Origin State FIPS" attribute="1" defaultMemberUniqueName="[main_data_2].[Origin State FIPS].[All]" allUniqueName="[main_data_2].[Origin State FIPS].[All]" dimensionUniqueName="[main_data_2]" displayFolder="" count="0" memberValueDatatype="20" unbalanced="0"/>
    <cacheHierarchy uniqueName="[main_data_2].[Origin State]" caption="Origin State" attribute="1" defaultMemberUniqueName="[main_data_2].[Origin State].[All]" allUniqueName="[main_data_2].[Origin State].[All]" dimensionUniqueName="[main_data_2]" displayFolder="" count="0" memberValueDatatype="130" unbalanced="0"/>
    <cacheHierarchy uniqueName="[main_data_2].[Origin Country]" caption="Origin Country" attribute="1" defaultMemberUniqueName="[main_data_2].[Origin Country].[All]" allUniqueName="[main_data_2].[Origin Country].[All]" dimensionUniqueName="[main_data_2]" displayFolder="" count="0" memberValueDatatype="130" unbalanced="0"/>
    <cacheHierarchy uniqueName="[main_data_2].[Destination Airport Code]" caption="Destination Airport Code" attribute="1" defaultMemberUniqueName="[main_data_2].[Destination Airport Code].[All]" allUniqueName="[main_data_2].[Destination Airport Code].[All]" dimensionUniqueName="[main_data_2]" displayFolder="" count="0" memberValueDatatype="130" unbalanced="0"/>
    <cacheHierarchy uniqueName="[main_data_2].[Destination City]" caption="Destination City" attribute="1" defaultMemberUniqueName="[main_data_2].[Destination City].[All]" allUniqueName="[main_data_2].[Destination City].[All]" dimensionUniqueName="[main_data_2]" displayFolder="" count="0" memberValueDatatype="130" unbalanced="0"/>
    <cacheHierarchy uniqueName="[main_data_2].[Destination State Code]" caption="Destination State Code" attribute="1" defaultMemberUniqueName="[main_data_2].[Destination State Code].[All]" allUniqueName="[main_data_2].[Destination State Code].[All]" dimensionUniqueName="[main_data_2]" displayFolder="" count="0" memberValueDatatype="130" unbalanced="0"/>
    <cacheHierarchy uniqueName="[main_data_2].[Destination State FIPS]" caption="Destination State FIPS" attribute="1" defaultMemberUniqueName="[main_data_2].[Destination State FIPS].[All]" allUniqueName="[main_data_2].[Destination State FIPS].[All]" dimensionUniqueName="[main_data_2]" displayFolder="" count="0" memberValueDatatype="20" unbalanced="0"/>
    <cacheHierarchy uniqueName="[main_data_2].[Destination State]" caption="Destination State" attribute="1" defaultMemberUniqueName="[main_data_2].[Destination State].[All]" allUniqueName="[main_data_2].[Destination State].[All]" dimensionUniqueName="[main_data_2]" displayFolder="" count="0" memberValueDatatype="130" unbalanced="0"/>
    <cacheHierarchy uniqueName="[main_data_2].[Destination Country]" caption="Destination Country" attribute="1" defaultMemberUniqueName="[main_data_2].[Destination Country].[All]" allUniqueName="[main_data_2].[Destination Country].[All]" dimensionUniqueName="[main_data_2]" displayFolder="" count="0" memberValueDatatype="130" unbalanced="0"/>
    <cacheHierarchy uniqueName="[main_data_2].[Year]" caption="Year" attribute="1" defaultMemberUniqueName="[main_data_2].[Year].[All]" allUniqueName="[main_data_2].[Year].[All]" dimensionUniqueName="[main_data_2]" displayFolder="" count="0" memberValueDatatype="20" unbalanced="0"/>
    <cacheHierarchy uniqueName="[main_data_2].[Month (#)]" caption="Month (#)" attribute="1" defaultMemberUniqueName="[main_data_2].[Month (#)].[All]" allUniqueName="[main_data_2].[Month (#)].[All]" dimensionUniqueName="[main_data_2]" displayFolder="" count="0" memberValueDatatype="20" unbalanced="0"/>
    <cacheHierarchy uniqueName="[main_data_2].[Day]" caption="Day" attribute="1" defaultMemberUniqueName="[main_data_2].[Day].[All]" allUniqueName="[main_data_2].[Day].[All]" dimensionUniqueName="[main_data_2]" displayFolder="" count="0" memberValueDatatype="20" unbalanced="0"/>
    <cacheHierarchy uniqueName="[main_data_2].[From - To Airport Code]" caption="From - To Airport Code" attribute="1" defaultMemberUniqueName="[main_data_2].[From - To Airport Code].[All]" allUniqueName="[main_data_2].[From - To Airport Code].[All]" dimensionUniqueName="[main_data_2]" displayFolder="" count="0" memberValueDatatype="130" unbalanced="0"/>
    <cacheHierarchy uniqueName="[main_data_2].[From - To Airport ID]" caption="From - To Airport ID" attribute="1" defaultMemberUniqueName="[main_data_2].[From - To Airport ID].[All]" allUniqueName="[main_data_2].[From - To Airport ID].[All]" dimensionUniqueName="[main_data_2]" displayFolder="" count="0" memberValueDatatype="130" unbalanced="0"/>
    <cacheHierarchy uniqueName="[main_data_2].[From - To City]" caption="From - To City" attribute="1" defaultMemberUniqueName="[main_data_2].[From - To City].[All]" allUniqueName="[main_data_2].[From - To City].[All]" dimensionUniqueName="[main_data_2]" displayFolder="" count="0" memberValueDatatype="130" unbalanced="0"/>
    <cacheHierarchy uniqueName="[main_data_2].[From - To State Code]" caption="From - To State Code" attribute="1" defaultMemberUniqueName="[main_data_2].[From - To State Code].[All]" allUniqueName="[main_data_2].[From - To State Code].[All]" dimensionUniqueName="[main_data_2]" displayFolder="" count="0" memberValueDatatype="130" unbalanced="0"/>
    <cacheHierarchy uniqueName="[main_data_2].[From - To State]" caption="From - To State" attribute="1" defaultMemberUniqueName="[main_data_2].[From - To State].[All]" allUniqueName="[main_data_2].[From - To State].[All]" dimensionUniqueName="[main_data_2]" displayFolder="" count="0" memberValueDatatype="130" unbalanced="0"/>
    <cacheHierarchy uniqueName="[main_data_2].[load factor]" caption="load factor" attribute="1" defaultMemberUniqueName="[main_data_2].[load factor].[All]" allUniqueName="[main_data_2].[load factor].[All]" dimensionUniqueName="[main_data_2]" displayFolder="" count="0" memberValueDatatype="5" unbalanced="0"/>
    <cacheHierarchy uniqueName="[main_data_2].[Datedif]" caption="Datedif" attribute="1" time="1" defaultMemberUniqueName="[main_data_2].[Datedif].[All]" allUniqueName="[main_data_2].[Datedif].[All]" dimensionUniqueName="[main_data_2]" displayFolder="" count="0" memberValueDatatype="7" unbalanced="0"/>
    <cacheHierarchy uniqueName="[main_data_2].[Month Name]" caption="Month Name" attribute="1" defaultMemberUniqueName="[main_data_2].[Month Name].[All]" allUniqueName="[main_data_2].[Month Name].[All]" dimensionUniqueName="[main_data_2]" displayFolder="" count="0" memberValueDatatype="130" unbalanced="0"/>
    <cacheHierarchy uniqueName="[main_data_2].[Quater]" caption="Quater" attribute="1" defaultMemberUniqueName="[main_data_2].[Quater].[All]" allUniqueName="[main_data_2].[Quater].[All]" dimensionUniqueName="[main_data_2]" displayFolder="" count="0" memberValueDatatype="130" unbalanced="0"/>
    <cacheHierarchy uniqueName="[main_data_2].[Day of Week]" caption="Day of Week" attribute="1" defaultMemberUniqueName="[main_data_2].[Day of Week].[All]" allUniqueName="[main_data_2].[Day of Week].[All]" dimensionUniqueName="[main_data_2]" displayFolder="" count="0" memberValueDatatype="20" unbalanced="0"/>
    <cacheHierarchy uniqueName="[main_data_2].[Day Name]" caption="Day Name" attribute="1" defaultMemberUniqueName="[main_data_2].[Day Name].[All]" allUniqueName="[main_data_2].[Day Name].[All]" dimensionUniqueName="[main_data_2]" displayFolder="" count="0" memberValueDatatype="130" unbalanced="0"/>
    <cacheHierarchy uniqueName="[main_data_2].[FIncial quater]" caption="FIncial quater" attribute="1" defaultMemberUniqueName="[main_data_2].[FIncial quater].[All]" allUniqueName="[main_data_2].[FIncial quater].[All]" dimensionUniqueName="[main_data_2]" displayFolder="" count="0" memberValueDatatype="130" unbalanced="0"/>
    <cacheHierarchy uniqueName="[main_data_2].[finacial month]" caption="finacial month" attribute="1" defaultMemberUniqueName="[main_data_2].[finacial month].[All]" allUniqueName="[main_data_2].[finacial month].[All]" dimensionUniqueName="[main_data_2]" displayFolder="" count="0" memberValueDatatype="130" unbalanced="0"/>
    <cacheHierarchy uniqueName="[main_data_2].[Weekday &amp; Weekend]" caption="Weekday &amp; Weekend" attribute="1" defaultMemberUniqueName="[main_data_2].[Weekday &amp; Weekend].[All]" allUniqueName="[main_data_2].[Weekday &amp; Weekend].[All]" dimensionUniqueName="[main_data_2]" displayFolder="" count="0" memberValueDatatype="130" unbalanced="0"/>
    <cacheHierarchy uniqueName="[Range].[%Airline ID]" caption="%Airline ID" attribute="1" defaultMemberUniqueName="[Range].[%Airline ID].[All]" allUniqueName="[Range].[%Airline ID].[All]" dimensionUniqueName="[Range]" displayFolder="" count="0" memberValueDatatype="20" unbalanced="0"/>
    <cacheHierarchy uniqueName="[Range].[%Carrier Group ID]" caption="%Carrier Group ID" attribute="1" defaultMemberUniqueName="[Range].[%Carrier Group ID].[All]" allUniqueName="[Range].[%Carrier Group ID].[All]" dimensionUniqueName="[Range]" displayFolder="" count="0" memberValueDatatype="20" unbalanced="0"/>
    <cacheHierarchy uniqueName="[Range].[%Unique Carrier Code]" caption="%Unique Carrier Code" attribute="1" defaultMemberUniqueName="[Range].[%Unique Carrier Code].[All]" allUniqueName="[Range].[%Unique Carrier Code].[All]" dimensionUniqueName="[Range]" displayFolder="" count="0" memberValueDatatype="130" unbalanced="0"/>
    <cacheHierarchy uniqueName="[Range].[%Unique Carrier Entity Code]" caption="%Unique Carrier Entity Code" attribute="1" defaultMemberUniqueName="[Range].[%Unique Carrier Entity Code].[All]" allUniqueName="[Range].[%Unique Carrier Entity Code].[All]" dimensionUniqueName="[Range]" displayFolder="" count="0" memberValueDatatype="20" unbalanced="0"/>
    <cacheHierarchy uniqueName="[Range].[%Region Code]" caption="%Region Code" attribute="1" defaultMemberUniqueName="[Range].[%Region Code].[All]" allUniqueName="[Range].[%Region Code].[All]" dimensionUniqueName="[Range]" displayFolder="" count="0" memberValueDatatype="130" unbalanced="0"/>
    <cacheHierarchy uniqueName="[Range].[%Origin Airport ID]" caption="%Origin Airport ID" attribute="1" defaultMemberUniqueName="[Range].[%Origin Airport ID].[All]" allUniqueName="[Range].[%Origin Airport ID].[All]" dimensionUniqueName="[Range]" displayFolder="" count="0" memberValueDatatype="20" unbalanced="0"/>
    <cacheHierarchy uniqueName="[Range].[%Origin Airport Sequence ID]" caption="%Origin Airport Sequence ID" attribute="1" defaultMemberUniqueName="[Range].[%Origin Airport Sequence ID].[All]" allUniqueName="[Range].[%Origin Airport Sequence ID].[All]" dimensionUniqueName="[Range]" displayFolder="" count="0" memberValueDatatype="20" unbalanced="0"/>
    <cacheHierarchy uniqueName="[Range].[%Origin Airport Market ID]" caption="%Origin Airport Market ID" attribute="1" defaultMemberUniqueName="[Range].[%Origin Airport Market ID].[All]" allUniqueName="[Range].[%Origin Airport Market ID].[All]" dimensionUniqueName="[Range]" displayFolder="" count="0" memberValueDatatype="20" unbalanced="0"/>
    <cacheHierarchy uniqueName="[Range].[%Origin World Area Code]" caption="%Origin World Area Code" attribute="1" defaultMemberUniqueName="[Range].[%Origin World Area Code].[All]" allUniqueName="[Range].[%Origin World Area Code].[All]" dimensionUniqueName="[Range]" displayFolder="" count="0" memberValueDatatype="20" unbalanced="0"/>
    <cacheHierarchy uniqueName="[Range].[%Destination Airport ID]" caption="%Destination Airport ID" attribute="1" defaultMemberUniqueName="[Range].[%Destination Airport ID].[All]" allUniqueName="[Range].[%Destination Airport ID].[All]" dimensionUniqueName="[Range]" displayFolder="" count="0" memberValueDatatype="20" unbalanced="0"/>
    <cacheHierarchy uniqueName="[Range].[%Destination Airport Sequence ID]" caption="%Destination Airport Sequence ID" attribute="1" defaultMemberUniqueName="[Range].[%Destination Airport Sequence ID].[All]" allUniqueName="[Range].[%Destination Airport Sequence ID].[All]" dimensionUniqueName="[Range]" displayFolder="" count="0" memberValueDatatype="20" unbalanced="0"/>
    <cacheHierarchy uniqueName="[Range].[%Destination Airport Market ID]" caption="%Destination Airport Market ID" attribute="1" defaultMemberUniqueName="[Range].[%Destination Airport Market ID].[All]" allUniqueName="[Range].[%Destination Airport Market ID].[All]" dimensionUniqueName="[Range]" displayFolder="" count="0" memberValueDatatype="20" unbalanced="0"/>
    <cacheHierarchy uniqueName="[Range].[%Destination World Area Code]" caption="%Destination World Area Code" attribute="1" defaultMemberUniqueName="[Range].[%Destination World Area Code].[All]" allUniqueName="[Range].[%Destination World Area Code].[All]" dimensionUniqueName="[Range]" displayFolder="" count="0" memberValueDatatype="20" unbalanced="0"/>
    <cacheHierarchy uniqueName="[Range].[%Aircraft Group ID]" caption="%Aircraft Group ID" attribute="1" defaultMemberUniqueName="[Range].[%Aircraft Group ID].[All]" allUniqueName="[Range].[%Aircraft Group ID].[All]" dimensionUniqueName="[Range]" displayFolder="" count="0" memberValueDatatype="20" unbalanced="0"/>
    <cacheHierarchy uniqueName="[Range].[%Aircraft Type ID]" caption="%Aircraft Type ID" attribute="1" defaultMemberUniqueName="[Range].[%Aircraft Type ID].[All]" allUniqueName="[Range].[%Aircraft Type ID].[All]" dimensionUniqueName="[Range]" displayFolder="" count="0" memberValueDatatype="20" unbalanced="0"/>
    <cacheHierarchy uniqueName="[Range].[%Aircraft Configuration ID]" caption="%Aircraft Configuration ID" attribute="1" defaultMemberUniqueName="[Range].[%Aircraft Configuration ID].[All]" allUniqueName="[Range].[%Aircraft Configuration ID].[All]" dimensionUniqueName="[Range]" displayFolder="" count="0" memberValueDatatype="20" unbalanced="0"/>
    <cacheHierarchy uniqueName="[Range].[%Distance Group ID]" caption="%Distance Group ID" attribute="1" defaultMemberUniqueName="[Range].[%Distance Group ID].[All]" allUniqueName="[Range].[%Distance Group ID].[All]" dimensionUniqueName="[Range]" displayFolder="" count="0" memberValueDatatype="20" unbalanced="0"/>
    <cacheHierarchy uniqueName="[Range].[%Service Class ID]" caption="%Service Class ID" attribute="1" defaultMemberUniqueName="[Range].[%Service Class ID].[All]" allUniqueName="[Range].[%Service Class ID].[All]" dimensionUniqueName="[Range]" displayFolder="" count="0" memberValueDatatype="130" unbalanced="0"/>
    <cacheHierarchy uniqueName="[Range].[%Datasource ID]" caption="%Datasource ID" attribute="1" defaultMemberUniqueName="[Range].[%Datasource ID].[All]" allUniqueName="[Range].[%Datasource ID].[All]" dimensionUniqueName="[Range]" displayFolder="" count="0" memberValueDatatype="130" unbalanced="0"/>
    <cacheHierarchy uniqueName="[Range].[# Departures Scheduled]" caption="# Departures Scheduled" attribute="1" defaultMemberUniqueName="[Range].[# Departures Scheduled].[All]" allUniqueName="[Range].[# Departures Scheduled].[All]" dimensionUniqueName="[Range]" displayFolder="" count="0" memberValueDatatype="20" unbalanced="0"/>
    <cacheHierarchy uniqueName="[Range].[# Departures Performed]" caption="# Departures Performed" attribute="1" defaultMemberUniqueName="[Range].[# Departures Performed].[All]" allUniqueName="[Range].[# Departures Performed].[All]" dimensionUniqueName="[Range]" displayFolder="" count="0" memberValueDatatype="20" unbalanced="0"/>
    <cacheHierarchy uniqueName="[Range].[# Payload]" caption="# Payload" attribute="1" defaultMemberUniqueName="[Range].[# Payload].[All]" allUniqueName="[Range].[# Payload].[All]" dimensionUniqueName="[Range]" displayFolder="" count="0" memberValueDatatype="20" unbalanced="0"/>
    <cacheHierarchy uniqueName="[Range].[Distance]" caption="Distance" attribute="1" defaultMemberUniqueName="[Range].[Distance].[All]" allUniqueName="[Range].[Distance].[All]" dimensionUniqueName="[Range]" displayFolder="" count="0" memberValueDatatype="20" unbalanced="0"/>
    <cacheHierarchy uniqueName="[Range].[# Available Seats]" caption="# Available Seats" attribute="1" defaultMemberUniqueName="[Range].[# Available Seats].[All]" allUniqueName="[Range].[# Available Seats].[All]" dimensionUniqueName="[Range]" displayFolder="" count="0" memberValueDatatype="20" unbalanced="0"/>
    <cacheHierarchy uniqueName="[Range].[# Transported Passengers]" caption="# Transported Passengers" attribute="1" defaultMemberUniqueName="[Range].[# Transported Passengers].[All]" allUniqueName="[Range].[# Transported Passengers].[All]" dimensionUniqueName="[Range]" displayFolder="" count="0" memberValueDatatype="20" unbalanced="0"/>
    <cacheHierarchy uniqueName="[Range].[# Transported Freight]" caption="# Transported Freight" attribute="1" defaultMemberUniqueName="[Range].[# Transported Freight].[All]" allUniqueName="[Range].[# Transported Freight].[All]" dimensionUniqueName="[Range]" displayFolder="" count="0" memberValueDatatype="20" unbalanced="0"/>
    <cacheHierarchy uniqueName="[Range].[# Transported Mail]" caption="# Transported Mail" attribute="1" defaultMemberUniqueName="[Range].[# Transported Mail].[All]" allUniqueName="[Range].[# Transported Mail].[All]" dimensionUniqueName="[Range]" displayFolder="" count="0" memberValueDatatype="20" unbalanced="0"/>
    <cacheHierarchy uniqueName="[Range].[# Ramp-To-Ramp Time]" caption="# Ramp-To-Ramp Time" attribute="1" defaultMemberUniqueName="[Range].[# Ramp-To-Ramp Time].[All]" allUniqueName="[Range].[# Ramp-To-Ramp Time].[All]" dimensionUniqueName="[Range]" displayFolder="" count="0" memberValueDatatype="20" unbalanced="0"/>
    <cacheHierarchy uniqueName="[Range].[# Air Time]" caption="# Air Time" attribute="1" defaultMemberUniqueName="[Range].[# Air Time].[All]" allUniqueName="[Range].[# Air Time].[All]" dimensionUniqueName="[Range]" displayFolder="" count="0" memberValueDatatype="20" unbalanced="0"/>
    <cacheHierarchy uniqueName="[Range].[Unique Carrier]" caption="Unique Carrier" attribute="1" defaultMemberUniqueName="[Range].[Unique Carrier].[All]" allUniqueName="[Range].[Unique Carrier].[All]" dimensionUniqueName="[Range]" displayFolder="" count="0" memberValueDatatype="130" unbalanced="0"/>
    <cacheHierarchy uniqueName="[Range].[Carrier Code]" caption="Carrier Code" attribute="1" defaultMemberUniqueName="[Range].[Carrier Code].[All]" allUniqueName="[Range].[Carrier Code].[All]" dimensionUniqueName="[Range]" displayFolder="" count="0" memberValueDatatype="130" unbalanced="0"/>
    <cacheHierarchy uniqueName="[Range].[Carrier Name]" caption="Carrier Name" attribute="1" defaultMemberUniqueName="[Range].[Carrier Name].[All]" allUniqueName="[Range].[Carrier Name].[All]" dimensionUniqueName="[Range]" displayFolder="" count="0" memberValueDatatype="130" unbalanced="0"/>
    <cacheHierarchy uniqueName="[Range].[Origin Airport Code]" caption="Origin Airport Code" attribute="1" defaultMemberUniqueName="[Range].[Origin Airport Code].[All]" allUniqueName="[Range].[Origin Airport Code].[All]" dimensionUniqueName="[Range]" displayFolder="" count="0" memberValueDatatype="130" unbalanced="0"/>
    <cacheHierarchy uniqueName="[Range].[Origin City]" caption="Origin City" attribute="1" defaultMemberUniqueName="[Range].[Origin City].[All]" allUniqueName="[Range].[Origin City].[All]" dimensionUniqueName="[Range]" displayFolder="" count="2" memberValueDatatype="130" unbalanced="0"/>
    <cacheHierarchy uniqueName="[Range].[Origin State Code]" caption="Origin State Code" attribute="1" defaultMemberUniqueName="[Range].[Origin State Code].[All]" allUniqueName="[Range].[Origin State Code].[All]" dimensionUniqueName="[Range]" displayFolder="" count="0" memberValueDatatype="130" unbalanced="0"/>
    <cacheHierarchy uniqueName="[Range].[Origin State FIPS]" caption="Origin State FIPS" attribute="1" defaultMemberUniqueName="[Range].[Origin State FIPS].[All]" allUniqueName="[Range].[Origin State FIPS].[All]" dimensionUniqueName="[Range]" displayFolder="" count="0" memberValueDatatype="20" unbalanced="0"/>
    <cacheHierarchy uniqueName="[Range].[Origin State]" caption="Origin State" attribute="1" defaultMemberUniqueName="[Range].[Origin State].[All]" allUniqueName="[Range].[Origin State].[All]" dimensionUniqueName="[Range]" displayFolder="" count="2" memberValueDatatype="130" unbalanced="0"/>
    <cacheHierarchy uniqueName="[Range].[Origin Country]" caption="Origin Country" attribute="1" defaultMemberUniqueName="[Range].[Origin Country].[All]" allUniqueName="[Range].[Origin Country].[All]" dimensionUniqueName="[Range]" displayFolder="" count="2" memberValueDatatype="130" unbalanced="0"/>
    <cacheHierarchy uniqueName="[Range].[Destination Airport Code]" caption="Destination Airport Code" attribute="1" defaultMemberUniqueName="[Range].[Destination Airport Code].[All]" allUniqueName="[Range].[Destination Airport Code].[All]" dimensionUniqueName="[Range]" displayFolder="" count="0" memberValueDatatype="130" unbalanced="0"/>
    <cacheHierarchy uniqueName="[Range].[Destination City]" caption="Destination City" attribute="1" defaultMemberUniqueName="[Range].[Destination City].[All]" allUniqueName="[Range].[Destination City].[All]" dimensionUniqueName="[Range]" displayFolder="" count="2" memberValueDatatype="130" unbalanced="0"/>
    <cacheHierarchy uniqueName="[Range].[Destination State Code]" caption="Destination State Code" attribute="1" defaultMemberUniqueName="[Range].[Destination State Code].[All]" allUniqueName="[Range].[Destination State Code].[All]" dimensionUniqueName="[Range]" displayFolder="" count="0" memberValueDatatype="130" unbalanced="0"/>
    <cacheHierarchy uniqueName="[Range].[Destination State FIPS]" caption="Destination State FIPS" attribute="1" defaultMemberUniqueName="[Range].[Destination State FIPS].[All]" allUniqueName="[Range].[Destination State FIPS].[All]" dimensionUniqueName="[Range]" displayFolder="" count="0" memberValueDatatype="20" unbalanced="0"/>
    <cacheHierarchy uniqueName="[Range].[Destination State]" caption="Destination State" attribute="1" defaultMemberUniqueName="[Range].[Destination State].[All]" allUniqueName="[Range].[Destination State].[All]" dimensionUniqueName="[Range]" displayFolder="" count="0" memberValueDatatype="130" unbalanced="0"/>
    <cacheHierarchy uniqueName="[Range].[Destination Country]" caption="Destination Country" attribute="1" defaultMemberUniqueName="[Range].[Destination Country].[All]" allUniqueName="[Range].[Destination Country].[All]" dimensionUniqueName="[Range]" displayFolder="" count="2" memberValueDatatype="130" unbalanced="0"/>
    <cacheHierarchy uniqueName="[Range].[Year]" caption="Year" attribute="1" defaultMemberUniqueName="[Range].[Year].[All]" allUniqueName="[Range].[Year].[All]" dimensionUniqueName="[Range]" displayFolder="" count="2" memberValueDatatype="20" unbalanced="0"/>
    <cacheHierarchy uniqueName="[Range].[Month (#)]" caption="Month (#)" attribute="1" defaultMemberUniqueName="[Range].[Month (#)].[All]" allUniqueName="[Range].[Month (#)].[All]" dimensionUniqueName="[Range]" displayFolder="" count="0" memberValueDatatype="20" unbalanced="0"/>
    <cacheHierarchy uniqueName="[Range].[Day]" caption="Day" attribute="1" defaultMemberUniqueName="[Range].[Day].[All]" allUniqueName="[Range].[Day].[All]" dimensionUniqueName="[Range]" displayFolder="" count="0" memberValueDatatype="20" unbalanced="0"/>
    <cacheHierarchy uniqueName="[Range].[From - To Airport Code]" caption="From - To Airport Code" attribute="1" defaultMemberUniqueName="[Range].[From - To Airport Code].[All]" allUniqueName="[Range].[From - To Airport Code].[All]" dimensionUniqueName="[Range]" displayFolder="" count="0" memberValueDatatype="130" unbalanced="0"/>
    <cacheHierarchy uniqueName="[Range].[From - To Airport ID]" caption="From - To Airport ID" attribute="1" defaultMemberUniqueName="[Range].[From - To Airport ID].[All]" allUniqueName="[Range].[From - To Airport ID].[All]" dimensionUniqueName="[Range]" displayFolder="" count="0" memberValueDatatype="130" unbalanced="0"/>
    <cacheHierarchy uniqueName="[Range].[From - To City]" caption="From - To City" attribute="1" defaultMemberUniqueName="[Range].[From - To City].[All]" allUniqueName="[Range].[From - To City].[All]" dimensionUniqueName="[Range]" displayFolder="" count="0" memberValueDatatype="130" unbalanced="0"/>
    <cacheHierarchy uniqueName="[Range].[From - To State Code]" caption="From - To State Code" attribute="1" defaultMemberUniqueName="[Range].[From - To State Code].[All]" allUniqueName="[Range].[From - To State Code].[All]" dimensionUniqueName="[Range]" displayFolder="" count="0" memberValueDatatype="130" unbalanced="0"/>
    <cacheHierarchy uniqueName="[Range].[From - To State]" caption="From - To State" attribute="1" defaultMemberUniqueName="[Range].[From - To State].[All]" allUniqueName="[Range].[From - To State].[All]" dimensionUniqueName="[Range]" displayFolder="" count="0" memberValueDatatype="130" unbalanced="0"/>
    <cacheHierarchy uniqueName="[Range].[load factor]" caption="load factor" attribute="1" defaultMemberUniqueName="[Range].[load factor].[All]" allUniqueName="[Range].[load factor].[All]" dimensionUniqueName="[Range]" displayFolder="" count="0" memberValueDatatype="5" unbalanced="0"/>
    <cacheHierarchy uniqueName="[Range].[Datedif]" caption="Datedif" attribute="1" time="1" defaultMemberUniqueName="[Range].[Datedif].[All]" allUniqueName="[Range].[Datedif].[All]" dimensionUniqueName="[Range]" displayFolder="" count="0" memberValueDatatype="7" unbalanced="0"/>
    <cacheHierarchy uniqueName="[Range].[Month Name]" caption="Month Name" attribute="1" defaultMemberUniqueName="[Range].[Month Name].[All]" allUniqueName="[Range].[Month Name].[All]" dimensionUniqueName="[Range]" displayFolder="" count="0" memberValueDatatype="130" unbalanced="0"/>
    <cacheHierarchy uniqueName="[Range].[Quater]" caption="Quater" attribute="1" defaultMemberUniqueName="[Range].[Quater].[All]" allUniqueName="[Range].[Quater].[All]" dimensionUniqueName="[Range]" displayFolder="" count="2" memberValueDatatype="130" unbalanced="0"/>
    <cacheHierarchy uniqueName="[Range].[Day of Week]" caption="Day of Week" attribute="1" defaultMemberUniqueName="[Range].[Day of Week].[All]" allUniqueName="[Range].[Day of Week].[All]" dimensionUniqueName="[Range]" displayFolder="" count="0" memberValueDatatype="20" unbalanced="0"/>
    <cacheHierarchy uniqueName="[Range].[Day Name]" caption="Day Name" attribute="1" defaultMemberUniqueName="[Range].[Day Name].[All]" allUniqueName="[Range].[Day Name].[All]" dimensionUniqueName="[Range]" displayFolder="" count="0" memberValueDatatype="130" unbalanced="0"/>
    <cacheHierarchy uniqueName="[Range].[FIncial quater]" caption="FIncial quater" attribute="1" defaultMemberUniqueName="[Range].[FIncial quater].[All]" allUniqueName="[Range].[FIncial quater].[All]" dimensionUniqueName="[Range]" displayFolder="" count="0" memberValueDatatype="130" unbalanced="0"/>
    <cacheHierarchy uniqueName="[Range].[finacial month]" caption="finacial month" attribute="1" defaultMemberUniqueName="[Range].[finacial month].[All]" allUniqueName="[Range].[finacial month].[All]" dimensionUniqueName="[Range]" displayFolder="" count="0" memberValueDatatype="130" unbalanced="0"/>
    <cacheHierarchy uniqueName="[Range].[Weekday &amp; Weekend]" caption="Weekday &amp; Weekend" attribute="1" defaultMemberUniqueName="[Range].[Weekday &amp; Weekend].[All]" allUniqueName="[Range].[Weekday &amp; Weekend].[All]" dimensionUniqueName="[Range]" displayFolder="" count="0" memberValueDatatype="130" unbalanced="0"/>
    <cacheHierarchy uniqueName="[Range].[Datedif (Year)]" caption="Datedif (Year)" attribute="1" defaultMemberUniqueName="[Range].[Datedif (Year)].[All]" allUniqueName="[Range].[Datedif (Year)].[All]" dimensionUniqueName="[Range]" displayFolder="" count="0" memberValueDatatype="130" unbalanced="0"/>
    <cacheHierarchy uniqueName="[Range].[Datedif (Quarter)]" caption="Datedif (Quarter)" attribute="1" defaultMemberUniqueName="[Range].[Datedif (Quarter)].[All]" allUniqueName="[Range].[Datedif (Quarter)].[All]" dimensionUniqueName="[Range]" displayFolder="" count="0" memberValueDatatype="130" unbalanced="0"/>
    <cacheHierarchy uniqueName="[Range].[Datedif (Month)]" caption="Datedif (Month)" attribute="1" defaultMemberUniqueName="[Range].[Datedif (Month)].[All]" allUniqueName="[Range].[Datedif (Month)].[All]" dimensionUniqueName="[Range]" displayFolder="" count="2" memberValueDatatype="130" unbalanced="0">
      <fieldsUsage count="2">
        <fieldUsage x="-1"/>
        <fieldUsage x="2"/>
      </fieldsUsage>
    </cacheHierarchy>
    <cacheHierarchy uniqueName="[Range 1].[%Airline ID]" caption="%Airline ID" attribute="1" defaultMemberUniqueName="[Range 1].[%Airline ID].[All]" allUniqueName="[Range 1].[%Airline ID].[All]" dimensionUniqueName="[Range 1]" displayFolder="" count="0" memberValueDatatype="20" unbalanced="0"/>
    <cacheHierarchy uniqueName="[Range 1].[%Carrier Group ID]" caption="%Carrier Group ID" attribute="1" defaultMemberUniqueName="[Range 1].[%Carrier Group ID].[All]" allUniqueName="[Range 1].[%Carrier Group ID].[All]" dimensionUniqueName="[Range 1]" displayFolder="" count="0" memberValueDatatype="20" unbalanced="0"/>
    <cacheHierarchy uniqueName="[Range 1].[%Unique Carrier Code]" caption="%Unique Carrier Code" attribute="1" defaultMemberUniqueName="[Range 1].[%Unique Carrier Code].[All]" allUniqueName="[Range 1].[%Unique Carrier Code].[All]" dimensionUniqueName="[Range 1]" displayFolder="" count="0" memberValueDatatype="130" unbalanced="0"/>
    <cacheHierarchy uniqueName="[Range 1].[%Unique Carrier Entity Code]" caption="%Unique Carrier Entity Code" attribute="1" defaultMemberUniqueName="[Range 1].[%Unique Carrier Entity Code].[All]" allUniqueName="[Range 1].[%Unique Carrier Entity Code].[All]" dimensionUniqueName="[Range 1]" displayFolder="" count="0" memberValueDatatype="20" unbalanced="0"/>
    <cacheHierarchy uniqueName="[Range 1].[%Region Code]" caption="%Region Code" attribute="1" defaultMemberUniqueName="[Range 1].[%Region Code].[All]" allUniqueName="[Range 1].[%Region Code].[All]" dimensionUniqueName="[Range 1]" displayFolder="" count="0" memberValueDatatype="130" unbalanced="0"/>
    <cacheHierarchy uniqueName="[Range 1].[%Origin Airport ID]" caption="%Origin Airport ID" attribute="1" defaultMemberUniqueName="[Range 1].[%Origin Airport ID].[All]" allUniqueName="[Range 1].[%Origin Airport ID].[All]" dimensionUniqueName="[Range 1]" displayFolder="" count="0" memberValueDatatype="20" unbalanced="0"/>
    <cacheHierarchy uniqueName="[Range 1].[%Origin Airport Sequence ID]" caption="%Origin Airport Sequence ID" attribute="1" defaultMemberUniqueName="[Range 1].[%Origin Airport Sequence ID].[All]" allUniqueName="[Range 1].[%Origin Airport Sequence ID].[All]" dimensionUniqueName="[Range 1]" displayFolder="" count="0" memberValueDatatype="20" unbalanced="0"/>
    <cacheHierarchy uniqueName="[Range 1].[%Origin Airport Market ID]" caption="%Origin Airport Market ID" attribute="1" defaultMemberUniqueName="[Range 1].[%Origin Airport Market ID].[All]" allUniqueName="[Range 1].[%Origin Airport Market ID].[All]" dimensionUniqueName="[Range 1]" displayFolder="" count="0" memberValueDatatype="20" unbalanced="0"/>
    <cacheHierarchy uniqueName="[Range 1].[%Origin World Area Code]" caption="%Origin World Area Code" attribute="1" defaultMemberUniqueName="[Range 1].[%Origin World Area Code].[All]" allUniqueName="[Range 1].[%Origin World Area Code].[All]" dimensionUniqueName="[Range 1]" displayFolder="" count="0" memberValueDatatype="20" unbalanced="0"/>
    <cacheHierarchy uniqueName="[Range 1].[%Destination Airport ID]" caption="%Destination Airport ID" attribute="1" defaultMemberUniqueName="[Range 1].[%Destination Airport ID].[All]" allUniqueName="[Range 1].[%Destination Airport ID].[All]" dimensionUniqueName="[Range 1]" displayFolder="" count="0" memberValueDatatype="20" unbalanced="0"/>
    <cacheHierarchy uniqueName="[Range 1].[%Destination Airport Sequence ID]" caption="%Destination Airport Sequence ID" attribute="1" defaultMemberUniqueName="[Range 1].[%Destination Airport Sequence ID].[All]" allUniqueName="[Range 1].[%Destination Airport Sequence ID].[All]" dimensionUniqueName="[Range 1]" displayFolder="" count="0" memberValueDatatype="20" unbalanced="0"/>
    <cacheHierarchy uniqueName="[Range 1].[%Destination Airport Market ID]" caption="%Destination Airport Market ID" attribute="1" defaultMemberUniqueName="[Range 1].[%Destination Airport Market ID].[All]" allUniqueName="[Range 1].[%Destination Airport Market ID].[All]" dimensionUniqueName="[Range 1]" displayFolder="" count="0" memberValueDatatype="20" unbalanced="0"/>
    <cacheHierarchy uniqueName="[Range 1].[%Destination World Area Code]" caption="%Destination World Area Code" attribute="1" defaultMemberUniqueName="[Range 1].[%Destination World Area Code].[All]" allUniqueName="[Range 1].[%Destination World Area Code].[All]" dimensionUniqueName="[Range 1]" displayFolder="" count="0" memberValueDatatype="20" unbalanced="0"/>
    <cacheHierarchy uniqueName="[Range 1].[%Aircraft Group ID]" caption="%Aircraft Group ID" attribute="1" defaultMemberUniqueName="[Range 1].[%Aircraft Group ID].[All]" allUniqueName="[Range 1].[%Aircraft Group ID].[All]" dimensionUniqueName="[Range 1]" displayFolder="" count="0" memberValueDatatype="20" unbalanced="0"/>
    <cacheHierarchy uniqueName="[Range 1].[%Aircraft Type ID]" caption="%Aircraft Type ID" attribute="1" defaultMemberUniqueName="[Range 1].[%Aircraft Type ID].[All]" allUniqueName="[Range 1].[%Aircraft Type ID].[All]" dimensionUniqueName="[Range 1]" displayFolder="" count="0" memberValueDatatype="20" unbalanced="0"/>
    <cacheHierarchy uniqueName="[Range 1].[%Aircraft Configuration ID]" caption="%Aircraft Configuration ID" attribute="1" defaultMemberUniqueName="[Range 1].[%Aircraft Configuration ID].[All]" allUniqueName="[Range 1].[%Aircraft Configuration ID].[All]" dimensionUniqueName="[Range 1]" displayFolder="" count="0" memberValueDatatype="20" unbalanced="0"/>
    <cacheHierarchy uniqueName="[Range 1].[%Distance Group ID]" caption="%Distance Group ID" attribute="1" defaultMemberUniqueName="[Range 1].[%Distance Group ID].[All]" allUniqueName="[Range 1].[%Distance Group ID].[All]" dimensionUniqueName="[Range 1]" displayFolder="" count="0" memberValueDatatype="20" unbalanced="0"/>
    <cacheHierarchy uniqueName="[Range 1].[%Service Class ID]" caption="%Service Class ID" attribute="1" defaultMemberUniqueName="[Range 1].[%Service Class ID].[All]" allUniqueName="[Range 1].[%Service Class ID].[All]" dimensionUniqueName="[Range 1]" displayFolder="" count="0" memberValueDatatype="130" unbalanced="0"/>
    <cacheHierarchy uniqueName="[Range 1].[%Datasource ID]" caption="%Datasource ID" attribute="1" defaultMemberUniqueName="[Range 1].[%Datasource ID].[All]" allUniqueName="[Range 1].[%Datasource ID].[All]" dimensionUniqueName="[Range 1]" displayFolder="" count="0" memberValueDatatype="130" unbalanced="0"/>
    <cacheHierarchy uniqueName="[Range 1].[# Departures Scheduled]" caption="# Departures Scheduled" attribute="1" defaultMemberUniqueName="[Range 1].[# Departures Scheduled].[All]" allUniqueName="[Range 1].[# Departures Scheduled].[All]" dimensionUniqueName="[Range 1]" displayFolder="" count="0" memberValueDatatype="20" unbalanced="0"/>
    <cacheHierarchy uniqueName="[Range 1].[# Departures Performed]" caption="# Departures Performed" attribute="1" defaultMemberUniqueName="[Range 1].[# Departures Performed].[All]" allUniqueName="[Range 1].[# Departures Performed].[All]" dimensionUniqueName="[Range 1]" displayFolder="" count="0" memberValueDatatype="20" unbalanced="0"/>
    <cacheHierarchy uniqueName="[Range 1].[# Payload]" caption="# Payload" attribute="1" defaultMemberUniqueName="[Range 1].[# Payload].[All]" allUniqueName="[Range 1].[# Payload].[All]" dimensionUniqueName="[Range 1]" displayFolder="" count="0" memberValueDatatype="20" unbalanced="0"/>
    <cacheHierarchy uniqueName="[Range 1].[Distance]" caption="Distance" attribute="1" defaultMemberUniqueName="[Range 1].[Distance].[All]" allUniqueName="[Range 1].[Distance].[All]" dimensionUniqueName="[Range 1]" displayFolder="" count="0" memberValueDatatype="20" unbalanced="0"/>
    <cacheHierarchy uniqueName="[Range 1].[# Available Seats]" caption="# Available Seats" attribute="1" defaultMemberUniqueName="[Range 1].[# Available Seats].[All]" allUniqueName="[Range 1].[# Available Seats].[All]" dimensionUniqueName="[Range 1]" displayFolder="" count="0" memberValueDatatype="20" unbalanced="0"/>
    <cacheHierarchy uniqueName="[Range 1].[# Transported Passengers]" caption="# Transported Passengers" attribute="1" defaultMemberUniqueName="[Range 1].[# Transported Passengers].[All]" allUniqueName="[Range 1].[# Transported Passengers].[All]" dimensionUniqueName="[Range 1]" displayFolder="" count="0" memberValueDatatype="20" unbalanced="0"/>
    <cacheHierarchy uniqueName="[Range 1].[# Transported Freight]" caption="# Transported Freight" attribute="1" defaultMemberUniqueName="[Range 1].[# Transported Freight].[All]" allUniqueName="[Range 1].[# Transported Freight].[All]" dimensionUniqueName="[Range 1]" displayFolder="" count="0" memberValueDatatype="20" unbalanced="0"/>
    <cacheHierarchy uniqueName="[Range 1].[# Transported Mail]" caption="# Transported Mail" attribute="1" defaultMemberUniqueName="[Range 1].[# Transported Mail].[All]" allUniqueName="[Range 1].[# Transported Mail].[All]" dimensionUniqueName="[Range 1]" displayFolder="" count="0" memberValueDatatype="20" unbalanced="0"/>
    <cacheHierarchy uniqueName="[Range 1].[# Ramp-To-Ramp Time]" caption="# Ramp-To-Ramp Time" attribute="1" defaultMemberUniqueName="[Range 1].[# Ramp-To-Ramp Time].[All]" allUniqueName="[Range 1].[# Ramp-To-Ramp Time].[All]" dimensionUniqueName="[Range 1]" displayFolder="" count="0" memberValueDatatype="20" unbalanced="0"/>
    <cacheHierarchy uniqueName="[Range 1].[# Air Time]" caption="# Air Time" attribute="1" defaultMemberUniqueName="[Range 1].[# Air Time].[All]" allUniqueName="[Range 1].[# Air Time].[All]" dimensionUniqueName="[Range 1]" displayFolder="" count="0" memberValueDatatype="20" unbalanced="0"/>
    <cacheHierarchy uniqueName="[Range 1].[Unique Carrier]" caption="Unique Carrier" attribute="1" defaultMemberUniqueName="[Range 1].[Unique Carrier].[All]" allUniqueName="[Range 1].[Unique Carrier].[All]" dimensionUniqueName="[Range 1]" displayFolder="" count="0" memberValueDatatype="130" unbalanced="0"/>
    <cacheHierarchy uniqueName="[Range 1].[Carrier Code]" caption="Carrier Code" attribute="1" defaultMemberUniqueName="[Range 1].[Carrier Code].[All]" allUniqueName="[Range 1].[Carrier Code].[All]" dimensionUniqueName="[Range 1]" displayFolder="" count="0" memberValueDatatype="130" unbalanced="0"/>
    <cacheHierarchy uniqueName="[Range 1].[Carrier Name]" caption="Carrier Name" attribute="1" defaultMemberUniqueName="[Range 1].[Carrier Name].[All]" allUniqueName="[Range 1].[Carrier Name].[All]" dimensionUniqueName="[Range 1]" displayFolder="" count="0" memberValueDatatype="130" unbalanced="0"/>
    <cacheHierarchy uniqueName="[Range 1].[Origin Airport Code]" caption="Origin Airport Code" attribute="1" defaultMemberUniqueName="[Range 1].[Origin Airport Code].[All]" allUniqueName="[Range 1].[Origin Airport Code].[All]" dimensionUniqueName="[Range 1]" displayFolder="" count="0" memberValueDatatype="130" unbalanced="0"/>
    <cacheHierarchy uniqueName="[Range 1].[Origin City]" caption="Origin City" attribute="1" defaultMemberUniqueName="[Range 1].[Origin City].[All]" allUniqueName="[Range 1].[Origin City].[All]" dimensionUniqueName="[Range 1]" displayFolder="" count="0" memberValueDatatype="130" unbalanced="0"/>
    <cacheHierarchy uniqueName="[Range 1].[Origin State Code]" caption="Origin State Code" attribute="1" defaultMemberUniqueName="[Range 1].[Origin State Code].[All]" allUniqueName="[Range 1].[Origin State Code].[All]" dimensionUniqueName="[Range 1]" displayFolder="" count="0" memberValueDatatype="130" unbalanced="0"/>
    <cacheHierarchy uniqueName="[Range 1].[Origin State FIPS]" caption="Origin State FIPS" attribute="1" defaultMemberUniqueName="[Range 1].[Origin State FIPS].[All]" allUniqueName="[Range 1].[Origin State FIPS].[All]" dimensionUniqueName="[Range 1]" displayFolder="" count="0" memberValueDatatype="20" unbalanced="0"/>
    <cacheHierarchy uniqueName="[Range 1].[Origin State]" caption="Origin State" attribute="1" defaultMemberUniqueName="[Range 1].[Origin State].[All]" allUniqueName="[Range 1].[Origin State].[All]" dimensionUniqueName="[Range 1]" displayFolder="" count="0" memberValueDatatype="130" unbalanced="0"/>
    <cacheHierarchy uniqueName="[Range 1].[Origin Country]" caption="Origin Country" attribute="1" defaultMemberUniqueName="[Range 1].[Origin Country].[All]" allUniqueName="[Range 1].[Origin Country].[All]" dimensionUniqueName="[Range 1]" displayFolder="" count="0" memberValueDatatype="130" unbalanced="0"/>
    <cacheHierarchy uniqueName="[Range 1].[Destination Airport Code]" caption="Destination Airport Code" attribute="1" defaultMemberUniqueName="[Range 1].[Destination Airport Code].[All]" allUniqueName="[Range 1].[Destination Airport Code].[All]" dimensionUniqueName="[Range 1]" displayFolder="" count="0" memberValueDatatype="130" unbalanced="0"/>
    <cacheHierarchy uniqueName="[Range 1].[Destination City]" caption="Destination City" attribute="1" defaultMemberUniqueName="[Range 1].[Destination City].[All]" allUniqueName="[Range 1].[Destination City].[All]" dimensionUniqueName="[Range 1]" displayFolder="" count="0" memberValueDatatype="130" unbalanced="0"/>
    <cacheHierarchy uniqueName="[Range 1].[Destination State Code]" caption="Destination State Code" attribute="1" defaultMemberUniqueName="[Range 1].[Destination State Code].[All]" allUniqueName="[Range 1].[Destination State Code].[All]" dimensionUniqueName="[Range 1]" displayFolder="" count="0" memberValueDatatype="130" unbalanced="0"/>
    <cacheHierarchy uniqueName="[Range 1].[Destination State FIPS]" caption="Destination State FIPS" attribute="1" defaultMemberUniqueName="[Range 1].[Destination State FIPS].[All]" allUniqueName="[Range 1].[Destination State FIPS].[All]" dimensionUniqueName="[Range 1]" displayFolder="" count="0" memberValueDatatype="20" unbalanced="0"/>
    <cacheHierarchy uniqueName="[Range 1].[Destination State]" caption="Destination State" attribute="1" defaultMemberUniqueName="[Range 1].[Destination State].[All]" allUniqueName="[Range 1].[Destination State].[All]" dimensionUniqueName="[Range 1]" displayFolder="" count="0" memberValueDatatype="130" unbalanced="0"/>
    <cacheHierarchy uniqueName="[Range 1].[Destination Country]" caption="Destination Country" attribute="1" defaultMemberUniqueName="[Range 1].[Destination Country].[All]" allUniqueName="[Range 1].[Destination Country].[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Month (#)]" caption="Month (#)" attribute="1" defaultMemberUniqueName="[Range 1].[Month (#)].[All]" allUniqueName="[Range 1].[Month (#)].[All]" dimensionUniqueName="[Range 1]" displayFolder="" count="0" memberValueDatatype="20" unbalanced="0"/>
    <cacheHierarchy uniqueName="[Range 1].[Day]" caption="Day" attribute="1" defaultMemberUniqueName="[Range 1].[Day].[All]" allUniqueName="[Range 1].[Day].[All]" dimensionUniqueName="[Range 1]" displayFolder="" count="0" memberValueDatatype="20" unbalanced="0"/>
    <cacheHierarchy uniqueName="[Range 1].[From - To Airport Code]" caption="From - To Airport Code" attribute="1" defaultMemberUniqueName="[Range 1].[From - To Airport Code].[All]" allUniqueName="[Range 1].[From - To Airport Code].[All]" dimensionUniqueName="[Range 1]" displayFolder="" count="0" memberValueDatatype="130" unbalanced="0"/>
    <cacheHierarchy uniqueName="[Range 1].[From - To Airport ID]" caption="From - To Airport ID" attribute="1" defaultMemberUniqueName="[Range 1].[From - To Airport ID].[All]" allUniqueName="[Range 1].[From - To Airport ID].[All]" dimensionUniqueName="[Range 1]" displayFolder="" count="0" memberValueDatatype="130" unbalanced="0"/>
    <cacheHierarchy uniqueName="[Range 1].[From - To City]" caption="From - To City" attribute="1" defaultMemberUniqueName="[Range 1].[From - To City].[All]" allUniqueName="[Range 1].[From - To City].[All]" dimensionUniqueName="[Range 1]" displayFolder="" count="0" memberValueDatatype="130" unbalanced="0"/>
    <cacheHierarchy uniqueName="[Range 1].[From - To State Code]" caption="From - To State Code" attribute="1" defaultMemberUniqueName="[Range 1].[From - To State Code].[All]" allUniqueName="[Range 1].[From - To State Code].[All]" dimensionUniqueName="[Range 1]" displayFolder="" count="0" memberValueDatatype="130" unbalanced="0"/>
    <cacheHierarchy uniqueName="[Range 1].[From - To State]" caption="From - To State" attribute="1" defaultMemberUniqueName="[Range 1].[From - To State].[All]" allUniqueName="[Range 1].[From - To State].[All]" dimensionUniqueName="[Range 1]" displayFolder="" count="0" memberValueDatatype="130" unbalanced="0"/>
    <cacheHierarchy uniqueName="[Range 1].[load factor]" caption="load factor" attribute="1" defaultMemberUniqueName="[Range 1].[load factor].[All]" allUniqueName="[Range 1].[load factor].[All]" dimensionUniqueName="[Range 1]" displayFolder="" count="0" memberValueDatatype="5" unbalanced="0"/>
    <cacheHierarchy uniqueName="[Range 1].[Datedif]" caption="Datedif" attribute="1" time="1" defaultMemberUniqueName="[Range 1].[Datedif].[All]" allUniqueName="[Range 1].[Datedif].[All]" dimensionUniqueName="[Range 1]" displayFolder="" count="0" memberValueDatatype="7" unbalanced="0"/>
    <cacheHierarchy uniqueName="[Range 1].[Month Name]" caption="Month Name" attribute="1" defaultMemberUniqueName="[Range 1].[Month Name].[All]" allUniqueName="[Range 1].[Month Name].[All]" dimensionUniqueName="[Range 1]" displayFolder="" count="0" memberValueDatatype="130" unbalanced="0"/>
    <cacheHierarchy uniqueName="[Range 1].[Quater]" caption="Quater" attribute="1" defaultMemberUniqueName="[Range 1].[Quater].[All]" allUniqueName="[Range 1].[Quater].[All]" dimensionUniqueName="[Range 1]" displayFolder="" count="0" memberValueDatatype="130" unbalanced="0"/>
    <cacheHierarchy uniqueName="[Range 1].[Day of Week]" caption="Day of Week" attribute="1" defaultMemberUniqueName="[Range 1].[Day of Week].[All]" allUniqueName="[Range 1].[Day of Week].[All]" dimensionUniqueName="[Range 1]" displayFolder="" count="0" memberValueDatatype="20" unbalanced="0"/>
    <cacheHierarchy uniqueName="[Range 1].[Day Name]" caption="Day Name" attribute="1" defaultMemberUniqueName="[Range 1].[Day Name].[All]" allUniqueName="[Range 1].[Day Name].[All]" dimensionUniqueName="[Range 1]" displayFolder="" count="0" memberValueDatatype="130" unbalanced="0"/>
    <cacheHierarchy uniqueName="[Range 1].[FIncial quater]" caption="FIncial quater" attribute="1" defaultMemberUniqueName="[Range 1].[FIncial quater].[All]" allUniqueName="[Range 1].[FIncial quater].[All]" dimensionUniqueName="[Range 1]" displayFolder="" count="0" memberValueDatatype="130" unbalanced="0"/>
    <cacheHierarchy uniqueName="[Range 1].[finacial month]" caption="finacial month" attribute="1" defaultMemberUniqueName="[Range 1].[finacial month].[All]" allUniqueName="[Range 1].[finacial month].[All]" dimensionUniqueName="[Range 1]" displayFolder="" count="0" memberValueDatatype="130" unbalanced="0"/>
    <cacheHierarchy uniqueName="[Range 1].[Weekday &amp; Weekend]" caption="Weekday &amp; Weekend" attribute="1" defaultMemberUniqueName="[Range 1].[Weekday &amp; Weekend].[All]" allUniqueName="[Range 1].[Weekday &amp; Weekend].[All]" dimensionUniqueName="[Range 1]" displayFolder="" count="0" memberValueDatatype="130" unbalanced="0"/>
    <cacheHierarchy uniqueName="[Range].[Datedif (Month Index)]" caption="Datedif (Month Index)" attribute="1" defaultMemberUniqueName="[Range].[Datedif (Month Index)].[All]" allUniqueName="[Range].[Datedif (Month Index)].[All]" dimensionUniqueName="[Range]" displayFolder="" count="0" memberValueDatatype="20" unbalanced="0" hidden="1"/>
    <cacheHierarchy uniqueName="[Measures].[__XL_Count Range]" caption="__XL_Count Range" measure="1" displayFolder="" measureGroup="Range" count="0" hidden="1"/>
    <cacheHierarchy uniqueName="[Measures].[__XL_Count main_data]" caption="__XL_Count main_data" measure="1" displayFolder="" measureGroup="main_data" count="0" hidden="1"/>
    <cacheHierarchy uniqueName="[Measures].[__XL_Count Distance group]" caption="__XL_Count Distance group" measure="1" displayFolder="" measureGroup="Distance group" count="0" hidden="1"/>
    <cacheHierarchy uniqueName="[Measures].[__XL_Count main_data 1]" caption="__XL_Count main_data 1" measure="1" displayFolder="" measureGroup="main_data 1" count="0" hidden="1"/>
    <cacheHierarchy uniqueName="[Measures].[__XL_Count main_data_2]" caption="__XL_Count main_data_2" measure="1" displayFolder="" measureGroup="main_data_2"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Year]" caption="Sum of Year" measure="1" displayFolder="" measureGroup="Range" count="0" hidden="1">
      <extLst>
        <ext xmlns:x15="http://schemas.microsoft.com/office/spreadsheetml/2010/11/main" uri="{B97F6D7D-B522-45F9-BDA1-12C45D357490}">
          <x15:cacheHierarchy aggregatedColumn="229"/>
        </ext>
      </extLst>
    </cacheHierarchy>
    <cacheHierarchy uniqueName="[Measures].[Sum of load factor]" caption="Sum of load factor" measure="1" displayFolder="" measureGroup="Range" count="0" hidden="1">
      <extLst>
        <ext xmlns:x15="http://schemas.microsoft.com/office/spreadsheetml/2010/11/main" uri="{B97F6D7D-B522-45F9-BDA1-12C45D357490}">
          <x15:cacheHierarchy aggregatedColumn="237"/>
        </ext>
      </extLst>
    </cacheHierarchy>
    <cacheHierarchy uniqueName="[Measures].[Sum of Month (#)]" caption="Sum of Month (#)" measure="1" displayFolder="" measureGroup="Range" count="0" hidden="1">
      <extLst>
        <ext xmlns:x15="http://schemas.microsoft.com/office/spreadsheetml/2010/11/main" uri="{B97F6D7D-B522-45F9-BDA1-12C45D357490}">
          <x15:cacheHierarchy aggregatedColumn="230"/>
        </ext>
      </extLst>
    </cacheHierarchy>
    <cacheHierarchy uniqueName="[Measures].[Sum of # Transported Passengers]" caption="Sum of # Transported Passengers" measure="1" displayFolder="" measureGroup="Range" count="0" hidden="1">
      <extLst>
        <ext xmlns:x15="http://schemas.microsoft.com/office/spreadsheetml/2010/11/main" uri="{B97F6D7D-B522-45F9-BDA1-12C45D357490}">
          <x15:cacheHierarchy aggregatedColumn="209"/>
        </ext>
      </extLst>
    </cacheHierarchy>
    <cacheHierarchy uniqueName="[Measures].[Sum of %Airline ID]" caption="Sum of %Airline ID" measure="1" displayFolder="" measureGroup="Range" count="0" hidden="1">
      <extLst>
        <ext xmlns:x15="http://schemas.microsoft.com/office/spreadsheetml/2010/11/main" uri="{B97F6D7D-B522-45F9-BDA1-12C45D357490}">
          <x15:cacheHierarchy aggregatedColumn="185"/>
        </ext>
      </extLst>
    </cacheHierarchy>
    <cacheHierarchy uniqueName="[Measures].[Sum of %Aircraft Group ID]" caption="Sum of %Aircraft Group ID" measure="1" displayFolder="" measureGroup="Range" count="0" hidden="1">
      <extLst>
        <ext xmlns:x15="http://schemas.microsoft.com/office/spreadsheetml/2010/11/main" uri="{B97F6D7D-B522-45F9-BDA1-12C45D357490}">
          <x15:cacheHierarchy aggregatedColumn="198"/>
        </ext>
      </extLst>
    </cacheHierarchy>
    <cacheHierarchy uniqueName="[Measures].[Sum of %Distance Group ID]" caption="Sum of %Distance Group ID" measure="1" displayFolder="" measureGroup="Range" count="0" hidden="1">
      <extLst>
        <ext xmlns:x15="http://schemas.microsoft.com/office/spreadsheetml/2010/11/main" uri="{B97F6D7D-B522-45F9-BDA1-12C45D357490}">
          <x15:cacheHierarchy aggregatedColumn="201"/>
        </ext>
      </extLst>
    </cacheHierarchy>
    <cacheHierarchy uniqueName="[Measures].[Sum of %Carrier Group ID]" caption="Sum of %Carrier Group ID" measure="1" displayFolder="" measureGroup="Range" count="0" hidden="1">
      <extLst>
        <ext xmlns:x15="http://schemas.microsoft.com/office/spreadsheetml/2010/11/main" uri="{B97F6D7D-B522-45F9-BDA1-12C45D357490}">
          <x15:cacheHierarchy aggregatedColumn="186"/>
        </ext>
      </extLst>
    </cacheHierarchy>
    <cacheHierarchy uniqueName="[Measures].[Sum of Distance]" caption="Sum of Distance" measure="1" displayFolder="" measureGroup="Range" count="0" hidden="1">
      <extLst>
        <ext xmlns:x15="http://schemas.microsoft.com/office/spreadsheetml/2010/11/main" uri="{B97F6D7D-B522-45F9-BDA1-12C45D357490}">
          <x15:cacheHierarchy aggregatedColumn="207"/>
        </ext>
      </extLst>
    </cacheHierarchy>
    <cacheHierarchy uniqueName="[Measures].[Count of Distance]" caption="Count of Distance" measure="1" displayFolder="" measureGroup="Range" count="0" hidden="1">
      <extLst>
        <ext xmlns:x15="http://schemas.microsoft.com/office/spreadsheetml/2010/11/main" uri="{B97F6D7D-B522-45F9-BDA1-12C45D357490}">
          <x15:cacheHierarchy aggregatedColumn="207"/>
        </ext>
      </extLst>
    </cacheHierarchy>
    <cacheHierarchy uniqueName="[Measures].[Sum of %Distance Group ID 2]" caption="Sum of %Distance Group ID 2" measure="1" displayFolder="" measureGroup="Distance group" count="0" hidden="1">
      <extLst>
        <ext xmlns:x15="http://schemas.microsoft.com/office/spreadsheetml/2010/11/main" uri="{B97F6D7D-B522-45F9-BDA1-12C45D357490}">
          <x15:cacheHierarchy aggregatedColumn="0"/>
        </ext>
      </extLst>
    </cacheHierarchy>
    <cacheHierarchy uniqueName="[Measures].[Sum of # Departures Performed]" caption="Sum of # Departures Performed" measure="1" displayFolder="" measureGroup="main_data" count="0" oneField="1" hidden="1">
      <fieldsUsage count="1">
        <fieldUsage x="1"/>
      </fieldsUsage>
      <extLst>
        <ext xmlns:x15="http://schemas.microsoft.com/office/spreadsheetml/2010/11/main" uri="{B97F6D7D-B522-45F9-BDA1-12C45D357490}">
          <x15:cacheHierarchy aggregatedColumn="22"/>
        </ext>
      </extLst>
    </cacheHierarchy>
    <cacheHierarchy uniqueName="[Measures].[Sum of # Departures Performed 2]" caption="Sum of # Departures Performed 2" measure="1" displayFolder="" measureGroup="Range" count="0" hidden="1">
      <extLst>
        <ext xmlns:x15="http://schemas.microsoft.com/office/spreadsheetml/2010/11/main" uri="{B97F6D7D-B522-45F9-BDA1-12C45D357490}">
          <x15:cacheHierarchy aggregatedColumn="205"/>
        </ext>
      </extLst>
    </cacheHierarchy>
    <cacheHierarchy uniqueName="[Measures].[Count of %Airline ID]" caption="Count of %Airline ID" measure="1" displayFolder="" measureGroup="Range" count="0" hidden="1">
      <extLst>
        <ext xmlns:x15="http://schemas.microsoft.com/office/spreadsheetml/2010/11/main" uri="{B97F6D7D-B522-45F9-BDA1-12C45D357490}">
          <x15:cacheHierarchy aggregatedColumn="185"/>
        </ext>
      </extLst>
    </cacheHierarchy>
    <cacheHierarchy uniqueName="[Measures].[Count of Origin Country]" caption="Count of Origin Country" measure="1" displayFolder="" measureGroup="Range" count="0" hidden="1">
      <extLst>
        <ext xmlns:x15="http://schemas.microsoft.com/office/spreadsheetml/2010/11/main" uri="{B97F6D7D-B522-45F9-BDA1-12C45D357490}">
          <x15:cacheHierarchy aggregatedColumn="222"/>
        </ext>
      </extLst>
    </cacheHierarchy>
    <cacheHierarchy uniqueName="[Measures].[Count of Destination Country]" caption="Count of Destination Country" measure="1" displayFolder="" measureGroup="Range" count="0" hidden="1">
      <extLst>
        <ext xmlns:x15="http://schemas.microsoft.com/office/spreadsheetml/2010/11/main" uri="{B97F6D7D-B522-45F9-BDA1-12C45D357490}">
          <x15:cacheHierarchy aggregatedColumn="228"/>
        </ext>
      </extLst>
    </cacheHierarchy>
    <cacheHierarchy uniqueName="[Measures].[Count of # Transported Passengers]" caption="Count of # Transported Passengers" measure="1" displayFolder="" measureGroup="Range" count="0" hidden="1">
      <extLst>
        <ext xmlns:x15="http://schemas.microsoft.com/office/spreadsheetml/2010/11/main" uri="{B97F6D7D-B522-45F9-BDA1-12C45D357490}">
          <x15:cacheHierarchy aggregatedColumn="209"/>
        </ext>
      </extLst>
    </cacheHierarchy>
    <cacheHierarchy uniqueName="[Measures].[Average of # Transported Passengers]" caption="Average of # Transported Passengers" measure="1" displayFolder="" measureGroup="Range" count="0" hidden="1">
      <extLst>
        <ext xmlns:x15="http://schemas.microsoft.com/office/spreadsheetml/2010/11/main" uri="{B97F6D7D-B522-45F9-BDA1-12C45D357490}">
          <x15:cacheHierarchy aggregatedColumn="209"/>
        </ext>
      </extLst>
    </cacheHierarchy>
    <cacheHierarchy uniqueName="[Measures].[Max of # Transported Passengers]" caption="Max of # Transported Passengers" measure="1" displayFolder="" measureGroup="Range" count="0" hidden="1">
      <extLst>
        <ext xmlns:x15="http://schemas.microsoft.com/office/spreadsheetml/2010/11/main" uri="{B97F6D7D-B522-45F9-BDA1-12C45D357490}">
          <x15:cacheHierarchy aggregatedColumn="209"/>
        </ext>
      </extLst>
    </cacheHierarchy>
    <cacheHierarchy uniqueName="[Measures].[Distinct Count of # Transported Passengers]" caption="Distinct Count of # Transported Passengers" measure="1" displayFolder="" measureGroup="Range" count="0" hidden="1">
      <extLst>
        <ext xmlns:x15="http://schemas.microsoft.com/office/spreadsheetml/2010/11/main" uri="{B97F6D7D-B522-45F9-BDA1-12C45D357490}">
          <x15:cacheHierarchy aggregatedColumn="209"/>
        </ext>
      </extLst>
    </cacheHierarchy>
    <cacheHierarchy uniqueName="[Measures].[Distinct Count of Origin Country]" caption="Distinct Count of Origin Country" measure="1" displayFolder="" measureGroup="Range" count="0" hidden="1">
      <extLst>
        <ext xmlns:x15="http://schemas.microsoft.com/office/spreadsheetml/2010/11/main" uri="{B97F6D7D-B522-45F9-BDA1-12C45D357490}">
          <x15:cacheHierarchy aggregatedColumn="222"/>
        </ext>
      </extLst>
    </cacheHierarchy>
    <cacheHierarchy uniqueName="[Measures].[Count of Origin Country 2]" caption="Count of Origin Country 2" measure="1" displayFolder="" measureGroup="main_data" count="0" hidden="1">
      <extLst>
        <ext xmlns:x15="http://schemas.microsoft.com/office/spreadsheetml/2010/11/main" uri="{B97F6D7D-B522-45F9-BDA1-12C45D357490}">
          <x15:cacheHierarchy aggregatedColumn="39"/>
        </ext>
      </extLst>
    </cacheHierarchy>
    <cacheHierarchy uniqueName="[Measures].[Distinct Count of Origin Country 2]" caption="Distinct Count of Origin Country 2" measure="1" displayFolder="" measureGroup="main_data" count="0" hidden="1">
      <extLst>
        <ext xmlns:x15="http://schemas.microsoft.com/office/spreadsheetml/2010/11/main" uri="{B97F6D7D-B522-45F9-BDA1-12C45D357490}">
          <x15:cacheHierarchy aggregatedColumn="39"/>
        </ext>
      </extLst>
    </cacheHierarchy>
    <cacheHierarchy uniqueName="[Measures].[Sum of # Transported Passengers 2]" caption="Sum of # Transported Passengers 2" measure="1" displayFolder="" measureGroup="main_data" count="0" hidden="1">
      <extLst>
        <ext xmlns:x15="http://schemas.microsoft.com/office/spreadsheetml/2010/11/main" uri="{B97F6D7D-B522-45F9-BDA1-12C45D357490}">
          <x15:cacheHierarchy aggregatedColumn="26"/>
        </ext>
      </extLst>
    </cacheHierarchy>
    <cacheHierarchy uniqueName="[Measures].[Count of # Transported Passengers 2]" caption="Count of # Transported Passengers 2" measure="1" displayFolder="" measureGroup="main_data" count="0" hidden="1">
      <extLst>
        <ext xmlns:x15="http://schemas.microsoft.com/office/spreadsheetml/2010/11/main" uri="{B97F6D7D-B522-45F9-BDA1-12C45D357490}">
          <x15:cacheHierarchy aggregatedColumn="26"/>
        </ext>
      </extLst>
    </cacheHierarchy>
    <cacheHierarchy uniqueName="[Measures].[Sum of # Transported Passengers 3]" caption="Sum of # Transported Passengers 3" measure="1" displayFolder="" measureGroup="main_data 1" count="0" hidden="1">
      <extLst>
        <ext xmlns:x15="http://schemas.microsoft.com/office/spreadsheetml/2010/11/main" uri="{B97F6D7D-B522-45F9-BDA1-12C45D357490}">
          <x15:cacheHierarchy aggregatedColumn="87"/>
        </ext>
      </extLst>
    </cacheHierarchy>
    <cacheHierarchy uniqueName="[Measures].[Sum of %Airline ID 2]" caption="Sum of %Airline ID 2" measure="1" displayFolder="" measureGroup="main_data" count="0" hidden="1">
      <extLst>
        <ext xmlns:x15="http://schemas.microsoft.com/office/spreadsheetml/2010/11/main" uri="{B97F6D7D-B522-45F9-BDA1-12C45D357490}">
          <x15:cacheHierarchy aggregatedColumn="2"/>
        </ext>
      </extLst>
    </cacheHierarchy>
    <cacheHierarchy uniqueName="[Measures].[Distinct Count of %Airline ID]" caption="Distinct Count of %Airline ID" measure="1" displayFolder="" measureGroup="main_data" count="0" hidden="1">
      <extLst>
        <ext xmlns:x15="http://schemas.microsoft.com/office/spreadsheetml/2010/11/main" uri="{B97F6D7D-B522-45F9-BDA1-12C45D357490}">
          <x15:cacheHierarchy aggregatedColumn="2"/>
        </ext>
      </extLst>
    </cacheHierarchy>
    <cacheHierarchy uniqueName="[Measures].[Count of Destination State]" caption="Count of Destination State" measure="1" displayFolder="" measureGroup="main_data" count="0" hidden="1">
      <extLst>
        <ext xmlns:x15="http://schemas.microsoft.com/office/spreadsheetml/2010/11/main" uri="{B97F6D7D-B522-45F9-BDA1-12C45D357490}">
          <x15:cacheHierarchy aggregatedColumn="44"/>
        </ext>
      </extLst>
    </cacheHierarchy>
    <cacheHierarchy uniqueName="[Measures].[Count of From - To City]" caption="Count of From - To City" measure="1" displayFolder="" measureGroup="main_data" count="0" hidden="1">
      <extLst>
        <ext xmlns:x15="http://schemas.microsoft.com/office/spreadsheetml/2010/11/main" uri="{B97F6D7D-B522-45F9-BDA1-12C45D357490}">
          <x15:cacheHierarchy aggregatedColumn="51"/>
        </ext>
      </extLst>
    </cacheHierarchy>
    <cacheHierarchy uniqueName="[Measures].[Sum of Distance 2]" caption="Sum of Distance 2" measure="1" displayFolder="" measureGroup="main_data" count="0" hidden="1">
      <extLst>
        <ext xmlns:x15="http://schemas.microsoft.com/office/spreadsheetml/2010/11/main" uri="{B97F6D7D-B522-45F9-BDA1-12C45D357490}">
          <x15:cacheHierarchy aggregatedColumn="24"/>
        </ext>
      </extLst>
    </cacheHierarchy>
    <cacheHierarchy uniqueName="[Measures].[Count of Distance 2]" caption="Count of Distance 2" measure="1" displayFolder="" measureGroup="main_data" count="0" hidden="1">
      <extLst>
        <ext xmlns:x15="http://schemas.microsoft.com/office/spreadsheetml/2010/11/main" uri="{B97F6D7D-B522-45F9-BDA1-12C45D357490}">
          <x15:cacheHierarchy aggregatedColumn="24"/>
        </ext>
      </extLst>
    </cacheHierarchy>
    <cacheHierarchy uniqueName="[Measures].[Distinct Count of Distance]" caption="Distinct Count of Distance" measure="1" displayFolder="" measureGroup="main_data" count="0" hidden="1">
      <extLst>
        <ext xmlns:x15="http://schemas.microsoft.com/office/spreadsheetml/2010/11/main" uri="{B97F6D7D-B522-45F9-BDA1-12C45D357490}">
          <x15:cacheHierarchy aggregatedColumn="24"/>
        </ext>
      </extLst>
    </cacheHierarchy>
    <cacheHierarchy uniqueName="[Measures].[Count of %Region Code]" caption="Count of %Region Code" measure="1" displayFolder="" measureGroup="main_data" count="0" hidden="1">
      <extLst>
        <ext xmlns:x15="http://schemas.microsoft.com/office/spreadsheetml/2010/11/main" uri="{B97F6D7D-B522-45F9-BDA1-12C45D357490}">
          <x15:cacheHierarchy aggregatedColumn="6"/>
        </ext>
      </extLst>
    </cacheHierarchy>
    <cacheHierarchy uniqueName="[Measures].[Sum of %Aircraft Group ID 2]" caption="Sum of %Aircraft Group ID 2" measure="1" displayFolder="" measureGroup="main_data" count="0" hidden="1">
      <extLst>
        <ext xmlns:x15="http://schemas.microsoft.com/office/spreadsheetml/2010/11/main" uri="{B97F6D7D-B522-45F9-BDA1-12C45D357490}">
          <x15:cacheHierarchy aggregatedColumn="15"/>
        </ext>
      </extLst>
    </cacheHierarchy>
    <cacheHierarchy uniqueName="[Measures].[Distinct Count of %Aircraft Group ID]" caption="Distinct Count of %Aircraft Group ID" measure="1" displayFolder="" measureGroup="main_data" count="0" hidden="1">
      <extLst>
        <ext xmlns:x15="http://schemas.microsoft.com/office/spreadsheetml/2010/11/main" uri="{B97F6D7D-B522-45F9-BDA1-12C45D357490}">
          <x15:cacheHierarchy aggregatedColumn="15"/>
        </ext>
      </extLst>
    </cacheHierarchy>
    <cacheHierarchy uniqueName="[Measures].[Distinct Count of %Region Code]" caption="Distinct Count of %Region Code" measure="1" displayFolder="" measureGroup="main_data" count="0" hidden="1">
      <extLst>
        <ext xmlns:x15="http://schemas.microsoft.com/office/spreadsheetml/2010/11/main" uri="{B97F6D7D-B522-45F9-BDA1-12C45D357490}">
          <x15:cacheHierarchy aggregatedColumn="6"/>
        </ext>
      </extLst>
    </cacheHierarchy>
    <cacheHierarchy uniqueName="[Measures].[Sum of %Airline ID 3]" caption="Sum of %Airline ID 3" measure="1" displayFolder="" measureGroup="main_data_2" count="0" hidden="1">
      <extLst>
        <ext xmlns:x15="http://schemas.microsoft.com/office/spreadsheetml/2010/11/main" uri="{B97F6D7D-B522-45F9-BDA1-12C45D357490}">
          <x15:cacheHierarchy aggregatedColumn="124"/>
        </ext>
      </extLst>
    </cacheHierarchy>
    <cacheHierarchy uniqueName="[Measures].[Count of %Airline ID 2]" caption="Count of %Airline ID 2" measure="1" displayFolder="" measureGroup="main_data_2" count="0" hidden="1">
      <extLst>
        <ext xmlns:x15="http://schemas.microsoft.com/office/spreadsheetml/2010/11/main" uri="{B97F6D7D-B522-45F9-BDA1-12C45D357490}">
          <x15:cacheHierarchy aggregatedColumn="124"/>
        </ext>
      </extLst>
    </cacheHierarchy>
    <cacheHierarchy uniqueName="[Measures].[Distinct Count of # Transported Passengers 2]" caption="Distinct Count of # Transported Passengers 2" measure="1" displayFolder="" measureGroup="main_data" count="0" hidden="1">
      <extLst>
        <ext xmlns:x15="http://schemas.microsoft.com/office/spreadsheetml/2010/11/main" uri="{B97F6D7D-B522-45F9-BDA1-12C45D357490}">
          <x15:cacheHierarchy aggregatedColumn="26"/>
        </ext>
      </extLst>
    </cacheHierarchy>
    <cacheHierarchy uniqueName="[Measures].[Count of From - To Airport Code]" caption="Count of From - To Airport Code" measure="1" displayFolder="" measureGroup="main_data 1" count="0" hidden="1">
      <extLst>
        <ext xmlns:x15="http://schemas.microsoft.com/office/spreadsheetml/2010/11/main" uri="{B97F6D7D-B522-45F9-BDA1-12C45D357490}">
          <x15:cacheHierarchy aggregatedColumn="110"/>
        </ext>
      </extLst>
    </cacheHierarchy>
    <cacheHierarchy uniqueName="[Measures].[Distinct Count of From - To Airport Code]" caption="Distinct Count of From - To Airport Code" measure="1" displayFolder="" measureGroup="main_data 1" count="0" hidden="1">
      <extLst>
        <ext xmlns:x15="http://schemas.microsoft.com/office/spreadsheetml/2010/11/main" uri="{B97F6D7D-B522-45F9-BDA1-12C45D357490}">
          <x15:cacheHierarchy aggregatedColumn="110"/>
        </ext>
      </extLst>
    </cacheHierarchy>
    <cacheHierarchy uniqueName="[Measures].[Count of From - To Airport ID]" caption="Count of From - To Airport ID" measure="1" displayFolder="" measureGroup="main_data 1" count="0" hidden="1">
      <extLst>
        <ext xmlns:x15="http://schemas.microsoft.com/office/spreadsheetml/2010/11/main" uri="{B97F6D7D-B522-45F9-BDA1-12C45D357490}">
          <x15:cacheHierarchy aggregatedColumn="111"/>
        </ext>
      </extLst>
    </cacheHierarchy>
    <cacheHierarchy uniqueName="[Measures].[Distinct Count of From - To Airport ID]" caption="Distinct Count of From - To Airport ID" measure="1" displayFolder="" measureGroup="main_data 1" count="0" hidden="1">
      <extLst>
        <ext xmlns:x15="http://schemas.microsoft.com/office/spreadsheetml/2010/11/main" uri="{B97F6D7D-B522-45F9-BDA1-12C45D357490}">
          <x15:cacheHierarchy aggregatedColumn="111"/>
        </ext>
      </extLst>
    </cacheHierarchy>
  </cacheHierarchies>
  <kpis count="0"/>
  <dimensions count="7">
    <dimension name="Distance group" uniqueName="[Distance group]" caption="Distance group"/>
    <dimension name="main_data" uniqueName="[main_data]" caption="main_data"/>
    <dimension name="main_data 1" uniqueName="[main_data 1]" caption="main_data 1"/>
    <dimension name="main_data_2" uniqueName="[main_data_2]" caption="main_data_2"/>
    <dimension measure="1" name="Measures" uniqueName="[Measures]" caption="Measures"/>
    <dimension name="Range" uniqueName="[Range]" caption="Range"/>
    <dimension name="Range 1" uniqueName="[Range 1]" caption="Range 1"/>
  </dimensions>
  <measureGroups count="6">
    <measureGroup name="Distance group" caption="Distance group"/>
    <measureGroup name="main_data" caption="main_data"/>
    <measureGroup name="main_data 1" caption="main_data 1"/>
    <measureGroup name="main_data_2" caption="main_data_2"/>
    <measureGroup name="Range" caption="Range"/>
    <measureGroup name="Range 1" caption="Range 1"/>
  </measureGroups>
  <maps count="11">
    <map measureGroup="0" dimension="0"/>
    <map measureGroup="1" dimension="0"/>
    <map measureGroup="1" dimension="1"/>
    <map measureGroup="2" dimension="0"/>
    <map measureGroup="2" dimension="1"/>
    <map measureGroup="2" dimension="2"/>
    <map measureGroup="3" dimension="3"/>
    <map measureGroup="4" dimension="0"/>
    <map measureGroup="4" dimension="1"/>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719.827009722219" backgroundQuery="1" createdVersion="3" refreshedVersion="8" minRefreshableVersion="3" recordCount="0" supportSubquery="1" supportAdvancedDrill="1" xr:uid="{D212E237-5B9F-430A-A8D6-B8F605CD34E1}">
  <cacheSource type="external" connectionId="5">
    <extLst>
      <ext xmlns:x14="http://schemas.microsoft.com/office/spreadsheetml/2009/9/main" uri="{F057638F-6D5F-4e77-A914-E7F072B9BCA8}">
        <x14:sourceConnection name="ThisWorkbookDataModel"/>
      </ext>
    </extLst>
  </cacheSource>
  <cacheFields count="0"/>
  <cacheHierarchies count="358">
    <cacheHierarchy uniqueName="[Distance group].[%Distance Group ID]" caption="%Distance Group ID" attribute="1" defaultMemberUniqueName="[Distance group].[%Distance Group ID].[All]" allUniqueName="[Distance group].[%Distance Group ID].[All]" dimensionUniqueName="[Distance group]" displayFolder="" count="0" memberValueDatatype="20" unbalanced="0"/>
    <cacheHierarchy uniqueName="[Distance group].[Distance Interval]" caption="Distance Interval" attribute="1" defaultMemberUniqueName="[Distance group].[Distance Interval].[All]" allUniqueName="[Distance group].[Distance Interval].[All]" dimensionUniqueName="[Distance group]" displayFolder="" count="0" memberValueDatatype="130" unbalanced="0"/>
    <cacheHierarchy uniqueName="[main_data].[%Airline ID]" caption="%Airline ID" attribute="1" defaultMemberUniqueName="[main_data].[%Airline ID].[All]" allUniqueName="[main_data].[%Airline ID].[All]" dimensionUniqueName="[main_data]" displayFolder="" count="0" memberValueDatatype="20" unbalanced="0"/>
    <cacheHierarchy uniqueName="[main_data].[%Carrier Group ID]" caption="%Carrier Group ID" attribute="1" defaultMemberUniqueName="[main_data].[%Carrier Group ID].[All]" allUniqueName="[main_data].[%Carrier Group ID].[All]" dimensionUniqueName="[main_data]" displayFolder="" count="0" memberValueDatatype="20" unbalanced="0"/>
    <cacheHierarchy uniqueName="[main_data].[%Unique Carrier Code]" caption="%Unique Carrier Code" attribute="1" defaultMemberUniqueName="[main_data].[%Unique Carrier Code].[All]" allUniqueName="[main_data].[%Unique Carrier Code].[All]" dimensionUniqueName="[main_data]" displayFolder="" count="0" memberValueDatatype="130" unbalanced="0"/>
    <cacheHierarchy uniqueName="[main_data].[%Unique Carrier Entity Code]" caption="%Unique Carrier Entity Code" attribute="1" defaultMemberUniqueName="[main_data].[%Unique Carrier Entity Code].[All]" allUniqueName="[main_data].[%Unique Carrier Entity Code].[All]" dimensionUniqueName="[main_data]" displayFolder="" count="0" memberValueDatatype="20" unbalanced="0"/>
    <cacheHierarchy uniqueName="[main_data].[%Region Code]" caption="%Region Code" attribute="1" defaultMemberUniqueName="[main_data].[%Region Code].[All]" allUniqueName="[main_data].[%Region Code].[All]" dimensionUniqueName="[main_data]" displayFolder="" count="0" memberValueDatatype="130" unbalanced="0"/>
    <cacheHierarchy uniqueName="[main_data].[%Origin Airport ID]" caption="%Origin Airport ID" attribute="1" defaultMemberUniqueName="[main_data].[%Origin Airport ID].[All]" allUniqueName="[main_data].[%Origin Airport ID].[All]" dimensionUniqueName="[main_data]" displayFolder="" count="0" memberValueDatatype="20" unbalanced="0"/>
    <cacheHierarchy uniqueName="[main_data].[%Origin Airport Sequence ID]" caption="%Origin Airport Sequence ID" attribute="1" defaultMemberUniqueName="[main_data].[%Origin Airport Sequence ID].[All]" allUniqueName="[main_data].[%Origin Airport Sequence ID].[All]" dimensionUniqueName="[main_data]" displayFolder="" count="0" memberValueDatatype="20" unbalanced="0"/>
    <cacheHierarchy uniqueName="[main_data].[%Origin Airport Market ID]" caption="%Origin Airport Market ID" attribute="1" defaultMemberUniqueName="[main_data].[%Origin Airport Market ID].[All]" allUniqueName="[main_data].[%Origin Airport Market ID].[All]" dimensionUniqueName="[main_data]" displayFolder="" count="0" memberValueDatatype="20" unbalanced="0"/>
    <cacheHierarchy uniqueName="[main_data].[%Origin World Area Code]" caption="%Origin World Area Code" attribute="1" defaultMemberUniqueName="[main_data].[%Origin World Area Code].[All]" allUniqueName="[main_data].[%Origin World Area Code].[All]" dimensionUniqueName="[main_data]" displayFolder="" count="0" memberValueDatatype="20" unbalanced="0"/>
    <cacheHierarchy uniqueName="[main_data].[%Destination Airport ID]" caption="%Destination Airport ID" attribute="1" defaultMemberUniqueName="[main_data].[%Destination Airport ID].[All]" allUniqueName="[main_data].[%Destination Airport ID].[All]" dimensionUniqueName="[main_data]" displayFolder="" count="0" memberValueDatatype="20" unbalanced="0"/>
    <cacheHierarchy uniqueName="[main_data].[%Destination Airport Sequence ID]" caption="%Destination Airport Sequence ID" attribute="1" defaultMemberUniqueName="[main_data].[%Destination Airport Sequence ID].[All]" allUniqueName="[main_data].[%Destination Airport Sequence ID].[All]" dimensionUniqueName="[main_data]" displayFolder="" count="0" memberValueDatatype="20" unbalanced="0"/>
    <cacheHierarchy uniqueName="[main_data].[%Destination Airport Market ID]" caption="%Destination Airport Market ID" attribute="1" defaultMemberUniqueName="[main_data].[%Destination Airport Market ID].[All]" allUniqueName="[main_data].[%Destination Airport Market ID].[All]" dimensionUniqueName="[main_data]" displayFolder="" count="0" memberValueDatatype="20" unbalanced="0"/>
    <cacheHierarchy uniqueName="[main_data].[%Destination World Area Code]" caption="%Destination World Area Code" attribute="1" defaultMemberUniqueName="[main_data].[%Destination World Area Code].[All]" allUniqueName="[main_data].[%Destination World Area Code].[All]" dimensionUniqueName="[main_data]" displayFolder="" count="0" memberValueDatatype="20" unbalanced="0"/>
    <cacheHierarchy uniqueName="[main_data].[%Aircraft Group ID]" caption="%Aircraft Group ID" attribute="1" defaultMemberUniqueName="[main_data].[%Aircraft Group ID].[All]" allUniqueName="[main_data].[%Aircraft Group ID].[All]" dimensionUniqueName="[main_data]" displayFolder="" count="0" memberValueDatatype="20" unbalanced="0"/>
    <cacheHierarchy uniqueName="[main_data].[%Aircraft Type ID]" caption="%Aircraft Type ID" attribute="1" defaultMemberUniqueName="[main_data].[%Aircraft Type ID].[All]" allUniqueName="[main_data].[%Aircraft Type ID].[All]" dimensionUniqueName="[main_data]" displayFolder="" count="0" memberValueDatatype="20" unbalanced="0"/>
    <cacheHierarchy uniqueName="[main_data].[%Aircraft Configuration ID]" caption="%Aircraft Configuration ID" attribute="1" defaultMemberUniqueName="[main_data].[%Aircraft Configuration ID].[All]" allUniqueName="[main_data].[%Aircraft Configuration ID].[All]" dimensionUniqueName="[main_data]" displayFolder="" count="0" memberValueDatatype="20" unbalanced="0"/>
    <cacheHierarchy uniqueName="[main_data].[%Distance Group ID]" caption="%Distance Group ID" attribute="1" defaultMemberUniqueName="[main_data].[%Distance Group ID].[All]" allUniqueName="[main_data].[%Distance Group ID].[All]" dimensionUniqueName="[main_data]" displayFolder="" count="0" memberValueDatatype="20" unbalanced="0"/>
    <cacheHierarchy uniqueName="[main_data].[%Service Class ID]" caption="%Service Class ID" attribute="1" defaultMemberUniqueName="[main_data].[%Service Class ID].[All]" allUniqueName="[main_data].[%Service Class ID].[All]" dimensionUniqueName="[main_data]" displayFolder="" count="0" memberValueDatatype="130" unbalanced="0"/>
    <cacheHierarchy uniqueName="[main_data].[%Datasource ID]" caption="%Datasource ID" attribute="1" defaultMemberUniqueName="[main_data].[%Datasource ID].[All]" allUniqueName="[main_data].[%Datasource ID].[All]" dimensionUniqueName="[main_data]" displayFolder="" count="0" memberValueDatatype="130" unbalanced="0"/>
    <cacheHierarchy uniqueName="[main_data].[# Departures Scheduled]" caption="# Departures Scheduled" attribute="1" defaultMemberUniqueName="[main_data].[# Departures Scheduled].[All]" allUniqueName="[main_data].[# Departures Scheduled].[All]" dimensionUniqueName="[main_data]" displayFolder="" count="0" memberValueDatatype="20" unbalanced="0"/>
    <cacheHierarchy uniqueName="[main_data].[# Departures Performed]" caption="# Departures Performed" attribute="1" defaultMemberUniqueName="[main_data].[# Departures Performed].[All]" allUniqueName="[main_data].[# Departures Performed].[All]" dimensionUniqueName="[main_data]" displayFolder="" count="0" memberValueDatatype="20" unbalanced="0"/>
    <cacheHierarchy uniqueName="[main_data].[# Payload]" caption="# Payload" attribute="1" defaultMemberUniqueName="[main_data].[# Payload].[All]" allUniqueName="[main_data].[# Payload].[All]" dimensionUniqueName="[main_data]" displayFolder="" count="0" memberValueDatatype="20" unbalanced="0"/>
    <cacheHierarchy uniqueName="[main_data].[Distance]" caption="Distance" attribute="1" defaultMemberUniqueName="[main_data].[Distance].[All]" allUniqueName="[main_data].[Distance].[All]" dimensionUniqueName="[main_data]" displayFolder="" count="0" memberValueDatatype="20" unbalanced="0"/>
    <cacheHierarchy uniqueName="[main_data].[# Available Seats]" caption="# Available Seats" attribute="1" defaultMemberUniqueName="[main_data].[# Available Seats].[All]" allUniqueName="[main_data].[# Available Seats].[All]" dimensionUniqueName="[main_data]" displayFolder="" count="0" memberValueDatatype="20" unbalanced="0"/>
    <cacheHierarchy uniqueName="[main_data].[# Transported Passengers]" caption="# Transported Passengers" attribute="1" defaultMemberUniqueName="[main_data].[# Transported Passengers].[All]" allUniqueName="[main_data].[# Transported Passengers].[All]" dimensionUniqueName="[main_data]" displayFolder="" count="0" memberValueDatatype="20" unbalanced="0"/>
    <cacheHierarchy uniqueName="[main_data].[# Transported Freight]" caption="# Transported Freight" attribute="1" defaultMemberUniqueName="[main_data].[# Transported Freight].[All]" allUniqueName="[main_data].[# Transported Freight].[All]" dimensionUniqueName="[main_data]" displayFolder="" count="0" memberValueDatatype="20" unbalanced="0"/>
    <cacheHierarchy uniqueName="[main_data].[# Transported Mail]" caption="# Transported Mail" attribute="1" defaultMemberUniqueName="[main_data].[# Transported Mail].[All]" allUniqueName="[main_data].[# Transported Mail].[All]" dimensionUniqueName="[main_data]" displayFolder="" count="0" memberValueDatatype="20" unbalanced="0"/>
    <cacheHierarchy uniqueName="[main_data].[# Ramp-To-Ramp Time]" caption="# Ramp-To-Ramp Time" attribute="1" defaultMemberUniqueName="[main_data].[# Ramp-To-Ramp Time].[All]" allUniqueName="[main_data].[# Ramp-To-Ramp Time].[All]" dimensionUniqueName="[main_data]" displayFolder="" count="0" memberValueDatatype="20" unbalanced="0"/>
    <cacheHierarchy uniqueName="[main_data].[# Air Time]" caption="# Air Time" attribute="1" defaultMemberUniqueName="[main_data].[# Air Time].[All]" allUniqueName="[main_data].[# Air Time].[All]" dimensionUniqueName="[main_data]" displayFolder="" count="0" memberValueDatatype="20" unbalanced="0"/>
    <cacheHierarchy uniqueName="[main_data].[Unique Carrier]" caption="Unique Carrier" attribute="1" defaultMemberUniqueName="[main_data].[Unique Carrier].[All]" allUniqueName="[main_data].[Unique Carrier].[All]" dimensionUniqueName="[main_data]" displayFolder="" count="0" memberValueDatatype="130" unbalanced="0"/>
    <cacheHierarchy uniqueName="[main_data].[Carrier Code]" caption="Carrier Code" attribute="1" defaultMemberUniqueName="[main_data].[Carrier Code].[All]" allUniqueName="[main_data].[Carrier Code].[All]" dimensionUniqueName="[main_data]" displayFolder="" count="0" memberValueDatatype="130" unbalanced="0"/>
    <cacheHierarchy uniqueName="[main_data].[Carrier Name]" caption="Carrier Name" attribute="1" defaultMemberUniqueName="[main_data].[Carrier Name].[All]" allUniqueName="[main_data].[Carrier Name].[All]" dimensionUniqueName="[main_data]" displayFolder="" count="0" memberValueDatatype="130" unbalanced="0"/>
    <cacheHierarchy uniqueName="[main_data].[Origin Airport Code]" caption="Origin Airport Code" attribute="1" defaultMemberUniqueName="[main_data].[Origin Airport Code].[All]" allUniqueName="[main_data].[Origin Airport Code].[All]" dimensionUniqueName="[main_data]" displayFolder="" count="0" memberValueDatatype="130" unbalanced="0"/>
    <cacheHierarchy uniqueName="[main_data].[Origin City]" caption="Origin City" attribute="1" defaultMemberUniqueName="[main_data].[Origin City].[All]" allUniqueName="[main_data].[Origin City].[All]" dimensionUniqueName="[main_data]" displayFolder="" count="0" memberValueDatatype="130" unbalanced="0"/>
    <cacheHierarchy uniqueName="[main_data].[Origin State Code]" caption="Origin State Code" attribute="1" defaultMemberUniqueName="[main_data].[Origin State Code].[All]" allUniqueName="[main_data].[Origin State Code].[All]" dimensionUniqueName="[main_data]" displayFolder="" count="0" memberValueDatatype="130" unbalanced="0"/>
    <cacheHierarchy uniqueName="[main_data].[Origin State FIPS]" caption="Origin State FIPS" attribute="1" defaultMemberUniqueName="[main_data].[Origin State FIPS].[All]" allUniqueName="[main_data].[Origin State FIPS].[All]" dimensionUniqueName="[main_data]" displayFolder="" count="0" memberValueDatatype="20" unbalanced="0"/>
    <cacheHierarchy uniqueName="[main_data].[Origin State]" caption="Origin State" attribute="1" defaultMemberUniqueName="[main_data].[Origin State].[All]" allUniqueName="[main_data].[Origin State].[All]" dimensionUniqueName="[main_data]" displayFolder="" count="0" memberValueDatatype="130" unbalanced="0"/>
    <cacheHierarchy uniqueName="[main_data].[Origin Country]" caption="Origin Country" attribute="1" defaultMemberUniqueName="[main_data].[Origin Country].[All]" allUniqueName="[main_data].[Origin Country].[All]" dimensionUniqueName="[main_data]" displayFolder="" count="0" memberValueDatatype="130" unbalanced="0"/>
    <cacheHierarchy uniqueName="[main_data].[Destination Airport Code]" caption="Destination Airport Code" attribute="1" defaultMemberUniqueName="[main_data].[Destination Airport Code].[All]" allUniqueName="[main_data].[Destination Airport Code].[All]" dimensionUniqueName="[main_data]" displayFolder="" count="0" memberValueDatatype="130" unbalanced="0"/>
    <cacheHierarchy uniqueName="[main_data].[Destination City]" caption="Destination City" attribute="1" defaultMemberUniqueName="[main_data].[Destination City].[All]" allUniqueName="[main_data].[Destination City].[All]" dimensionUniqueName="[main_data]" displayFolder="" count="0" memberValueDatatype="130" unbalanced="0"/>
    <cacheHierarchy uniqueName="[main_data].[Destination State Code]" caption="Destination State Code" attribute="1" defaultMemberUniqueName="[main_data].[Destination State Code].[All]" allUniqueName="[main_data].[Destination State Code].[All]" dimensionUniqueName="[main_data]" displayFolder="" count="0" memberValueDatatype="130" unbalanced="0"/>
    <cacheHierarchy uniqueName="[main_data].[Destination State FIPS]" caption="Destination State FIPS" attribute="1" defaultMemberUniqueName="[main_data].[Destination State FIPS].[All]" allUniqueName="[main_data].[Destination State FIPS].[All]" dimensionUniqueName="[main_data]" displayFolder="" count="0" memberValueDatatype="20" unbalanced="0"/>
    <cacheHierarchy uniqueName="[main_data].[Destination State]" caption="Destination State" attribute="1" defaultMemberUniqueName="[main_data].[Destination State].[All]" allUniqueName="[main_data].[Destination State].[All]" dimensionUniqueName="[main_data]" displayFolder="" count="0" memberValueDatatype="130" unbalanced="0"/>
    <cacheHierarchy uniqueName="[main_data].[Destination Country]" caption="Destination Country" attribute="1" defaultMemberUniqueName="[main_data].[Destination Country].[All]" allUniqueName="[main_data].[Destination Country].[All]" dimensionUniqueName="[main_data]" displayFolder="" count="0" memberValueDatatype="130" unbalanced="0"/>
    <cacheHierarchy uniqueName="[main_data].[Year]" caption="Year" attribute="1" defaultMemberUniqueName="[main_data].[Year].[All]" allUniqueName="[main_data].[Year].[All]" dimensionUniqueName="[main_data]" displayFolder="" count="0" memberValueDatatype="20" unbalanced="0"/>
    <cacheHierarchy uniqueName="[main_data].[Month (#)]" caption="Month (#)" attribute="1" defaultMemberUniqueName="[main_data].[Month (#)].[All]" allUniqueName="[main_data].[Month (#)].[All]" dimensionUniqueName="[main_data]" displayFolder="" count="0" memberValueDatatype="20" unbalanced="0"/>
    <cacheHierarchy uniqueName="[main_data].[Day]" caption="Day" attribute="1" defaultMemberUniqueName="[main_data].[Day].[All]" allUniqueName="[main_data].[Day].[All]" dimensionUniqueName="[main_data]" displayFolder="" count="0" memberValueDatatype="20" unbalanced="0"/>
    <cacheHierarchy uniqueName="[main_data].[From - To Airport Code]" caption="From - To Airport Code" attribute="1" defaultMemberUniqueName="[main_data].[From - To Airport Code].[All]" allUniqueName="[main_data].[From - To Airport Code].[All]" dimensionUniqueName="[main_data]" displayFolder="" count="0" memberValueDatatype="130" unbalanced="0"/>
    <cacheHierarchy uniqueName="[main_data].[From - To Airport ID]" caption="From - To Airport ID" attribute="1" defaultMemberUniqueName="[main_data].[From - To Airport ID].[All]" allUniqueName="[main_data].[From - To Airport ID].[All]" dimensionUniqueName="[main_data]" displayFolder="" count="0" memberValueDatatype="130" unbalanced="0"/>
    <cacheHierarchy uniqueName="[main_data].[From - To City]" caption="From - To City" attribute="1" defaultMemberUniqueName="[main_data].[From - To City].[All]" allUniqueName="[main_data].[From - To City].[All]" dimensionUniqueName="[main_data]" displayFolder="" count="0" memberValueDatatype="130" unbalanced="0"/>
    <cacheHierarchy uniqueName="[main_data].[From - To State Code]" caption="From - To State Code" attribute="1" defaultMemberUniqueName="[main_data].[From - To State Code].[All]" allUniqueName="[main_data].[From - To State Code].[All]" dimensionUniqueName="[main_data]" displayFolder="" count="0" memberValueDatatype="130" unbalanced="0"/>
    <cacheHierarchy uniqueName="[main_data].[From - To State]" caption="From - To State" attribute="1" defaultMemberUniqueName="[main_data].[From - To State].[All]" allUniqueName="[main_data].[From - To State].[All]" dimensionUniqueName="[main_data]" displayFolder="" count="0" memberValueDatatype="130" unbalanced="0"/>
    <cacheHierarchy uniqueName="[main_data].[load factor]" caption="load factor" attribute="1" defaultMemberUniqueName="[main_data].[load factor].[All]" allUniqueName="[main_data].[load factor].[All]" dimensionUniqueName="[main_data]" displayFolder="" count="0" memberValueDatatype="5" unbalanced="0"/>
    <cacheHierarchy uniqueName="[main_data].[Datedif]" caption="Datedif" attribute="1" time="1" defaultMemberUniqueName="[main_data].[Datedif].[All]" allUniqueName="[main_data].[Datedif].[All]" dimensionUniqueName="[main_data]" displayFolder="" count="0" memberValueDatatype="7" unbalanced="0"/>
    <cacheHierarchy uniqueName="[main_data].[Month Name]" caption="Month Name" attribute="1" defaultMemberUniqueName="[main_data].[Month Name].[All]" allUniqueName="[main_data].[Month Name].[All]" dimensionUniqueName="[main_data]" displayFolder="" count="0" memberValueDatatype="130" unbalanced="0"/>
    <cacheHierarchy uniqueName="[main_data].[Quater]" caption="Quater" attribute="1" defaultMemberUniqueName="[main_data].[Quater].[All]" allUniqueName="[main_data].[Quater].[All]" dimensionUniqueName="[main_data]" displayFolder="" count="0" memberValueDatatype="130" unbalanced="0"/>
    <cacheHierarchy uniqueName="[main_data].[Day of Week]" caption="Day of Week" attribute="1" defaultMemberUniqueName="[main_data].[Day of Week].[All]" allUniqueName="[main_data].[Day of Week].[All]" dimensionUniqueName="[main_data]" displayFolder="" count="0" memberValueDatatype="20" unbalanced="0"/>
    <cacheHierarchy uniqueName="[main_data].[Day Name]" caption="Day Name" attribute="1" defaultMemberUniqueName="[main_data].[Day Name].[All]" allUniqueName="[main_data].[Day Name].[All]" dimensionUniqueName="[main_data]" displayFolder="" count="0" memberValueDatatype="130" unbalanced="0"/>
    <cacheHierarchy uniqueName="[main_data].[FIncial quater]" caption="FIncial quater" attribute="1" defaultMemberUniqueName="[main_data].[FIncial quater].[All]" allUniqueName="[main_data].[FIncial quater].[All]" dimensionUniqueName="[main_data]" displayFolder="" count="0" memberValueDatatype="130" unbalanced="0"/>
    <cacheHierarchy uniqueName="[main_data].[finacial month]" caption="finacial month" attribute="1" defaultMemberUniqueName="[main_data].[finacial month].[All]" allUniqueName="[main_data].[finacial month].[All]" dimensionUniqueName="[main_data]" displayFolder="" count="0" memberValueDatatype="130" unbalanced="0"/>
    <cacheHierarchy uniqueName="[main_data].[Weekday &amp; Weekend]" caption="Weekday &amp; Weekend" attribute="1" defaultMemberUniqueName="[main_data].[Weekday &amp; Weekend].[All]" allUniqueName="[main_data].[Weekday &amp; Weekend].[All]" dimensionUniqueName="[main_data]" displayFolder="" count="0" memberValueDatatype="130" unbalanced="0"/>
    <cacheHierarchy uniqueName="[main_data 1].[%Airline ID]" caption="%Airline ID" attribute="1" defaultMemberUniqueName="[main_data 1].[%Airline ID].[All]" allUniqueName="[main_data 1].[%Airline ID].[All]" dimensionUniqueName="[main_data 1]" displayFolder="" count="0" memberValueDatatype="20" unbalanced="0"/>
    <cacheHierarchy uniqueName="[main_data 1].[%Carrier Group ID]" caption="%Carrier Group ID" attribute="1" defaultMemberUniqueName="[main_data 1].[%Carrier Group ID].[All]" allUniqueName="[main_data 1].[%Carrier Group ID].[All]" dimensionUniqueName="[main_data 1]" displayFolder="" count="0" memberValueDatatype="20" unbalanced="0"/>
    <cacheHierarchy uniqueName="[main_data 1].[%Unique Carrier Code]" caption="%Unique Carrier Code" attribute="1" defaultMemberUniqueName="[main_data 1].[%Unique Carrier Code].[All]" allUniqueName="[main_data 1].[%Unique Carrier Code].[All]" dimensionUniqueName="[main_data 1]" displayFolder="" count="0" memberValueDatatype="130" unbalanced="0"/>
    <cacheHierarchy uniqueName="[main_data 1].[%Unique Carrier Entity Code]" caption="%Unique Carrier Entity Code" attribute="1" defaultMemberUniqueName="[main_data 1].[%Unique Carrier Entity Code].[All]" allUniqueName="[main_data 1].[%Unique Carrier Entity Code].[All]" dimensionUniqueName="[main_data 1]" displayFolder="" count="0" memberValueDatatype="20" unbalanced="0"/>
    <cacheHierarchy uniqueName="[main_data 1].[%Region Code]" caption="%Region Code" attribute="1" defaultMemberUniqueName="[main_data 1].[%Region Code].[All]" allUniqueName="[main_data 1].[%Region Code].[All]" dimensionUniqueName="[main_data 1]" displayFolder="" count="0" memberValueDatatype="130" unbalanced="0"/>
    <cacheHierarchy uniqueName="[main_data 1].[%Origin Airport ID]" caption="%Origin Airport ID" attribute="1" defaultMemberUniqueName="[main_data 1].[%Origin Airport ID].[All]" allUniqueName="[main_data 1].[%Origin Airport ID].[All]" dimensionUniqueName="[main_data 1]" displayFolder="" count="0" memberValueDatatype="20" unbalanced="0"/>
    <cacheHierarchy uniqueName="[main_data 1].[%Origin Airport Sequence ID]" caption="%Origin Airport Sequence ID" attribute="1" defaultMemberUniqueName="[main_data 1].[%Origin Airport Sequence ID].[All]" allUniqueName="[main_data 1].[%Origin Airport Sequence ID].[All]" dimensionUniqueName="[main_data 1]" displayFolder="" count="0" memberValueDatatype="20" unbalanced="0"/>
    <cacheHierarchy uniqueName="[main_data 1].[%Origin Airport Market ID]" caption="%Origin Airport Market ID" attribute="1" defaultMemberUniqueName="[main_data 1].[%Origin Airport Market ID].[All]" allUniqueName="[main_data 1].[%Origin Airport Market ID].[All]" dimensionUniqueName="[main_data 1]" displayFolder="" count="0" memberValueDatatype="20" unbalanced="0"/>
    <cacheHierarchy uniqueName="[main_data 1].[%Origin World Area Code]" caption="%Origin World Area Code" attribute="1" defaultMemberUniqueName="[main_data 1].[%Origin World Area Code].[All]" allUniqueName="[main_data 1].[%Origin World Area Code].[All]" dimensionUniqueName="[main_data 1]" displayFolder="" count="0" memberValueDatatype="20" unbalanced="0"/>
    <cacheHierarchy uniqueName="[main_data 1].[%Destination Airport ID]" caption="%Destination Airport ID" attribute="1" defaultMemberUniqueName="[main_data 1].[%Destination Airport ID].[All]" allUniqueName="[main_data 1].[%Destination Airport ID].[All]" dimensionUniqueName="[main_data 1]" displayFolder="" count="0" memberValueDatatype="20" unbalanced="0"/>
    <cacheHierarchy uniqueName="[main_data 1].[%Destination Airport Sequence ID]" caption="%Destination Airport Sequence ID" attribute="1" defaultMemberUniqueName="[main_data 1].[%Destination Airport Sequence ID].[All]" allUniqueName="[main_data 1].[%Destination Airport Sequence ID].[All]" dimensionUniqueName="[main_data 1]" displayFolder="" count="0" memberValueDatatype="20" unbalanced="0"/>
    <cacheHierarchy uniqueName="[main_data 1].[%Destination Airport Market ID]" caption="%Destination Airport Market ID" attribute="1" defaultMemberUniqueName="[main_data 1].[%Destination Airport Market ID].[All]" allUniqueName="[main_data 1].[%Destination Airport Market ID].[All]" dimensionUniqueName="[main_data 1]" displayFolder="" count="0" memberValueDatatype="20" unbalanced="0"/>
    <cacheHierarchy uniqueName="[main_data 1].[%Destination World Area Code]" caption="%Destination World Area Code" attribute="1" defaultMemberUniqueName="[main_data 1].[%Destination World Area Code].[All]" allUniqueName="[main_data 1].[%Destination World Area Code].[All]" dimensionUniqueName="[main_data 1]" displayFolder="" count="0" memberValueDatatype="20" unbalanced="0"/>
    <cacheHierarchy uniqueName="[main_data 1].[%Aircraft Group ID]" caption="%Aircraft Group ID" attribute="1" defaultMemberUniqueName="[main_data 1].[%Aircraft Group ID].[All]" allUniqueName="[main_data 1].[%Aircraft Group ID].[All]" dimensionUniqueName="[main_data 1]" displayFolder="" count="0" memberValueDatatype="20" unbalanced="0"/>
    <cacheHierarchy uniqueName="[main_data 1].[%Aircraft Type ID]" caption="%Aircraft Type ID" attribute="1" defaultMemberUniqueName="[main_data 1].[%Aircraft Type ID].[All]" allUniqueName="[main_data 1].[%Aircraft Type ID].[All]" dimensionUniqueName="[main_data 1]" displayFolder="" count="0" memberValueDatatype="20" unbalanced="0"/>
    <cacheHierarchy uniqueName="[main_data 1].[%Aircraft Configuration ID]" caption="%Aircraft Configuration ID" attribute="1" defaultMemberUniqueName="[main_data 1].[%Aircraft Configuration ID].[All]" allUniqueName="[main_data 1].[%Aircraft Configuration ID].[All]" dimensionUniqueName="[main_data 1]" displayFolder="" count="0" memberValueDatatype="20" unbalanced="0"/>
    <cacheHierarchy uniqueName="[main_data 1].[%Distance Group ID]" caption="%Distance Group ID" attribute="1" defaultMemberUniqueName="[main_data 1].[%Distance Group ID].[All]" allUniqueName="[main_data 1].[%Distance Group ID].[All]" dimensionUniqueName="[main_data 1]" displayFolder="" count="0" memberValueDatatype="20" unbalanced="0"/>
    <cacheHierarchy uniqueName="[main_data 1].[%Service Class ID]" caption="%Service Class ID" attribute="1" defaultMemberUniqueName="[main_data 1].[%Service Class ID].[All]" allUniqueName="[main_data 1].[%Service Class ID].[All]" dimensionUniqueName="[main_data 1]" displayFolder="" count="0" memberValueDatatype="130" unbalanced="0"/>
    <cacheHierarchy uniqueName="[main_data 1].[%Datasource ID]" caption="%Datasource ID" attribute="1" defaultMemberUniqueName="[main_data 1].[%Datasource ID].[All]" allUniqueName="[main_data 1].[%Datasource ID].[All]" dimensionUniqueName="[main_data 1]" displayFolder="" count="0" memberValueDatatype="130" unbalanced="0"/>
    <cacheHierarchy uniqueName="[main_data 1].[# Departures Scheduled]" caption="# Departures Scheduled" attribute="1" defaultMemberUniqueName="[main_data 1].[# Departures Scheduled].[All]" allUniqueName="[main_data 1].[# Departures Scheduled].[All]" dimensionUniqueName="[main_data 1]" displayFolder="" count="0" memberValueDatatype="20" unbalanced="0"/>
    <cacheHierarchy uniqueName="[main_data 1].[# Departures Performed]" caption="# Departures Performed" attribute="1" defaultMemberUniqueName="[main_data 1].[# Departures Performed].[All]" allUniqueName="[main_data 1].[# Departures Performed].[All]" dimensionUniqueName="[main_data 1]" displayFolder="" count="0" memberValueDatatype="20" unbalanced="0"/>
    <cacheHierarchy uniqueName="[main_data 1].[# Payload]" caption="# Payload" attribute="1" defaultMemberUniqueName="[main_data 1].[# Payload].[All]" allUniqueName="[main_data 1].[# Payload].[All]" dimensionUniqueName="[main_data 1]" displayFolder="" count="0" memberValueDatatype="20" unbalanced="0"/>
    <cacheHierarchy uniqueName="[main_data 1].[Distance]" caption="Distance" attribute="1" defaultMemberUniqueName="[main_data 1].[Distance].[All]" allUniqueName="[main_data 1].[Distance].[All]" dimensionUniqueName="[main_data 1]" displayFolder="" count="0" memberValueDatatype="20" unbalanced="0"/>
    <cacheHierarchy uniqueName="[main_data 1].[# Available Seats]" caption="# Available Seats" attribute="1" defaultMemberUniqueName="[main_data 1].[# Available Seats].[All]" allUniqueName="[main_data 1].[# Available Seats].[All]" dimensionUniqueName="[main_data 1]" displayFolder="" count="0" memberValueDatatype="20" unbalanced="0"/>
    <cacheHierarchy uniqueName="[main_data 1].[# Transported Passengers]" caption="# Transported Passengers" attribute="1" defaultMemberUniqueName="[main_data 1].[# Transported Passengers].[All]" allUniqueName="[main_data 1].[# Transported Passengers].[All]" dimensionUniqueName="[main_data 1]" displayFolder="" count="0" memberValueDatatype="20" unbalanced="0"/>
    <cacheHierarchy uniqueName="[main_data 1].[# Transported Freight]" caption="# Transported Freight" attribute="1" defaultMemberUniqueName="[main_data 1].[# Transported Freight].[All]" allUniqueName="[main_data 1].[# Transported Freight].[All]" dimensionUniqueName="[main_data 1]" displayFolder="" count="0" memberValueDatatype="20" unbalanced="0"/>
    <cacheHierarchy uniqueName="[main_data 1].[# Transported Mail]" caption="# Transported Mail" attribute="1" defaultMemberUniqueName="[main_data 1].[# Transported Mail].[All]" allUniqueName="[main_data 1].[# Transported Mail].[All]" dimensionUniqueName="[main_data 1]" displayFolder="" count="0" memberValueDatatype="20" unbalanced="0"/>
    <cacheHierarchy uniqueName="[main_data 1].[# Ramp-To-Ramp Time]" caption="# Ramp-To-Ramp Time" attribute="1" defaultMemberUniqueName="[main_data 1].[# Ramp-To-Ramp Time].[All]" allUniqueName="[main_data 1].[# Ramp-To-Ramp Time].[All]" dimensionUniqueName="[main_data 1]" displayFolder="" count="0" memberValueDatatype="20" unbalanced="0"/>
    <cacheHierarchy uniqueName="[main_data 1].[# Air Time]" caption="# Air Time" attribute="1" defaultMemberUniqueName="[main_data 1].[# Air Time].[All]" allUniqueName="[main_data 1].[# Air Time].[All]" dimensionUniqueName="[main_data 1]" displayFolder="" count="0" memberValueDatatype="20" unbalanced="0"/>
    <cacheHierarchy uniqueName="[main_data 1].[Unique Carrier]" caption="Unique Carrier" attribute="1" defaultMemberUniqueName="[main_data 1].[Unique Carrier].[All]" allUniqueName="[main_data 1].[Unique Carrier].[All]" dimensionUniqueName="[main_data 1]" displayFolder="" count="0" memberValueDatatype="130" unbalanced="0"/>
    <cacheHierarchy uniqueName="[main_data 1].[Carrier Code]" caption="Carrier Code" attribute="1" defaultMemberUniqueName="[main_data 1].[Carrier Code].[All]" allUniqueName="[main_data 1].[Carrier Code].[All]" dimensionUniqueName="[main_data 1]" displayFolder="" count="0" memberValueDatatype="130" unbalanced="0"/>
    <cacheHierarchy uniqueName="[main_data 1].[Carrier Name]" caption="Carrier Name" attribute="1" defaultMemberUniqueName="[main_data 1].[Carrier Name].[All]" allUniqueName="[main_data 1].[Carrier Name].[All]" dimensionUniqueName="[main_data 1]" displayFolder="" count="0" memberValueDatatype="130" unbalanced="0"/>
    <cacheHierarchy uniqueName="[main_data 1].[Origin Airport Code]" caption="Origin Airport Code" attribute="1" defaultMemberUniqueName="[main_data 1].[Origin Airport Code].[All]" allUniqueName="[main_data 1].[Origin Airport Code].[All]" dimensionUniqueName="[main_data 1]" displayFolder="" count="0" memberValueDatatype="130" unbalanced="0"/>
    <cacheHierarchy uniqueName="[main_data 1].[Origin City]" caption="Origin City" attribute="1" defaultMemberUniqueName="[main_data 1].[Origin City].[All]" allUniqueName="[main_data 1].[Origin City].[All]" dimensionUniqueName="[main_data 1]" displayFolder="" count="0" memberValueDatatype="130" unbalanced="0"/>
    <cacheHierarchy uniqueName="[main_data 1].[Origin State Code]" caption="Origin State Code" attribute="1" defaultMemberUniqueName="[main_data 1].[Origin State Code].[All]" allUniqueName="[main_data 1].[Origin State Code].[All]" dimensionUniqueName="[main_data 1]" displayFolder="" count="0" memberValueDatatype="130" unbalanced="0"/>
    <cacheHierarchy uniqueName="[main_data 1].[Origin State FIPS]" caption="Origin State FIPS" attribute="1" defaultMemberUniqueName="[main_data 1].[Origin State FIPS].[All]" allUniqueName="[main_data 1].[Origin State FIPS].[All]" dimensionUniqueName="[main_data 1]" displayFolder="" count="0" memberValueDatatype="20" unbalanced="0"/>
    <cacheHierarchy uniqueName="[main_data 1].[Origin State]" caption="Origin State" attribute="1" defaultMemberUniqueName="[main_data 1].[Origin State].[All]" allUniqueName="[main_data 1].[Origin State].[All]" dimensionUniqueName="[main_data 1]" displayFolder="" count="0" memberValueDatatype="130" unbalanced="0"/>
    <cacheHierarchy uniqueName="[main_data 1].[Origin Country]" caption="Origin Country" attribute="1" defaultMemberUniqueName="[main_data 1].[Origin Country].[All]" allUniqueName="[main_data 1].[Origin Country].[All]" dimensionUniqueName="[main_data 1]" displayFolder="" count="0" memberValueDatatype="130" unbalanced="0"/>
    <cacheHierarchy uniqueName="[main_data 1].[Destination Airport Code]" caption="Destination Airport Code" attribute="1" defaultMemberUniqueName="[main_data 1].[Destination Airport Code].[All]" allUniqueName="[main_data 1].[Destination Airport Code].[All]" dimensionUniqueName="[main_data 1]" displayFolder="" count="0" memberValueDatatype="130" unbalanced="0"/>
    <cacheHierarchy uniqueName="[main_data 1].[Destination City]" caption="Destination City" attribute="1" defaultMemberUniqueName="[main_data 1].[Destination City].[All]" allUniqueName="[main_data 1].[Destination City].[All]" dimensionUniqueName="[main_data 1]" displayFolder="" count="0" memberValueDatatype="130" unbalanced="0"/>
    <cacheHierarchy uniqueName="[main_data 1].[Destination State Code]" caption="Destination State Code" attribute="1" defaultMemberUniqueName="[main_data 1].[Destination State Code].[All]" allUniqueName="[main_data 1].[Destination State Code].[All]" dimensionUniqueName="[main_data 1]" displayFolder="" count="0" memberValueDatatype="130" unbalanced="0"/>
    <cacheHierarchy uniqueName="[main_data 1].[Destination State FIPS]" caption="Destination State FIPS" attribute="1" defaultMemberUniqueName="[main_data 1].[Destination State FIPS].[All]" allUniqueName="[main_data 1].[Destination State FIPS].[All]" dimensionUniqueName="[main_data 1]" displayFolder="" count="0" memberValueDatatype="20" unbalanced="0"/>
    <cacheHierarchy uniqueName="[main_data 1].[Destination State]" caption="Destination State" attribute="1" defaultMemberUniqueName="[main_data 1].[Destination State].[All]" allUniqueName="[main_data 1].[Destination State].[All]" dimensionUniqueName="[main_data 1]" displayFolder="" count="0" memberValueDatatype="130" unbalanced="0"/>
    <cacheHierarchy uniqueName="[main_data 1].[Destination Country]" caption="Destination Country" attribute="1" defaultMemberUniqueName="[main_data 1].[Destination Country].[All]" allUniqueName="[main_data 1].[Destination Country].[All]" dimensionUniqueName="[main_data 1]" displayFolder="" count="0" memberValueDatatype="130" unbalanced="0"/>
    <cacheHierarchy uniqueName="[main_data 1].[Year]" caption="Year" attribute="1" defaultMemberUniqueName="[main_data 1].[Year].[All]" allUniqueName="[main_data 1].[Year].[All]" dimensionUniqueName="[main_data 1]" displayFolder="" count="2" memberValueDatatype="20" unbalanced="0"/>
    <cacheHierarchy uniqueName="[main_data 1].[Month (#)]" caption="Month (#)" attribute="1" defaultMemberUniqueName="[main_data 1].[Month (#)].[All]" allUniqueName="[main_data 1].[Month (#)].[All]" dimensionUniqueName="[main_data 1]" displayFolder="" count="0" memberValueDatatype="20" unbalanced="0"/>
    <cacheHierarchy uniqueName="[main_data 1].[Day]" caption="Day" attribute="1" defaultMemberUniqueName="[main_data 1].[Day].[All]" allUniqueName="[main_data 1].[Day].[All]" dimensionUniqueName="[main_data 1]" displayFolder="" count="0" memberValueDatatype="20" unbalanced="0"/>
    <cacheHierarchy uniqueName="[main_data 1].[From - To Airport Code]" caption="From - To Airport Code" attribute="1" defaultMemberUniqueName="[main_data 1].[From - To Airport Code].[All]" allUniqueName="[main_data 1].[From - To Airport Code].[All]" dimensionUniqueName="[main_data 1]" displayFolder="" count="0" memberValueDatatype="130" unbalanced="0"/>
    <cacheHierarchy uniqueName="[main_data 1].[From - To Airport ID]" caption="From - To Airport ID" attribute="1" defaultMemberUniqueName="[main_data 1].[From - To Airport ID].[All]" allUniqueName="[main_data 1].[From - To Airport ID].[All]" dimensionUniqueName="[main_data 1]" displayFolder="" count="0" memberValueDatatype="130" unbalanced="0"/>
    <cacheHierarchy uniqueName="[main_data 1].[From - To City]" caption="From - To City" attribute="1" defaultMemberUniqueName="[main_data 1].[From - To City].[All]" allUniqueName="[main_data 1].[From - To City].[All]" dimensionUniqueName="[main_data 1]" displayFolder="" count="0" memberValueDatatype="130" unbalanced="0"/>
    <cacheHierarchy uniqueName="[main_data 1].[From - To State Code]" caption="From - To State Code" attribute="1" defaultMemberUniqueName="[main_data 1].[From - To State Code].[All]" allUniqueName="[main_data 1].[From - To State Code].[All]" dimensionUniqueName="[main_data 1]" displayFolder="" count="0" memberValueDatatype="130" unbalanced="0"/>
    <cacheHierarchy uniqueName="[main_data 1].[From - To State]" caption="From - To State" attribute="1" defaultMemberUniqueName="[main_data 1].[From - To State].[All]" allUniqueName="[main_data 1].[From - To State].[All]" dimensionUniqueName="[main_data 1]" displayFolder="" count="0" memberValueDatatype="130" unbalanced="0"/>
    <cacheHierarchy uniqueName="[main_data 1].[load factor]" caption="load factor" attribute="1" defaultMemberUniqueName="[main_data 1].[load factor].[All]" allUniqueName="[main_data 1].[load factor].[All]" dimensionUniqueName="[main_data 1]" displayFolder="" count="0" memberValueDatatype="5" unbalanced="0"/>
    <cacheHierarchy uniqueName="[main_data 1].[Datedif]" caption="Datedif" attribute="1" time="1" defaultMemberUniqueName="[main_data 1].[Datedif].[All]" allUniqueName="[main_data 1].[Datedif].[All]" dimensionUniqueName="[main_data 1]" displayFolder="" count="0" memberValueDatatype="7" unbalanced="0"/>
    <cacheHierarchy uniqueName="[main_data 1].[Month Name]" caption="Month Name" attribute="1" defaultMemberUniqueName="[main_data 1].[Month Name].[All]" allUniqueName="[main_data 1].[Month Name].[All]" dimensionUniqueName="[main_data 1]" displayFolder="" count="0" memberValueDatatype="130" unbalanced="0"/>
    <cacheHierarchy uniqueName="[main_data 1].[Quater]" caption="Quater" attribute="1" defaultMemberUniqueName="[main_data 1].[Quater].[All]" allUniqueName="[main_data 1].[Quater].[All]" dimensionUniqueName="[main_data 1]" displayFolder="" count="2" memberValueDatatype="130" unbalanced="0"/>
    <cacheHierarchy uniqueName="[main_data 1].[Day of Week]" caption="Day of Week" attribute="1" defaultMemberUniqueName="[main_data 1].[Day of Week].[All]" allUniqueName="[main_data 1].[Day of Week].[All]" dimensionUniqueName="[main_data 1]" displayFolder="" count="0" memberValueDatatype="20" unbalanced="0"/>
    <cacheHierarchy uniqueName="[main_data 1].[Day Name]" caption="Day Name" attribute="1" defaultMemberUniqueName="[main_data 1].[Day Name].[All]" allUniqueName="[main_data 1].[Day Name].[All]" dimensionUniqueName="[main_data 1]" displayFolder="" count="0" memberValueDatatype="130" unbalanced="0"/>
    <cacheHierarchy uniqueName="[main_data 1].[FIncial quater]" caption="FIncial quater" attribute="1" defaultMemberUniqueName="[main_data 1].[FIncial quater].[All]" allUniqueName="[main_data 1].[FIncial quater].[All]" dimensionUniqueName="[main_data 1]" displayFolder="" count="0" memberValueDatatype="130" unbalanced="0"/>
    <cacheHierarchy uniqueName="[main_data 1].[finacial month]" caption="finacial month" attribute="1" defaultMemberUniqueName="[main_data 1].[finacial month].[All]" allUniqueName="[main_data 1].[finacial month].[All]" dimensionUniqueName="[main_data 1]" displayFolder="" count="0" memberValueDatatype="130" unbalanced="0"/>
    <cacheHierarchy uniqueName="[main_data 1].[Weekday &amp; Weekend]" caption="Weekday &amp; Weekend" attribute="1" defaultMemberUniqueName="[main_data 1].[Weekday &amp; Weekend].[All]" allUniqueName="[main_data 1].[Weekday &amp; Weekend].[All]" dimensionUniqueName="[main_data 1]" displayFolder="" count="2" memberValueDatatype="130" unbalanced="0"/>
    <cacheHierarchy uniqueName="[main_data_2].[%Airline ID]" caption="%Airline ID" attribute="1" defaultMemberUniqueName="[main_data_2].[%Airline ID].[All]" allUniqueName="[main_data_2].[%Airline ID].[All]" dimensionUniqueName="[main_data_2]" displayFolder="" count="0" memberValueDatatype="20" unbalanced="0"/>
    <cacheHierarchy uniqueName="[main_data_2].[%Carrier Group ID]" caption="%Carrier Group ID" attribute="1" defaultMemberUniqueName="[main_data_2].[%Carrier Group ID].[All]" allUniqueName="[main_data_2].[%Carrier Group ID].[All]" dimensionUniqueName="[main_data_2]" displayFolder="" count="0" memberValueDatatype="20" unbalanced="0"/>
    <cacheHierarchy uniqueName="[main_data_2].[%Unique Carrier Code]" caption="%Unique Carrier Code" attribute="1" defaultMemberUniqueName="[main_data_2].[%Unique Carrier Code].[All]" allUniqueName="[main_data_2].[%Unique Carrier Code].[All]" dimensionUniqueName="[main_data_2]" displayFolder="" count="0" memberValueDatatype="130" unbalanced="0"/>
    <cacheHierarchy uniqueName="[main_data_2].[%Unique Carrier Entity Code]" caption="%Unique Carrier Entity Code" attribute="1" defaultMemberUniqueName="[main_data_2].[%Unique Carrier Entity Code].[All]" allUniqueName="[main_data_2].[%Unique Carrier Entity Code].[All]" dimensionUniqueName="[main_data_2]" displayFolder="" count="0" memberValueDatatype="20" unbalanced="0"/>
    <cacheHierarchy uniqueName="[main_data_2].[%Region Code]" caption="%Region Code" attribute="1" defaultMemberUniqueName="[main_data_2].[%Region Code].[All]" allUniqueName="[main_data_2].[%Region Code].[All]" dimensionUniqueName="[main_data_2]" displayFolder="" count="0" memberValueDatatype="130" unbalanced="0"/>
    <cacheHierarchy uniqueName="[main_data_2].[%Origin Airport ID]" caption="%Origin Airport ID" attribute="1" defaultMemberUniqueName="[main_data_2].[%Origin Airport ID].[All]" allUniqueName="[main_data_2].[%Origin Airport ID].[All]" dimensionUniqueName="[main_data_2]" displayFolder="" count="0" memberValueDatatype="20" unbalanced="0"/>
    <cacheHierarchy uniqueName="[main_data_2].[%Origin Airport Sequence ID]" caption="%Origin Airport Sequence ID" attribute="1" defaultMemberUniqueName="[main_data_2].[%Origin Airport Sequence ID].[All]" allUniqueName="[main_data_2].[%Origin Airport Sequence ID].[All]" dimensionUniqueName="[main_data_2]" displayFolder="" count="0" memberValueDatatype="20" unbalanced="0"/>
    <cacheHierarchy uniqueName="[main_data_2].[%Origin Airport Market ID]" caption="%Origin Airport Market ID" attribute="1" defaultMemberUniqueName="[main_data_2].[%Origin Airport Market ID].[All]" allUniqueName="[main_data_2].[%Origin Airport Market ID].[All]" dimensionUniqueName="[main_data_2]" displayFolder="" count="0" memberValueDatatype="20" unbalanced="0"/>
    <cacheHierarchy uniqueName="[main_data_2].[%Origin World Area Code]" caption="%Origin World Area Code" attribute="1" defaultMemberUniqueName="[main_data_2].[%Origin World Area Code].[All]" allUniqueName="[main_data_2].[%Origin World Area Code].[All]" dimensionUniqueName="[main_data_2]" displayFolder="" count="0" memberValueDatatype="20" unbalanced="0"/>
    <cacheHierarchy uniqueName="[main_data_2].[%Destination Airport ID]" caption="%Destination Airport ID" attribute="1" defaultMemberUniqueName="[main_data_2].[%Destination Airport ID].[All]" allUniqueName="[main_data_2].[%Destination Airport ID].[All]" dimensionUniqueName="[main_data_2]" displayFolder="" count="0" memberValueDatatype="20" unbalanced="0"/>
    <cacheHierarchy uniqueName="[main_data_2].[%Destination Airport Sequence ID]" caption="%Destination Airport Sequence ID" attribute="1" defaultMemberUniqueName="[main_data_2].[%Destination Airport Sequence ID].[All]" allUniqueName="[main_data_2].[%Destination Airport Sequence ID].[All]" dimensionUniqueName="[main_data_2]" displayFolder="" count="0" memberValueDatatype="20" unbalanced="0"/>
    <cacheHierarchy uniqueName="[main_data_2].[%Destination Airport Market ID]" caption="%Destination Airport Market ID" attribute="1" defaultMemberUniqueName="[main_data_2].[%Destination Airport Market ID].[All]" allUniqueName="[main_data_2].[%Destination Airport Market ID].[All]" dimensionUniqueName="[main_data_2]" displayFolder="" count="0" memberValueDatatype="20" unbalanced="0"/>
    <cacheHierarchy uniqueName="[main_data_2].[%Destination World Area Code]" caption="%Destination World Area Code" attribute="1" defaultMemberUniqueName="[main_data_2].[%Destination World Area Code].[All]" allUniqueName="[main_data_2].[%Destination World Area Code].[All]" dimensionUniqueName="[main_data_2]" displayFolder="" count="0" memberValueDatatype="20" unbalanced="0"/>
    <cacheHierarchy uniqueName="[main_data_2].[%Aircraft Group ID]" caption="%Aircraft Group ID" attribute="1" defaultMemberUniqueName="[main_data_2].[%Aircraft Group ID].[All]" allUniqueName="[main_data_2].[%Aircraft Group ID].[All]" dimensionUniqueName="[main_data_2]" displayFolder="" count="0" memberValueDatatype="20" unbalanced="0"/>
    <cacheHierarchy uniqueName="[main_data_2].[%Aircraft Type ID]" caption="%Aircraft Type ID" attribute="1" defaultMemberUniqueName="[main_data_2].[%Aircraft Type ID].[All]" allUniqueName="[main_data_2].[%Aircraft Type ID].[All]" dimensionUniqueName="[main_data_2]" displayFolder="" count="0" memberValueDatatype="20" unbalanced="0"/>
    <cacheHierarchy uniqueName="[main_data_2].[%Aircraft Configuration ID]" caption="%Aircraft Configuration ID" attribute="1" defaultMemberUniqueName="[main_data_2].[%Aircraft Configuration ID].[All]" allUniqueName="[main_data_2].[%Aircraft Configuration ID].[All]" dimensionUniqueName="[main_data_2]" displayFolder="" count="0" memberValueDatatype="20" unbalanced="0"/>
    <cacheHierarchy uniqueName="[main_data_2].[%Distance Group ID]" caption="%Distance Group ID" attribute="1" defaultMemberUniqueName="[main_data_2].[%Distance Group ID].[All]" allUniqueName="[main_data_2].[%Distance Group ID].[All]" dimensionUniqueName="[main_data_2]" displayFolder="" count="0" memberValueDatatype="20" unbalanced="0"/>
    <cacheHierarchy uniqueName="[main_data_2].[%Service Class ID]" caption="%Service Class ID" attribute="1" defaultMemberUniqueName="[main_data_2].[%Service Class ID].[All]" allUniqueName="[main_data_2].[%Service Class ID].[All]" dimensionUniqueName="[main_data_2]" displayFolder="" count="0" memberValueDatatype="130" unbalanced="0"/>
    <cacheHierarchy uniqueName="[main_data_2].[%Datasource ID]" caption="%Datasource ID" attribute="1" defaultMemberUniqueName="[main_data_2].[%Datasource ID].[All]" allUniqueName="[main_data_2].[%Datasource ID].[All]" dimensionUniqueName="[main_data_2]" displayFolder="" count="0" memberValueDatatype="130" unbalanced="0"/>
    <cacheHierarchy uniqueName="[main_data_2].[# Departures Scheduled]" caption="# Departures Scheduled" attribute="1" defaultMemberUniqueName="[main_data_2].[# Departures Scheduled].[All]" allUniqueName="[main_data_2].[# Departures Scheduled].[All]" dimensionUniqueName="[main_data_2]" displayFolder="" count="0" memberValueDatatype="20" unbalanced="0"/>
    <cacheHierarchy uniqueName="[main_data_2].[# Departures Performed]" caption="# Departures Performed" attribute="1" defaultMemberUniqueName="[main_data_2].[# Departures Performed].[All]" allUniqueName="[main_data_2].[# Departures Performed].[All]" dimensionUniqueName="[main_data_2]" displayFolder="" count="0" memberValueDatatype="20" unbalanced="0"/>
    <cacheHierarchy uniqueName="[main_data_2].[# Payload]" caption="# Payload" attribute="1" defaultMemberUniqueName="[main_data_2].[# Payload].[All]" allUniqueName="[main_data_2].[# Payload].[All]" dimensionUniqueName="[main_data_2]" displayFolder="" count="0" memberValueDatatype="20" unbalanced="0"/>
    <cacheHierarchy uniqueName="[main_data_2].[Distance]" caption="Distance" attribute="1" defaultMemberUniqueName="[main_data_2].[Distance].[All]" allUniqueName="[main_data_2].[Distance].[All]" dimensionUniqueName="[main_data_2]" displayFolder="" count="0" memberValueDatatype="20" unbalanced="0"/>
    <cacheHierarchy uniqueName="[main_data_2].[# Available Seats]" caption="# Available Seats" attribute="1" defaultMemberUniqueName="[main_data_2].[# Available Seats].[All]" allUniqueName="[main_data_2].[# Available Seats].[All]" dimensionUniqueName="[main_data_2]" displayFolder="" count="0" memberValueDatatype="20" unbalanced="0"/>
    <cacheHierarchy uniqueName="[main_data_2].[# Transported Passengers]" caption="# Transported Passengers" attribute="1" defaultMemberUniqueName="[main_data_2].[# Transported Passengers].[All]" allUniqueName="[main_data_2].[# Transported Passengers].[All]" dimensionUniqueName="[main_data_2]" displayFolder="" count="0" memberValueDatatype="20" unbalanced="0"/>
    <cacheHierarchy uniqueName="[main_data_2].[# Transported Freight]" caption="# Transported Freight" attribute="1" defaultMemberUniqueName="[main_data_2].[# Transported Freight].[All]" allUniqueName="[main_data_2].[# Transported Freight].[All]" dimensionUniqueName="[main_data_2]" displayFolder="" count="0" memberValueDatatype="20" unbalanced="0"/>
    <cacheHierarchy uniqueName="[main_data_2].[# Transported Mail]" caption="# Transported Mail" attribute="1" defaultMemberUniqueName="[main_data_2].[# Transported Mail].[All]" allUniqueName="[main_data_2].[# Transported Mail].[All]" dimensionUniqueName="[main_data_2]" displayFolder="" count="0" memberValueDatatype="20" unbalanced="0"/>
    <cacheHierarchy uniqueName="[main_data_2].[# Ramp-To-Ramp Time]" caption="# Ramp-To-Ramp Time" attribute="1" defaultMemberUniqueName="[main_data_2].[# Ramp-To-Ramp Time].[All]" allUniqueName="[main_data_2].[# Ramp-To-Ramp Time].[All]" dimensionUniqueName="[main_data_2]" displayFolder="" count="0" memberValueDatatype="20" unbalanced="0"/>
    <cacheHierarchy uniqueName="[main_data_2].[# Air Time]" caption="# Air Time" attribute="1" defaultMemberUniqueName="[main_data_2].[# Air Time].[All]" allUniqueName="[main_data_2].[# Air Time].[All]" dimensionUniqueName="[main_data_2]" displayFolder="" count="0" memberValueDatatype="20" unbalanced="0"/>
    <cacheHierarchy uniqueName="[main_data_2].[Unique Carrier]" caption="Unique Carrier" attribute="1" defaultMemberUniqueName="[main_data_2].[Unique Carrier].[All]" allUniqueName="[main_data_2].[Unique Carrier].[All]" dimensionUniqueName="[main_data_2]" displayFolder="" count="0" memberValueDatatype="130" unbalanced="0"/>
    <cacheHierarchy uniqueName="[main_data_2].[Carrier Code]" caption="Carrier Code" attribute="1" defaultMemberUniqueName="[main_data_2].[Carrier Code].[All]" allUniqueName="[main_data_2].[Carrier Code].[All]" dimensionUniqueName="[main_data_2]" displayFolder="" count="0" memberValueDatatype="130" unbalanced="0"/>
    <cacheHierarchy uniqueName="[main_data_2].[Carrier Name]" caption="Carrier Name" attribute="1" defaultMemberUniqueName="[main_data_2].[Carrier Name].[All]" allUniqueName="[main_data_2].[Carrier Name].[All]" dimensionUniqueName="[main_data_2]" displayFolder="" count="0" memberValueDatatype="130" unbalanced="0"/>
    <cacheHierarchy uniqueName="[main_data_2].[Origin Airport Code]" caption="Origin Airport Code" attribute="1" defaultMemberUniqueName="[main_data_2].[Origin Airport Code].[All]" allUniqueName="[main_data_2].[Origin Airport Code].[All]" dimensionUniqueName="[main_data_2]" displayFolder="" count="0" memberValueDatatype="130" unbalanced="0"/>
    <cacheHierarchy uniqueName="[main_data_2].[Origin City]" caption="Origin City" attribute="1" defaultMemberUniqueName="[main_data_2].[Origin City].[All]" allUniqueName="[main_data_2].[Origin City].[All]" dimensionUniqueName="[main_data_2]" displayFolder="" count="0" memberValueDatatype="130" unbalanced="0"/>
    <cacheHierarchy uniqueName="[main_data_2].[Origin State Code]" caption="Origin State Code" attribute="1" defaultMemberUniqueName="[main_data_2].[Origin State Code].[All]" allUniqueName="[main_data_2].[Origin State Code].[All]" dimensionUniqueName="[main_data_2]" displayFolder="" count="0" memberValueDatatype="130" unbalanced="0"/>
    <cacheHierarchy uniqueName="[main_data_2].[Origin State FIPS]" caption="Origin State FIPS" attribute="1" defaultMemberUniqueName="[main_data_2].[Origin State FIPS].[All]" allUniqueName="[main_data_2].[Origin State FIPS].[All]" dimensionUniqueName="[main_data_2]" displayFolder="" count="0" memberValueDatatype="20" unbalanced="0"/>
    <cacheHierarchy uniqueName="[main_data_2].[Origin State]" caption="Origin State" attribute="1" defaultMemberUniqueName="[main_data_2].[Origin State].[All]" allUniqueName="[main_data_2].[Origin State].[All]" dimensionUniqueName="[main_data_2]" displayFolder="" count="0" memberValueDatatype="130" unbalanced="0"/>
    <cacheHierarchy uniqueName="[main_data_2].[Origin Country]" caption="Origin Country" attribute="1" defaultMemberUniqueName="[main_data_2].[Origin Country].[All]" allUniqueName="[main_data_2].[Origin Country].[All]" dimensionUniqueName="[main_data_2]" displayFolder="" count="0" memberValueDatatype="130" unbalanced="0"/>
    <cacheHierarchy uniqueName="[main_data_2].[Destination Airport Code]" caption="Destination Airport Code" attribute="1" defaultMemberUniqueName="[main_data_2].[Destination Airport Code].[All]" allUniqueName="[main_data_2].[Destination Airport Code].[All]" dimensionUniqueName="[main_data_2]" displayFolder="" count="0" memberValueDatatype="130" unbalanced="0"/>
    <cacheHierarchy uniqueName="[main_data_2].[Destination City]" caption="Destination City" attribute="1" defaultMemberUniqueName="[main_data_2].[Destination City].[All]" allUniqueName="[main_data_2].[Destination City].[All]" dimensionUniqueName="[main_data_2]" displayFolder="" count="0" memberValueDatatype="130" unbalanced="0"/>
    <cacheHierarchy uniqueName="[main_data_2].[Destination State Code]" caption="Destination State Code" attribute="1" defaultMemberUniqueName="[main_data_2].[Destination State Code].[All]" allUniqueName="[main_data_2].[Destination State Code].[All]" dimensionUniqueName="[main_data_2]" displayFolder="" count="0" memberValueDatatype="130" unbalanced="0"/>
    <cacheHierarchy uniqueName="[main_data_2].[Destination State FIPS]" caption="Destination State FIPS" attribute="1" defaultMemberUniqueName="[main_data_2].[Destination State FIPS].[All]" allUniqueName="[main_data_2].[Destination State FIPS].[All]" dimensionUniqueName="[main_data_2]" displayFolder="" count="0" memberValueDatatype="20" unbalanced="0"/>
    <cacheHierarchy uniqueName="[main_data_2].[Destination State]" caption="Destination State" attribute="1" defaultMemberUniqueName="[main_data_2].[Destination State].[All]" allUniqueName="[main_data_2].[Destination State].[All]" dimensionUniqueName="[main_data_2]" displayFolder="" count="0" memberValueDatatype="130" unbalanced="0"/>
    <cacheHierarchy uniqueName="[main_data_2].[Destination Country]" caption="Destination Country" attribute="1" defaultMemberUniqueName="[main_data_2].[Destination Country].[All]" allUniqueName="[main_data_2].[Destination Country].[All]" dimensionUniqueName="[main_data_2]" displayFolder="" count="0" memberValueDatatype="130" unbalanced="0"/>
    <cacheHierarchy uniqueName="[main_data_2].[Year]" caption="Year" attribute="1" defaultMemberUniqueName="[main_data_2].[Year].[All]" allUniqueName="[main_data_2].[Year].[All]" dimensionUniqueName="[main_data_2]" displayFolder="" count="0" memberValueDatatype="20" unbalanced="0"/>
    <cacheHierarchy uniqueName="[main_data_2].[Month (#)]" caption="Month (#)" attribute="1" defaultMemberUniqueName="[main_data_2].[Month (#)].[All]" allUniqueName="[main_data_2].[Month (#)].[All]" dimensionUniqueName="[main_data_2]" displayFolder="" count="0" memberValueDatatype="20" unbalanced="0"/>
    <cacheHierarchy uniqueName="[main_data_2].[Day]" caption="Day" attribute="1" defaultMemberUniqueName="[main_data_2].[Day].[All]" allUniqueName="[main_data_2].[Day].[All]" dimensionUniqueName="[main_data_2]" displayFolder="" count="0" memberValueDatatype="20" unbalanced="0"/>
    <cacheHierarchy uniqueName="[main_data_2].[From - To Airport Code]" caption="From - To Airport Code" attribute="1" defaultMemberUniqueName="[main_data_2].[From - To Airport Code].[All]" allUniqueName="[main_data_2].[From - To Airport Code].[All]" dimensionUniqueName="[main_data_2]" displayFolder="" count="0" memberValueDatatype="130" unbalanced="0"/>
    <cacheHierarchy uniqueName="[main_data_2].[From - To Airport ID]" caption="From - To Airport ID" attribute="1" defaultMemberUniqueName="[main_data_2].[From - To Airport ID].[All]" allUniqueName="[main_data_2].[From - To Airport ID].[All]" dimensionUniqueName="[main_data_2]" displayFolder="" count="0" memberValueDatatype="130" unbalanced="0"/>
    <cacheHierarchy uniqueName="[main_data_2].[From - To City]" caption="From - To City" attribute="1" defaultMemberUniqueName="[main_data_2].[From - To City].[All]" allUniqueName="[main_data_2].[From - To City].[All]" dimensionUniqueName="[main_data_2]" displayFolder="" count="0" memberValueDatatype="130" unbalanced="0"/>
    <cacheHierarchy uniqueName="[main_data_2].[From - To State Code]" caption="From - To State Code" attribute="1" defaultMemberUniqueName="[main_data_2].[From - To State Code].[All]" allUniqueName="[main_data_2].[From - To State Code].[All]" dimensionUniqueName="[main_data_2]" displayFolder="" count="0" memberValueDatatype="130" unbalanced="0"/>
    <cacheHierarchy uniqueName="[main_data_2].[From - To State]" caption="From - To State" attribute="1" defaultMemberUniqueName="[main_data_2].[From - To State].[All]" allUniqueName="[main_data_2].[From - To State].[All]" dimensionUniqueName="[main_data_2]" displayFolder="" count="0" memberValueDatatype="130" unbalanced="0"/>
    <cacheHierarchy uniqueName="[main_data_2].[load factor]" caption="load factor" attribute="1" defaultMemberUniqueName="[main_data_2].[load factor].[All]" allUniqueName="[main_data_2].[load factor].[All]" dimensionUniqueName="[main_data_2]" displayFolder="" count="0" memberValueDatatype="5" unbalanced="0"/>
    <cacheHierarchy uniqueName="[main_data_2].[Datedif]" caption="Datedif" attribute="1" time="1" defaultMemberUniqueName="[main_data_2].[Datedif].[All]" allUniqueName="[main_data_2].[Datedif].[All]" dimensionUniqueName="[main_data_2]" displayFolder="" count="0" memberValueDatatype="7" unbalanced="0"/>
    <cacheHierarchy uniqueName="[main_data_2].[Month Name]" caption="Month Name" attribute="1" defaultMemberUniqueName="[main_data_2].[Month Name].[All]" allUniqueName="[main_data_2].[Month Name].[All]" dimensionUniqueName="[main_data_2]" displayFolder="" count="0" memberValueDatatype="130" unbalanced="0"/>
    <cacheHierarchy uniqueName="[main_data_2].[Quater]" caption="Quater" attribute="1" defaultMemberUniqueName="[main_data_2].[Quater].[All]" allUniqueName="[main_data_2].[Quater].[All]" dimensionUniqueName="[main_data_2]" displayFolder="" count="0" memberValueDatatype="130" unbalanced="0"/>
    <cacheHierarchy uniqueName="[main_data_2].[Day of Week]" caption="Day of Week" attribute="1" defaultMemberUniqueName="[main_data_2].[Day of Week].[All]" allUniqueName="[main_data_2].[Day of Week].[All]" dimensionUniqueName="[main_data_2]" displayFolder="" count="0" memberValueDatatype="20" unbalanced="0"/>
    <cacheHierarchy uniqueName="[main_data_2].[Day Name]" caption="Day Name" attribute="1" defaultMemberUniqueName="[main_data_2].[Day Name].[All]" allUniqueName="[main_data_2].[Day Name].[All]" dimensionUniqueName="[main_data_2]" displayFolder="" count="0" memberValueDatatype="130" unbalanced="0"/>
    <cacheHierarchy uniqueName="[main_data_2].[FIncial quater]" caption="FIncial quater" attribute="1" defaultMemberUniqueName="[main_data_2].[FIncial quater].[All]" allUniqueName="[main_data_2].[FIncial quater].[All]" dimensionUniqueName="[main_data_2]" displayFolder="" count="0" memberValueDatatype="130" unbalanced="0"/>
    <cacheHierarchy uniqueName="[main_data_2].[finacial month]" caption="finacial month" attribute="1" defaultMemberUniqueName="[main_data_2].[finacial month].[All]" allUniqueName="[main_data_2].[finacial month].[All]" dimensionUniqueName="[main_data_2]" displayFolder="" count="0" memberValueDatatype="130" unbalanced="0"/>
    <cacheHierarchy uniqueName="[main_data_2].[Weekday &amp; Weekend]" caption="Weekday &amp; Weekend" attribute="1" defaultMemberUniqueName="[main_data_2].[Weekday &amp; Weekend].[All]" allUniqueName="[main_data_2].[Weekday &amp; Weekend].[All]" dimensionUniqueName="[main_data_2]" displayFolder="" count="0" memberValueDatatype="130" unbalanced="0"/>
    <cacheHierarchy uniqueName="[Range].[%Airline ID]" caption="%Airline ID" attribute="1" defaultMemberUniqueName="[Range].[%Airline ID].[All]" allUniqueName="[Range].[%Airline ID].[All]" dimensionUniqueName="[Range]" displayFolder="" count="0" memberValueDatatype="20" unbalanced="0"/>
    <cacheHierarchy uniqueName="[Range].[%Carrier Group ID]" caption="%Carrier Group ID" attribute="1" defaultMemberUniqueName="[Range].[%Carrier Group ID].[All]" allUniqueName="[Range].[%Carrier Group ID].[All]" dimensionUniqueName="[Range]" displayFolder="" count="0" memberValueDatatype="20" unbalanced="0"/>
    <cacheHierarchy uniqueName="[Range].[%Unique Carrier Code]" caption="%Unique Carrier Code" attribute="1" defaultMemberUniqueName="[Range].[%Unique Carrier Code].[All]" allUniqueName="[Range].[%Unique Carrier Code].[All]" dimensionUniqueName="[Range]" displayFolder="" count="0" memberValueDatatype="130" unbalanced="0"/>
    <cacheHierarchy uniqueName="[Range].[%Unique Carrier Entity Code]" caption="%Unique Carrier Entity Code" attribute="1" defaultMemberUniqueName="[Range].[%Unique Carrier Entity Code].[All]" allUniqueName="[Range].[%Unique Carrier Entity Code].[All]" dimensionUniqueName="[Range]" displayFolder="" count="0" memberValueDatatype="20" unbalanced="0"/>
    <cacheHierarchy uniqueName="[Range].[%Region Code]" caption="%Region Code" attribute="1" defaultMemberUniqueName="[Range].[%Region Code].[All]" allUniqueName="[Range].[%Region Code].[All]" dimensionUniqueName="[Range]" displayFolder="" count="0" memberValueDatatype="130" unbalanced="0"/>
    <cacheHierarchy uniqueName="[Range].[%Origin Airport ID]" caption="%Origin Airport ID" attribute="1" defaultMemberUniqueName="[Range].[%Origin Airport ID].[All]" allUniqueName="[Range].[%Origin Airport ID].[All]" dimensionUniqueName="[Range]" displayFolder="" count="0" memberValueDatatype="20" unbalanced="0"/>
    <cacheHierarchy uniqueName="[Range].[%Origin Airport Sequence ID]" caption="%Origin Airport Sequence ID" attribute="1" defaultMemberUniqueName="[Range].[%Origin Airport Sequence ID].[All]" allUniqueName="[Range].[%Origin Airport Sequence ID].[All]" dimensionUniqueName="[Range]" displayFolder="" count="0" memberValueDatatype="20" unbalanced="0"/>
    <cacheHierarchy uniqueName="[Range].[%Origin Airport Market ID]" caption="%Origin Airport Market ID" attribute="1" defaultMemberUniqueName="[Range].[%Origin Airport Market ID].[All]" allUniqueName="[Range].[%Origin Airport Market ID].[All]" dimensionUniqueName="[Range]" displayFolder="" count="0" memberValueDatatype="20" unbalanced="0"/>
    <cacheHierarchy uniqueName="[Range].[%Origin World Area Code]" caption="%Origin World Area Code" attribute="1" defaultMemberUniqueName="[Range].[%Origin World Area Code].[All]" allUniqueName="[Range].[%Origin World Area Code].[All]" dimensionUniqueName="[Range]" displayFolder="" count="0" memberValueDatatype="20" unbalanced="0"/>
    <cacheHierarchy uniqueName="[Range].[%Destination Airport ID]" caption="%Destination Airport ID" attribute="1" defaultMemberUniqueName="[Range].[%Destination Airport ID].[All]" allUniqueName="[Range].[%Destination Airport ID].[All]" dimensionUniqueName="[Range]" displayFolder="" count="0" memberValueDatatype="20" unbalanced="0"/>
    <cacheHierarchy uniqueName="[Range].[%Destination Airport Sequence ID]" caption="%Destination Airport Sequence ID" attribute="1" defaultMemberUniqueName="[Range].[%Destination Airport Sequence ID].[All]" allUniqueName="[Range].[%Destination Airport Sequence ID].[All]" dimensionUniqueName="[Range]" displayFolder="" count="0" memberValueDatatype="20" unbalanced="0"/>
    <cacheHierarchy uniqueName="[Range].[%Destination Airport Market ID]" caption="%Destination Airport Market ID" attribute="1" defaultMemberUniqueName="[Range].[%Destination Airport Market ID].[All]" allUniqueName="[Range].[%Destination Airport Market ID].[All]" dimensionUniqueName="[Range]" displayFolder="" count="0" memberValueDatatype="20" unbalanced="0"/>
    <cacheHierarchy uniqueName="[Range].[%Destination World Area Code]" caption="%Destination World Area Code" attribute="1" defaultMemberUniqueName="[Range].[%Destination World Area Code].[All]" allUniqueName="[Range].[%Destination World Area Code].[All]" dimensionUniqueName="[Range]" displayFolder="" count="0" memberValueDatatype="20" unbalanced="0"/>
    <cacheHierarchy uniqueName="[Range].[%Aircraft Group ID]" caption="%Aircraft Group ID" attribute="1" defaultMemberUniqueName="[Range].[%Aircraft Group ID].[All]" allUniqueName="[Range].[%Aircraft Group ID].[All]" dimensionUniqueName="[Range]" displayFolder="" count="0" memberValueDatatype="20" unbalanced="0"/>
    <cacheHierarchy uniqueName="[Range].[%Aircraft Type ID]" caption="%Aircraft Type ID" attribute="1" defaultMemberUniqueName="[Range].[%Aircraft Type ID].[All]" allUniqueName="[Range].[%Aircraft Type ID].[All]" dimensionUniqueName="[Range]" displayFolder="" count="0" memberValueDatatype="20" unbalanced="0"/>
    <cacheHierarchy uniqueName="[Range].[%Aircraft Configuration ID]" caption="%Aircraft Configuration ID" attribute="1" defaultMemberUniqueName="[Range].[%Aircraft Configuration ID].[All]" allUniqueName="[Range].[%Aircraft Configuration ID].[All]" dimensionUniqueName="[Range]" displayFolder="" count="0" memberValueDatatype="20" unbalanced="0"/>
    <cacheHierarchy uniqueName="[Range].[%Distance Group ID]" caption="%Distance Group ID" attribute="1" defaultMemberUniqueName="[Range].[%Distance Group ID].[All]" allUniqueName="[Range].[%Distance Group ID].[All]" dimensionUniqueName="[Range]" displayFolder="" count="0" memberValueDatatype="20" unbalanced="0"/>
    <cacheHierarchy uniqueName="[Range].[%Service Class ID]" caption="%Service Class ID" attribute="1" defaultMemberUniqueName="[Range].[%Service Class ID].[All]" allUniqueName="[Range].[%Service Class ID].[All]" dimensionUniqueName="[Range]" displayFolder="" count="0" memberValueDatatype="130" unbalanced="0"/>
    <cacheHierarchy uniqueName="[Range].[%Datasource ID]" caption="%Datasource ID" attribute="1" defaultMemberUniqueName="[Range].[%Datasource ID].[All]" allUniqueName="[Range].[%Datasource ID].[All]" dimensionUniqueName="[Range]" displayFolder="" count="0" memberValueDatatype="130" unbalanced="0"/>
    <cacheHierarchy uniqueName="[Range].[# Departures Scheduled]" caption="# Departures Scheduled" attribute="1" defaultMemberUniqueName="[Range].[# Departures Scheduled].[All]" allUniqueName="[Range].[# Departures Scheduled].[All]" dimensionUniqueName="[Range]" displayFolder="" count="0" memberValueDatatype="20" unbalanced="0"/>
    <cacheHierarchy uniqueName="[Range].[# Departures Performed]" caption="# Departures Performed" attribute="1" defaultMemberUniqueName="[Range].[# Departures Performed].[All]" allUniqueName="[Range].[# Departures Performed].[All]" dimensionUniqueName="[Range]" displayFolder="" count="0" memberValueDatatype="20" unbalanced="0"/>
    <cacheHierarchy uniqueName="[Range].[# Payload]" caption="# Payload" attribute="1" defaultMemberUniqueName="[Range].[# Payload].[All]" allUniqueName="[Range].[# Payload].[All]" dimensionUniqueName="[Range]" displayFolder="" count="0" memberValueDatatype="20" unbalanced="0"/>
    <cacheHierarchy uniqueName="[Range].[Distance]" caption="Distance" attribute="1" defaultMemberUniqueName="[Range].[Distance].[All]" allUniqueName="[Range].[Distance].[All]" dimensionUniqueName="[Range]" displayFolder="" count="0" memberValueDatatype="20" unbalanced="0"/>
    <cacheHierarchy uniqueName="[Range].[# Available Seats]" caption="# Available Seats" attribute="1" defaultMemberUniqueName="[Range].[# Available Seats].[All]" allUniqueName="[Range].[# Available Seats].[All]" dimensionUniqueName="[Range]" displayFolder="" count="0" memberValueDatatype="20" unbalanced="0"/>
    <cacheHierarchy uniqueName="[Range].[# Transported Passengers]" caption="# Transported Passengers" attribute="1" defaultMemberUniqueName="[Range].[# Transported Passengers].[All]" allUniqueName="[Range].[# Transported Passengers].[All]" dimensionUniqueName="[Range]" displayFolder="" count="0" memberValueDatatype="20" unbalanced="0"/>
    <cacheHierarchy uniqueName="[Range].[# Transported Freight]" caption="# Transported Freight" attribute="1" defaultMemberUniqueName="[Range].[# Transported Freight].[All]" allUniqueName="[Range].[# Transported Freight].[All]" dimensionUniqueName="[Range]" displayFolder="" count="0" memberValueDatatype="20" unbalanced="0"/>
    <cacheHierarchy uniqueName="[Range].[# Transported Mail]" caption="# Transported Mail" attribute="1" defaultMemberUniqueName="[Range].[# Transported Mail].[All]" allUniqueName="[Range].[# Transported Mail].[All]" dimensionUniqueName="[Range]" displayFolder="" count="0" memberValueDatatype="20" unbalanced="0"/>
    <cacheHierarchy uniqueName="[Range].[# Ramp-To-Ramp Time]" caption="# Ramp-To-Ramp Time" attribute="1" defaultMemberUniqueName="[Range].[# Ramp-To-Ramp Time].[All]" allUniqueName="[Range].[# Ramp-To-Ramp Time].[All]" dimensionUniqueName="[Range]" displayFolder="" count="0" memberValueDatatype="20" unbalanced="0"/>
    <cacheHierarchy uniqueName="[Range].[# Air Time]" caption="# Air Time" attribute="1" defaultMemberUniqueName="[Range].[# Air Time].[All]" allUniqueName="[Range].[# Air Time].[All]" dimensionUniqueName="[Range]" displayFolder="" count="0" memberValueDatatype="20" unbalanced="0"/>
    <cacheHierarchy uniqueName="[Range].[Unique Carrier]" caption="Unique Carrier" attribute="1" defaultMemberUniqueName="[Range].[Unique Carrier].[All]" allUniqueName="[Range].[Unique Carrier].[All]" dimensionUniqueName="[Range]" displayFolder="" count="0" memberValueDatatype="130" unbalanced="0"/>
    <cacheHierarchy uniqueName="[Range].[Carrier Code]" caption="Carrier Code" attribute="1" defaultMemberUniqueName="[Range].[Carrier Code].[All]" allUniqueName="[Range].[Carrier Code].[All]" dimensionUniqueName="[Range]" displayFolder="" count="0" memberValueDatatype="130" unbalanced="0"/>
    <cacheHierarchy uniqueName="[Range].[Carrier Name]" caption="Carrier Name" attribute="1" defaultMemberUniqueName="[Range].[Carrier Name].[All]" allUniqueName="[Range].[Carrier Name].[All]" dimensionUniqueName="[Range]" displayFolder="" count="0" memberValueDatatype="130" unbalanced="0"/>
    <cacheHierarchy uniqueName="[Range].[Origin Airport Code]" caption="Origin Airport Code" attribute="1" defaultMemberUniqueName="[Range].[Origin Airport Code].[All]" allUniqueName="[Range].[Origin Airport Code].[All]" dimensionUniqueName="[Range]" displayFolder="" count="0" memberValueDatatype="130" unbalanced="0"/>
    <cacheHierarchy uniqueName="[Range].[Origin City]" caption="Origin City" attribute="1" defaultMemberUniqueName="[Range].[Origin City].[All]" allUniqueName="[Range].[Origin City].[All]" dimensionUniqueName="[Range]" displayFolder="" count="2" memberValueDatatype="130" unbalanced="0"/>
    <cacheHierarchy uniqueName="[Range].[Origin State Code]" caption="Origin State Code" attribute="1" defaultMemberUniqueName="[Range].[Origin State Code].[All]" allUniqueName="[Range].[Origin State Code].[All]" dimensionUniqueName="[Range]" displayFolder="" count="0" memberValueDatatype="130" unbalanced="0"/>
    <cacheHierarchy uniqueName="[Range].[Origin State FIPS]" caption="Origin State FIPS" attribute="1" defaultMemberUniqueName="[Range].[Origin State FIPS].[All]" allUniqueName="[Range].[Origin State FIPS].[All]" dimensionUniqueName="[Range]" displayFolder="" count="0" memberValueDatatype="20" unbalanced="0"/>
    <cacheHierarchy uniqueName="[Range].[Origin State]" caption="Origin State" attribute="1" defaultMemberUniqueName="[Range].[Origin State].[All]" allUniqueName="[Range].[Origin State].[All]" dimensionUniqueName="[Range]" displayFolder="" count="2" memberValueDatatype="130" unbalanced="0"/>
    <cacheHierarchy uniqueName="[Range].[Origin Country]" caption="Origin Country" attribute="1" defaultMemberUniqueName="[Range].[Origin Country].[All]" allUniqueName="[Range].[Origin Country].[All]" dimensionUniqueName="[Range]" displayFolder="" count="2" memberValueDatatype="130" unbalanced="0"/>
    <cacheHierarchy uniqueName="[Range].[Destination Airport Code]" caption="Destination Airport Code" attribute="1" defaultMemberUniqueName="[Range].[Destination Airport Code].[All]" allUniqueName="[Range].[Destination Airport Code].[All]" dimensionUniqueName="[Range]" displayFolder="" count="0" memberValueDatatype="130" unbalanced="0"/>
    <cacheHierarchy uniqueName="[Range].[Destination City]" caption="Destination City" attribute="1" defaultMemberUniqueName="[Range].[Destination City].[All]" allUniqueName="[Range].[Destination City].[All]" dimensionUniqueName="[Range]" displayFolder="" count="2" memberValueDatatype="130" unbalanced="0"/>
    <cacheHierarchy uniqueName="[Range].[Destination State Code]" caption="Destination State Code" attribute="1" defaultMemberUniqueName="[Range].[Destination State Code].[All]" allUniqueName="[Range].[Destination State Code].[All]" dimensionUniqueName="[Range]" displayFolder="" count="0" memberValueDatatype="130" unbalanced="0"/>
    <cacheHierarchy uniqueName="[Range].[Destination State FIPS]" caption="Destination State FIPS" attribute="1" defaultMemberUniqueName="[Range].[Destination State FIPS].[All]" allUniqueName="[Range].[Destination State FIPS].[All]" dimensionUniqueName="[Range]" displayFolder="" count="0" memberValueDatatype="20" unbalanced="0"/>
    <cacheHierarchy uniqueName="[Range].[Destination State]" caption="Destination State" attribute="1" defaultMemberUniqueName="[Range].[Destination State].[All]" allUniqueName="[Range].[Destination State].[All]" dimensionUniqueName="[Range]" displayFolder="" count="0" memberValueDatatype="130" unbalanced="0"/>
    <cacheHierarchy uniqueName="[Range].[Destination Country]" caption="Destination Country" attribute="1" defaultMemberUniqueName="[Range].[Destination Country].[All]" allUniqueName="[Range].[Destination Country].[All]" dimensionUniqueName="[Range]" displayFolder="" count="2" memberValueDatatype="130" unbalanced="0"/>
    <cacheHierarchy uniqueName="[Range].[Year]" caption="Year" attribute="1" defaultMemberUniqueName="[Range].[Year].[All]" allUniqueName="[Range].[Year].[All]" dimensionUniqueName="[Range]" displayFolder="" count="2" memberValueDatatype="20" unbalanced="0"/>
    <cacheHierarchy uniqueName="[Range].[Month (#)]" caption="Month (#)" attribute="1" defaultMemberUniqueName="[Range].[Month (#)].[All]" allUniqueName="[Range].[Month (#)].[All]" dimensionUniqueName="[Range]" displayFolder="" count="0" memberValueDatatype="20" unbalanced="0"/>
    <cacheHierarchy uniqueName="[Range].[Day]" caption="Day" attribute="1" defaultMemberUniqueName="[Range].[Day].[All]" allUniqueName="[Range].[Day].[All]" dimensionUniqueName="[Range]" displayFolder="" count="0" memberValueDatatype="20" unbalanced="0"/>
    <cacheHierarchy uniqueName="[Range].[From - To Airport Code]" caption="From - To Airport Code" attribute="1" defaultMemberUniqueName="[Range].[From - To Airport Code].[All]" allUniqueName="[Range].[From - To Airport Code].[All]" dimensionUniqueName="[Range]" displayFolder="" count="0" memberValueDatatype="130" unbalanced="0"/>
    <cacheHierarchy uniqueName="[Range].[From - To Airport ID]" caption="From - To Airport ID" attribute="1" defaultMemberUniqueName="[Range].[From - To Airport ID].[All]" allUniqueName="[Range].[From - To Airport ID].[All]" dimensionUniqueName="[Range]" displayFolder="" count="0" memberValueDatatype="130" unbalanced="0"/>
    <cacheHierarchy uniqueName="[Range].[From - To City]" caption="From - To City" attribute="1" defaultMemberUniqueName="[Range].[From - To City].[All]" allUniqueName="[Range].[From - To City].[All]" dimensionUniqueName="[Range]" displayFolder="" count="0" memberValueDatatype="130" unbalanced="0"/>
    <cacheHierarchy uniqueName="[Range].[From - To State Code]" caption="From - To State Code" attribute="1" defaultMemberUniqueName="[Range].[From - To State Code].[All]" allUniqueName="[Range].[From - To State Code].[All]" dimensionUniqueName="[Range]" displayFolder="" count="0" memberValueDatatype="130" unbalanced="0"/>
    <cacheHierarchy uniqueName="[Range].[From - To State]" caption="From - To State" attribute="1" defaultMemberUniqueName="[Range].[From - To State].[All]" allUniqueName="[Range].[From - To State].[All]" dimensionUniqueName="[Range]" displayFolder="" count="0" memberValueDatatype="130" unbalanced="0"/>
    <cacheHierarchy uniqueName="[Range].[load factor]" caption="load factor" attribute="1" defaultMemberUniqueName="[Range].[load factor].[All]" allUniqueName="[Range].[load factor].[All]" dimensionUniqueName="[Range]" displayFolder="" count="0" memberValueDatatype="5" unbalanced="0"/>
    <cacheHierarchy uniqueName="[Range].[Datedif]" caption="Datedif" attribute="1" time="1" defaultMemberUniqueName="[Range].[Datedif].[All]" allUniqueName="[Range].[Datedif].[All]" dimensionUniqueName="[Range]" displayFolder="" count="0" memberValueDatatype="7" unbalanced="0"/>
    <cacheHierarchy uniqueName="[Range].[Month Name]" caption="Month Name" attribute="1" defaultMemberUniqueName="[Range].[Month Name].[All]" allUniqueName="[Range].[Month Name].[All]" dimensionUniqueName="[Range]" displayFolder="" count="0" memberValueDatatype="130" unbalanced="0"/>
    <cacheHierarchy uniqueName="[Range].[Quater]" caption="Quater" attribute="1" defaultMemberUniqueName="[Range].[Quater].[All]" allUniqueName="[Range].[Quater].[All]" dimensionUniqueName="[Range]" displayFolder="" count="2" memberValueDatatype="130" unbalanced="0"/>
    <cacheHierarchy uniqueName="[Range].[Day of Week]" caption="Day of Week" attribute="1" defaultMemberUniqueName="[Range].[Day of Week].[All]" allUniqueName="[Range].[Day of Week].[All]" dimensionUniqueName="[Range]" displayFolder="" count="0" memberValueDatatype="20" unbalanced="0"/>
    <cacheHierarchy uniqueName="[Range].[Day Name]" caption="Day Name" attribute="1" defaultMemberUniqueName="[Range].[Day Name].[All]" allUniqueName="[Range].[Day Name].[All]" dimensionUniqueName="[Range]" displayFolder="" count="0" memberValueDatatype="130" unbalanced="0"/>
    <cacheHierarchy uniqueName="[Range].[FIncial quater]" caption="FIncial quater" attribute="1" defaultMemberUniqueName="[Range].[FIncial quater].[All]" allUniqueName="[Range].[FIncial quater].[All]" dimensionUniqueName="[Range]" displayFolder="" count="0" memberValueDatatype="130" unbalanced="0"/>
    <cacheHierarchy uniqueName="[Range].[finacial month]" caption="finacial month" attribute="1" defaultMemberUniqueName="[Range].[finacial month].[All]" allUniqueName="[Range].[finacial month].[All]" dimensionUniqueName="[Range]" displayFolder="" count="0" memberValueDatatype="130" unbalanced="0"/>
    <cacheHierarchy uniqueName="[Range].[Weekday &amp; Weekend]" caption="Weekday &amp; Weekend" attribute="1" defaultMemberUniqueName="[Range].[Weekday &amp; Weekend].[All]" allUniqueName="[Range].[Weekday &amp; Weekend].[All]" dimensionUniqueName="[Range]" displayFolder="" count="2" memberValueDatatype="130" unbalanced="0"/>
    <cacheHierarchy uniqueName="[Range].[Datedif (Year)]" caption="Datedif (Year)" attribute="1" defaultMemberUniqueName="[Range].[Datedif (Year)].[All]" allUniqueName="[Range].[Datedif (Year)].[All]" dimensionUniqueName="[Range]" displayFolder="" count="0" memberValueDatatype="130" unbalanced="0"/>
    <cacheHierarchy uniqueName="[Range].[Datedif (Quarter)]" caption="Datedif (Quarter)" attribute="1" defaultMemberUniqueName="[Range].[Datedif (Quarter)].[All]" allUniqueName="[Range].[Datedif (Quarter)].[All]" dimensionUniqueName="[Range]" displayFolder="" count="0" memberValueDatatype="130" unbalanced="0"/>
    <cacheHierarchy uniqueName="[Range].[Datedif (Month)]" caption="Datedif (Month)" attribute="1" defaultMemberUniqueName="[Range].[Datedif (Month)].[All]" allUniqueName="[Range].[Datedif (Month)].[All]" dimensionUniqueName="[Range]" displayFolder="" count="0" memberValueDatatype="130" unbalanced="0"/>
    <cacheHierarchy uniqueName="[Range 1].[%Airline ID]" caption="%Airline ID" attribute="1" defaultMemberUniqueName="[Range 1].[%Airline ID].[All]" allUniqueName="[Range 1].[%Airline ID].[All]" dimensionUniqueName="[Range 1]" displayFolder="" count="0" memberValueDatatype="20" unbalanced="0"/>
    <cacheHierarchy uniqueName="[Range 1].[%Carrier Group ID]" caption="%Carrier Group ID" attribute="1" defaultMemberUniqueName="[Range 1].[%Carrier Group ID].[All]" allUniqueName="[Range 1].[%Carrier Group ID].[All]" dimensionUniqueName="[Range 1]" displayFolder="" count="0" memberValueDatatype="20" unbalanced="0"/>
    <cacheHierarchy uniqueName="[Range 1].[%Unique Carrier Code]" caption="%Unique Carrier Code" attribute="1" defaultMemberUniqueName="[Range 1].[%Unique Carrier Code].[All]" allUniqueName="[Range 1].[%Unique Carrier Code].[All]" dimensionUniqueName="[Range 1]" displayFolder="" count="0" memberValueDatatype="130" unbalanced="0"/>
    <cacheHierarchy uniqueName="[Range 1].[%Unique Carrier Entity Code]" caption="%Unique Carrier Entity Code" attribute="1" defaultMemberUniqueName="[Range 1].[%Unique Carrier Entity Code].[All]" allUniqueName="[Range 1].[%Unique Carrier Entity Code].[All]" dimensionUniqueName="[Range 1]" displayFolder="" count="0" memberValueDatatype="20" unbalanced="0"/>
    <cacheHierarchy uniqueName="[Range 1].[%Region Code]" caption="%Region Code" attribute="1" defaultMemberUniqueName="[Range 1].[%Region Code].[All]" allUniqueName="[Range 1].[%Region Code].[All]" dimensionUniqueName="[Range 1]" displayFolder="" count="0" memberValueDatatype="130" unbalanced="0"/>
    <cacheHierarchy uniqueName="[Range 1].[%Origin Airport ID]" caption="%Origin Airport ID" attribute="1" defaultMemberUniqueName="[Range 1].[%Origin Airport ID].[All]" allUniqueName="[Range 1].[%Origin Airport ID].[All]" dimensionUniqueName="[Range 1]" displayFolder="" count="0" memberValueDatatype="20" unbalanced="0"/>
    <cacheHierarchy uniqueName="[Range 1].[%Origin Airport Sequence ID]" caption="%Origin Airport Sequence ID" attribute="1" defaultMemberUniqueName="[Range 1].[%Origin Airport Sequence ID].[All]" allUniqueName="[Range 1].[%Origin Airport Sequence ID].[All]" dimensionUniqueName="[Range 1]" displayFolder="" count="0" memberValueDatatype="20" unbalanced="0"/>
    <cacheHierarchy uniqueName="[Range 1].[%Origin Airport Market ID]" caption="%Origin Airport Market ID" attribute="1" defaultMemberUniqueName="[Range 1].[%Origin Airport Market ID].[All]" allUniqueName="[Range 1].[%Origin Airport Market ID].[All]" dimensionUniqueName="[Range 1]" displayFolder="" count="0" memberValueDatatype="20" unbalanced="0"/>
    <cacheHierarchy uniqueName="[Range 1].[%Origin World Area Code]" caption="%Origin World Area Code" attribute="1" defaultMemberUniqueName="[Range 1].[%Origin World Area Code].[All]" allUniqueName="[Range 1].[%Origin World Area Code].[All]" dimensionUniqueName="[Range 1]" displayFolder="" count="0" memberValueDatatype="20" unbalanced="0"/>
    <cacheHierarchy uniqueName="[Range 1].[%Destination Airport ID]" caption="%Destination Airport ID" attribute="1" defaultMemberUniqueName="[Range 1].[%Destination Airport ID].[All]" allUniqueName="[Range 1].[%Destination Airport ID].[All]" dimensionUniqueName="[Range 1]" displayFolder="" count="0" memberValueDatatype="20" unbalanced="0"/>
    <cacheHierarchy uniqueName="[Range 1].[%Destination Airport Sequence ID]" caption="%Destination Airport Sequence ID" attribute="1" defaultMemberUniqueName="[Range 1].[%Destination Airport Sequence ID].[All]" allUniqueName="[Range 1].[%Destination Airport Sequence ID].[All]" dimensionUniqueName="[Range 1]" displayFolder="" count="0" memberValueDatatype="20" unbalanced="0"/>
    <cacheHierarchy uniqueName="[Range 1].[%Destination Airport Market ID]" caption="%Destination Airport Market ID" attribute="1" defaultMemberUniqueName="[Range 1].[%Destination Airport Market ID].[All]" allUniqueName="[Range 1].[%Destination Airport Market ID].[All]" dimensionUniqueName="[Range 1]" displayFolder="" count="0" memberValueDatatype="20" unbalanced="0"/>
    <cacheHierarchy uniqueName="[Range 1].[%Destination World Area Code]" caption="%Destination World Area Code" attribute="1" defaultMemberUniqueName="[Range 1].[%Destination World Area Code].[All]" allUniqueName="[Range 1].[%Destination World Area Code].[All]" dimensionUniqueName="[Range 1]" displayFolder="" count="0" memberValueDatatype="20" unbalanced="0"/>
    <cacheHierarchy uniqueName="[Range 1].[%Aircraft Group ID]" caption="%Aircraft Group ID" attribute="1" defaultMemberUniqueName="[Range 1].[%Aircraft Group ID].[All]" allUniqueName="[Range 1].[%Aircraft Group ID].[All]" dimensionUniqueName="[Range 1]" displayFolder="" count="0" memberValueDatatype="20" unbalanced="0"/>
    <cacheHierarchy uniqueName="[Range 1].[%Aircraft Type ID]" caption="%Aircraft Type ID" attribute="1" defaultMemberUniqueName="[Range 1].[%Aircraft Type ID].[All]" allUniqueName="[Range 1].[%Aircraft Type ID].[All]" dimensionUniqueName="[Range 1]" displayFolder="" count="0" memberValueDatatype="20" unbalanced="0"/>
    <cacheHierarchy uniqueName="[Range 1].[%Aircraft Configuration ID]" caption="%Aircraft Configuration ID" attribute="1" defaultMemberUniqueName="[Range 1].[%Aircraft Configuration ID].[All]" allUniqueName="[Range 1].[%Aircraft Configuration ID].[All]" dimensionUniqueName="[Range 1]" displayFolder="" count="0" memberValueDatatype="20" unbalanced="0"/>
    <cacheHierarchy uniqueName="[Range 1].[%Distance Group ID]" caption="%Distance Group ID" attribute="1" defaultMemberUniqueName="[Range 1].[%Distance Group ID].[All]" allUniqueName="[Range 1].[%Distance Group ID].[All]" dimensionUniqueName="[Range 1]" displayFolder="" count="0" memberValueDatatype="20" unbalanced="0"/>
    <cacheHierarchy uniqueName="[Range 1].[%Service Class ID]" caption="%Service Class ID" attribute="1" defaultMemberUniqueName="[Range 1].[%Service Class ID].[All]" allUniqueName="[Range 1].[%Service Class ID].[All]" dimensionUniqueName="[Range 1]" displayFolder="" count="0" memberValueDatatype="130" unbalanced="0"/>
    <cacheHierarchy uniqueName="[Range 1].[%Datasource ID]" caption="%Datasource ID" attribute="1" defaultMemberUniqueName="[Range 1].[%Datasource ID].[All]" allUniqueName="[Range 1].[%Datasource ID].[All]" dimensionUniqueName="[Range 1]" displayFolder="" count="0" memberValueDatatype="130" unbalanced="0"/>
    <cacheHierarchy uniqueName="[Range 1].[# Departures Scheduled]" caption="# Departures Scheduled" attribute="1" defaultMemberUniqueName="[Range 1].[# Departures Scheduled].[All]" allUniqueName="[Range 1].[# Departures Scheduled].[All]" dimensionUniqueName="[Range 1]" displayFolder="" count="0" memberValueDatatype="20" unbalanced="0"/>
    <cacheHierarchy uniqueName="[Range 1].[# Departures Performed]" caption="# Departures Performed" attribute="1" defaultMemberUniqueName="[Range 1].[# Departures Performed].[All]" allUniqueName="[Range 1].[# Departures Performed].[All]" dimensionUniqueName="[Range 1]" displayFolder="" count="0" memberValueDatatype="20" unbalanced="0"/>
    <cacheHierarchy uniqueName="[Range 1].[# Payload]" caption="# Payload" attribute="1" defaultMemberUniqueName="[Range 1].[# Payload].[All]" allUniqueName="[Range 1].[# Payload].[All]" dimensionUniqueName="[Range 1]" displayFolder="" count="0" memberValueDatatype="20" unbalanced="0"/>
    <cacheHierarchy uniqueName="[Range 1].[Distance]" caption="Distance" attribute="1" defaultMemberUniqueName="[Range 1].[Distance].[All]" allUniqueName="[Range 1].[Distance].[All]" dimensionUniqueName="[Range 1]" displayFolder="" count="0" memberValueDatatype="20" unbalanced="0"/>
    <cacheHierarchy uniqueName="[Range 1].[# Available Seats]" caption="# Available Seats" attribute="1" defaultMemberUniqueName="[Range 1].[# Available Seats].[All]" allUniqueName="[Range 1].[# Available Seats].[All]" dimensionUniqueName="[Range 1]" displayFolder="" count="0" memberValueDatatype="20" unbalanced="0"/>
    <cacheHierarchy uniqueName="[Range 1].[# Transported Passengers]" caption="# Transported Passengers" attribute="1" defaultMemberUniqueName="[Range 1].[# Transported Passengers].[All]" allUniqueName="[Range 1].[# Transported Passengers].[All]" dimensionUniqueName="[Range 1]" displayFolder="" count="0" memberValueDatatype="20" unbalanced="0"/>
    <cacheHierarchy uniqueName="[Range 1].[# Transported Freight]" caption="# Transported Freight" attribute="1" defaultMemberUniqueName="[Range 1].[# Transported Freight].[All]" allUniqueName="[Range 1].[# Transported Freight].[All]" dimensionUniqueName="[Range 1]" displayFolder="" count="0" memberValueDatatype="20" unbalanced="0"/>
    <cacheHierarchy uniqueName="[Range 1].[# Transported Mail]" caption="# Transported Mail" attribute="1" defaultMemberUniqueName="[Range 1].[# Transported Mail].[All]" allUniqueName="[Range 1].[# Transported Mail].[All]" dimensionUniqueName="[Range 1]" displayFolder="" count="0" memberValueDatatype="20" unbalanced="0"/>
    <cacheHierarchy uniqueName="[Range 1].[# Ramp-To-Ramp Time]" caption="# Ramp-To-Ramp Time" attribute="1" defaultMemberUniqueName="[Range 1].[# Ramp-To-Ramp Time].[All]" allUniqueName="[Range 1].[# Ramp-To-Ramp Time].[All]" dimensionUniqueName="[Range 1]" displayFolder="" count="0" memberValueDatatype="20" unbalanced="0"/>
    <cacheHierarchy uniqueName="[Range 1].[# Air Time]" caption="# Air Time" attribute="1" defaultMemberUniqueName="[Range 1].[# Air Time].[All]" allUniqueName="[Range 1].[# Air Time].[All]" dimensionUniqueName="[Range 1]" displayFolder="" count="0" memberValueDatatype="20" unbalanced="0"/>
    <cacheHierarchy uniqueName="[Range 1].[Unique Carrier]" caption="Unique Carrier" attribute="1" defaultMemberUniqueName="[Range 1].[Unique Carrier].[All]" allUniqueName="[Range 1].[Unique Carrier].[All]" dimensionUniqueName="[Range 1]" displayFolder="" count="0" memberValueDatatype="130" unbalanced="0"/>
    <cacheHierarchy uniqueName="[Range 1].[Carrier Code]" caption="Carrier Code" attribute="1" defaultMemberUniqueName="[Range 1].[Carrier Code].[All]" allUniqueName="[Range 1].[Carrier Code].[All]" dimensionUniqueName="[Range 1]" displayFolder="" count="0" memberValueDatatype="130" unbalanced="0"/>
    <cacheHierarchy uniqueName="[Range 1].[Carrier Name]" caption="Carrier Name" attribute="1" defaultMemberUniqueName="[Range 1].[Carrier Name].[All]" allUniqueName="[Range 1].[Carrier Name].[All]" dimensionUniqueName="[Range 1]" displayFolder="" count="0" memberValueDatatype="130" unbalanced="0"/>
    <cacheHierarchy uniqueName="[Range 1].[Origin Airport Code]" caption="Origin Airport Code" attribute="1" defaultMemberUniqueName="[Range 1].[Origin Airport Code].[All]" allUniqueName="[Range 1].[Origin Airport Code].[All]" dimensionUniqueName="[Range 1]" displayFolder="" count="0" memberValueDatatype="130" unbalanced="0"/>
    <cacheHierarchy uniqueName="[Range 1].[Origin City]" caption="Origin City" attribute="1" defaultMemberUniqueName="[Range 1].[Origin City].[All]" allUniqueName="[Range 1].[Origin City].[All]" dimensionUniqueName="[Range 1]" displayFolder="" count="0" memberValueDatatype="130" unbalanced="0"/>
    <cacheHierarchy uniqueName="[Range 1].[Origin State Code]" caption="Origin State Code" attribute="1" defaultMemberUniqueName="[Range 1].[Origin State Code].[All]" allUniqueName="[Range 1].[Origin State Code].[All]" dimensionUniqueName="[Range 1]" displayFolder="" count="0" memberValueDatatype="130" unbalanced="0"/>
    <cacheHierarchy uniqueName="[Range 1].[Origin State FIPS]" caption="Origin State FIPS" attribute="1" defaultMemberUniqueName="[Range 1].[Origin State FIPS].[All]" allUniqueName="[Range 1].[Origin State FIPS].[All]" dimensionUniqueName="[Range 1]" displayFolder="" count="0" memberValueDatatype="20" unbalanced="0"/>
    <cacheHierarchy uniqueName="[Range 1].[Origin State]" caption="Origin State" attribute="1" defaultMemberUniqueName="[Range 1].[Origin State].[All]" allUniqueName="[Range 1].[Origin State].[All]" dimensionUniqueName="[Range 1]" displayFolder="" count="0" memberValueDatatype="130" unbalanced="0"/>
    <cacheHierarchy uniqueName="[Range 1].[Origin Country]" caption="Origin Country" attribute="1" defaultMemberUniqueName="[Range 1].[Origin Country].[All]" allUniqueName="[Range 1].[Origin Country].[All]" dimensionUniqueName="[Range 1]" displayFolder="" count="0" memberValueDatatype="130" unbalanced="0"/>
    <cacheHierarchy uniqueName="[Range 1].[Destination Airport Code]" caption="Destination Airport Code" attribute="1" defaultMemberUniqueName="[Range 1].[Destination Airport Code].[All]" allUniqueName="[Range 1].[Destination Airport Code].[All]" dimensionUniqueName="[Range 1]" displayFolder="" count="0" memberValueDatatype="130" unbalanced="0"/>
    <cacheHierarchy uniqueName="[Range 1].[Destination City]" caption="Destination City" attribute="1" defaultMemberUniqueName="[Range 1].[Destination City].[All]" allUniqueName="[Range 1].[Destination City].[All]" dimensionUniqueName="[Range 1]" displayFolder="" count="0" memberValueDatatype="130" unbalanced="0"/>
    <cacheHierarchy uniqueName="[Range 1].[Destination State Code]" caption="Destination State Code" attribute="1" defaultMemberUniqueName="[Range 1].[Destination State Code].[All]" allUniqueName="[Range 1].[Destination State Code].[All]" dimensionUniqueName="[Range 1]" displayFolder="" count="0" memberValueDatatype="130" unbalanced="0"/>
    <cacheHierarchy uniqueName="[Range 1].[Destination State FIPS]" caption="Destination State FIPS" attribute="1" defaultMemberUniqueName="[Range 1].[Destination State FIPS].[All]" allUniqueName="[Range 1].[Destination State FIPS].[All]" dimensionUniqueName="[Range 1]" displayFolder="" count="0" memberValueDatatype="20" unbalanced="0"/>
    <cacheHierarchy uniqueName="[Range 1].[Destination State]" caption="Destination State" attribute="1" defaultMemberUniqueName="[Range 1].[Destination State].[All]" allUniqueName="[Range 1].[Destination State].[All]" dimensionUniqueName="[Range 1]" displayFolder="" count="0" memberValueDatatype="130" unbalanced="0"/>
    <cacheHierarchy uniqueName="[Range 1].[Destination Country]" caption="Destination Country" attribute="1" defaultMemberUniqueName="[Range 1].[Destination Country].[All]" allUniqueName="[Range 1].[Destination Country].[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Month (#)]" caption="Month (#)" attribute="1" defaultMemberUniqueName="[Range 1].[Month (#)].[All]" allUniqueName="[Range 1].[Month (#)].[All]" dimensionUniqueName="[Range 1]" displayFolder="" count="0" memberValueDatatype="20" unbalanced="0"/>
    <cacheHierarchy uniqueName="[Range 1].[Day]" caption="Day" attribute="1" defaultMemberUniqueName="[Range 1].[Day].[All]" allUniqueName="[Range 1].[Day].[All]" dimensionUniqueName="[Range 1]" displayFolder="" count="0" memberValueDatatype="20" unbalanced="0"/>
    <cacheHierarchy uniqueName="[Range 1].[From - To Airport Code]" caption="From - To Airport Code" attribute="1" defaultMemberUniqueName="[Range 1].[From - To Airport Code].[All]" allUniqueName="[Range 1].[From - To Airport Code].[All]" dimensionUniqueName="[Range 1]" displayFolder="" count="0" memberValueDatatype="130" unbalanced="0"/>
    <cacheHierarchy uniqueName="[Range 1].[From - To Airport ID]" caption="From - To Airport ID" attribute="1" defaultMemberUniqueName="[Range 1].[From - To Airport ID].[All]" allUniqueName="[Range 1].[From - To Airport ID].[All]" dimensionUniqueName="[Range 1]" displayFolder="" count="0" memberValueDatatype="130" unbalanced="0"/>
    <cacheHierarchy uniqueName="[Range 1].[From - To City]" caption="From - To City" attribute="1" defaultMemberUniqueName="[Range 1].[From - To City].[All]" allUniqueName="[Range 1].[From - To City].[All]" dimensionUniqueName="[Range 1]" displayFolder="" count="0" memberValueDatatype="130" unbalanced="0"/>
    <cacheHierarchy uniqueName="[Range 1].[From - To State Code]" caption="From - To State Code" attribute="1" defaultMemberUniqueName="[Range 1].[From - To State Code].[All]" allUniqueName="[Range 1].[From - To State Code].[All]" dimensionUniqueName="[Range 1]" displayFolder="" count="0" memberValueDatatype="130" unbalanced="0"/>
    <cacheHierarchy uniqueName="[Range 1].[From - To State]" caption="From - To State" attribute="1" defaultMemberUniqueName="[Range 1].[From - To State].[All]" allUniqueName="[Range 1].[From - To State].[All]" dimensionUniqueName="[Range 1]" displayFolder="" count="0" memberValueDatatype="130" unbalanced="0"/>
    <cacheHierarchy uniqueName="[Range 1].[load factor]" caption="load factor" attribute="1" defaultMemberUniqueName="[Range 1].[load factor].[All]" allUniqueName="[Range 1].[load factor].[All]" dimensionUniqueName="[Range 1]" displayFolder="" count="0" memberValueDatatype="5" unbalanced="0"/>
    <cacheHierarchy uniqueName="[Range 1].[Datedif]" caption="Datedif" attribute="1" time="1" defaultMemberUniqueName="[Range 1].[Datedif].[All]" allUniqueName="[Range 1].[Datedif].[All]" dimensionUniqueName="[Range 1]" displayFolder="" count="0" memberValueDatatype="7" unbalanced="0"/>
    <cacheHierarchy uniqueName="[Range 1].[Month Name]" caption="Month Name" attribute="1" defaultMemberUniqueName="[Range 1].[Month Name].[All]" allUniqueName="[Range 1].[Month Name].[All]" dimensionUniqueName="[Range 1]" displayFolder="" count="0" memberValueDatatype="130" unbalanced="0"/>
    <cacheHierarchy uniqueName="[Range 1].[Quater]" caption="Quater" attribute="1" defaultMemberUniqueName="[Range 1].[Quater].[All]" allUniqueName="[Range 1].[Quater].[All]" dimensionUniqueName="[Range 1]" displayFolder="" count="0" memberValueDatatype="130" unbalanced="0"/>
    <cacheHierarchy uniqueName="[Range 1].[Day of Week]" caption="Day of Week" attribute="1" defaultMemberUniqueName="[Range 1].[Day of Week].[All]" allUniqueName="[Range 1].[Day of Week].[All]" dimensionUniqueName="[Range 1]" displayFolder="" count="0" memberValueDatatype="20" unbalanced="0"/>
    <cacheHierarchy uniqueName="[Range 1].[Day Name]" caption="Day Name" attribute="1" defaultMemberUniqueName="[Range 1].[Day Name].[All]" allUniqueName="[Range 1].[Day Name].[All]" dimensionUniqueName="[Range 1]" displayFolder="" count="0" memberValueDatatype="130" unbalanced="0"/>
    <cacheHierarchy uniqueName="[Range 1].[FIncial quater]" caption="FIncial quater" attribute="1" defaultMemberUniqueName="[Range 1].[FIncial quater].[All]" allUniqueName="[Range 1].[FIncial quater].[All]" dimensionUniqueName="[Range 1]" displayFolder="" count="0" memberValueDatatype="130" unbalanced="0"/>
    <cacheHierarchy uniqueName="[Range 1].[finacial month]" caption="finacial month" attribute="1" defaultMemberUniqueName="[Range 1].[finacial month].[All]" allUniqueName="[Range 1].[finacial month].[All]" dimensionUniqueName="[Range 1]" displayFolder="" count="0" memberValueDatatype="130" unbalanced="0"/>
    <cacheHierarchy uniqueName="[Range 1].[Weekday &amp; Weekend]" caption="Weekday &amp; Weekend" attribute="1" defaultMemberUniqueName="[Range 1].[Weekday &amp; Weekend].[All]" allUniqueName="[Range 1].[Weekday &amp; Weekend].[All]" dimensionUniqueName="[Range 1]" displayFolder="" count="0" memberValueDatatype="130" unbalanced="0"/>
    <cacheHierarchy uniqueName="[Range].[Datedif (Month Index)]" caption="Datedif (Month Index)" attribute="1" defaultMemberUniqueName="[Range].[Datedif (Month Index)].[All]" allUniqueName="[Range].[Datedif (Month Index)].[All]" dimensionUniqueName="[Range]" displayFolder="" count="0" memberValueDatatype="20" unbalanced="0" hidden="1"/>
    <cacheHierarchy uniqueName="[Measures].[__XL_Count Range]" caption="__XL_Count Range" measure="1" displayFolder="" measureGroup="Range" count="0" hidden="1"/>
    <cacheHierarchy uniqueName="[Measures].[__XL_Count main_data]" caption="__XL_Count main_data" measure="1" displayFolder="" measureGroup="main_data" count="0" hidden="1"/>
    <cacheHierarchy uniqueName="[Measures].[__XL_Count Distance group]" caption="__XL_Count Distance group" measure="1" displayFolder="" measureGroup="Distance group" count="0" hidden="1"/>
    <cacheHierarchy uniqueName="[Measures].[__XL_Count main_data 1]" caption="__XL_Count main_data 1" measure="1" displayFolder="" measureGroup="main_data 1" count="0" hidden="1"/>
    <cacheHierarchy uniqueName="[Measures].[__XL_Count main_data_2]" caption="__XL_Count main_data_2" measure="1" displayFolder="" measureGroup="main_data_2"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Year]" caption="Sum of Year" measure="1" displayFolder="" measureGroup="Range" count="0" hidden="1">
      <extLst>
        <ext xmlns:x15="http://schemas.microsoft.com/office/spreadsheetml/2010/11/main" uri="{B97F6D7D-B522-45F9-BDA1-12C45D357490}">
          <x15:cacheHierarchy aggregatedColumn="229"/>
        </ext>
      </extLst>
    </cacheHierarchy>
    <cacheHierarchy uniqueName="[Measures].[Sum of load factor]" caption="Sum of load factor" measure="1" displayFolder="" measureGroup="Range" count="0" hidden="1">
      <extLst>
        <ext xmlns:x15="http://schemas.microsoft.com/office/spreadsheetml/2010/11/main" uri="{B97F6D7D-B522-45F9-BDA1-12C45D357490}">
          <x15:cacheHierarchy aggregatedColumn="237"/>
        </ext>
      </extLst>
    </cacheHierarchy>
    <cacheHierarchy uniqueName="[Measures].[Sum of Month (#)]" caption="Sum of Month (#)" measure="1" displayFolder="" measureGroup="Range" count="0" hidden="1">
      <extLst>
        <ext xmlns:x15="http://schemas.microsoft.com/office/spreadsheetml/2010/11/main" uri="{B97F6D7D-B522-45F9-BDA1-12C45D357490}">
          <x15:cacheHierarchy aggregatedColumn="230"/>
        </ext>
      </extLst>
    </cacheHierarchy>
    <cacheHierarchy uniqueName="[Measures].[Sum of # Transported Passengers]" caption="Sum of # Transported Passengers" measure="1" displayFolder="" measureGroup="Range" count="0" hidden="1">
      <extLst>
        <ext xmlns:x15="http://schemas.microsoft.com/office/spreadsheetml/2010/11/main" uri="{B97F6D7D-B522-45F9-BDA1-12C45D357490}">
          <x15:cacheHierarchy aggregatedColumn="209"/>
        </ext>
      </extLst>
    </cacheHierarchy>
    <cacheHierarchy uniqueName="[Measures].[Sum of %Airline ID]" caption="Sum of %Airline ID" measure="1" displayFolder="" measureGroup="Range" count="0" hidden="1">
      <extLst>
        <ext xmlns:x15="http://schemas.microsoft.com/office/spreadsheetml/2010/11/main" uri="{B97F6D7D-B522-45F9-BDA1-12C45D357490}">
          <x15:cacheHierarchy aggregatedColumn="185"/>
        </ext>
      </extLst>
    </cacheHierarchy>
    <cacheHierarchy uniqueName="[Measures].[Sum of %Aircraft Group ID]" caption="Sum of %Aircraft Group ID" measure="1" displayFolder="" measureGroup="Range" count="0" hidden="1">
      <extLst>
        <ext xmlns:x15="http://schemas.microsoft.com/office/spreadsheetml/2010/11/main" uri="{B97F6D7D-B522-45F9-BDA1-12C45D357490}">
          <x15:cacheHierarchy aggregatedColumn="198"/>
        </ext>
      </extLst>
    </cacheHierarchy>
    <cacheHierarchy uniqueName="[Measures].[Sum of %Distance Group ID]" caption="Sum of %Distance Group ID" measure="1" displayFolder="" measureGroup="Range" count="0" hidden="1">
      <extLst>
        <ext xmlns:x15="http://schemas.microsoft.com/office/spreadsheetml/2010/11/main" uri="{B97F6D7D-B522-45F9-BDA1-12C45D357490}">
          <x15:cacheHierarchy aggregatedColumn="201"/>
        </ext>
      </extLst>
    </cacheHierarchy>
    <cacheHierarchy uniqueName="[Measures].[Sum of %Carrier Group ID]" caption="Sum of %Carrier Group ID" measure="1" displayFolder="" measureGroup="Range" count="0" hidden="1">
      <extLst>
        <ext xmlns:x15="http://schemas.microsoft.com/office/spreadsheetml/2010/11/main" uri="{B97F6D7D-B522-45F9-BDA1-12C45D357490}">
          <x15:cacheHierarchy aggregatedColumn="186"/>
        </ext>
      </extLst>
    </cacheHierarchy>
    <cacheHierarchy uniqueName="[Measures].[Sum of Distance]" caption="Sum of Distance" measure="1" displayFolder="" measureGroup="Range" count="0" hidden="1">
      <extLst>
        <ext xmlns:x15="http://schemas.microsoft.com/office/spreadsheetml/2010/11/main" uri="{B97F6D7D-B522-45F9-BDA1-12C45D357490}">
          <x15:cacheHierarchy aggregatedColumn="207"/>
        </ext>
      </extLst>
    </cacheHierarchy>
    <cacheHierarchy uniqueName="[Measures].[Count of Distance]" caption="Count of Distance" measure="1" displayFolder="" measureGroup="Range" count="0" hidden="1">
      <extLst>
        <ext xmlns:x15="http://schemas.microsoft.com/office/spreadsheetml/2010/11/main" uri="{B97F6D7D-B522-45F9-BDA1-12C45D357490}">
          <x15:cacheHierarchy aggregatedColumn="207"/>
        </ext>
      </extLst>
    </cacheHierarchy>
    <cacheHierarchy uniqueName="[Measures].[Sum of %Distance Group ID 2]" caption="Sum of %Distance Group ID 2" measure="1" displayFolder="" measureGroup="Distance group" count="0" hidden="1">
      <extLst>
        <ext xmlns:x15="http://schemas.microsoft.com/office/spreadsheetml/2010/11/main" uri="{B97F6D7D-B522-45F9-BDA1-12C45D357490}">
          <x15:cacheHierarchy aggregatedColumn="0"/>
        </ext>
      </extLst>
    </cacheHierarchy>
    <cacheHierarchy uniqueName="[Measures].[Sum of # Departures Performed]" caption="Sum of # Departures Performed" measure="1" displayFolder="" measureGroup="main_data" count="0" hidden="1">
      <extLst>
        <ext xmlns:x15="http://schemas.microsoft.com/office/spreadsheetml/2010/11/main" uri="{B97F6D7D-B522-45F9-BDA1-12C45D357490}">
          <x15:cacheHierarchy aggregatedColumn="22"/>
        </ext>
      </extLst>
    </cacheHierarchy>
    <cacheHierarchy uniqueName="[Measures].[Sum of # Departures Performed 2]" caption="Sum of # Departures Performed 2" measure="1" displayFolder="" measureGroup="Range" count="0" hidden="1">
      <extLst>
        <ext xmlns:x15="http://schemas.microsoft.com/office/spreadsheetml/2010/11/main" uri="{B97F6D7D-B522-45F9-BDA1-12C45D357490}">
          <x15:cacheHierarchy aggregatedColumn="205"/>
        </ext>
      </extLst>
    </cacheHierarchy>
    <cacheHierarchy uniqueName="[Measures].[Count of %Airline ID]" caption="Count of %Airline ID" measure="1" displayFolder="" measureGroup="Range" count="0" hidden="1">
      <extLst>
        <ext xmlns:x15="http://schemas.microsoft.com/office/spreadsheetml/2010/11/main" uri="{B97F6D7D-B522-45F9-BDA1-12C45D357490}">
          <x15:cacheHierarchy aggregatedColumn="185"/>
        </ext>
      </extLst>
    </cacheHierarchy>
    <cacheHierarchy uniqueName="[Measures].[Count of Origin Country]" caption="Count of Origin Country" measure="1" displayFolder="" measureGroup="Range" count="0" hidden="1">
      <extLst>
        <ext xmlns:x15="http://schemas.microsoft.com/office/spreadsheetml/2010/11/main" uri="{B97F6D7D-B522-45F9-BDA1-12C45D357490}">
          <x15:cacheHierarchy aggregatedColumn="222"/>
        </ext>
      </extLst>
    </cacheHierarchy>
    <cacheHierarchy uniqueName="[Measures].[Count of Destination Country]" caption="Count of Destination Country" measure="1" displayFolder="" measureGroup="Range" count="0" hidden="1">
      <extLst>
        <ext xmlns:x15="http://schemas.microsoft.com/office/spreadsheetml/2010/11/main" uri="{B97F6D7D-B522-45F9-BDA1-12C45D357490}">
          <x15:cacheHierarchy aggregatedColumn="228"/>
        </ext>
      </extLst>
    </cacheHierarchy>
    <cacheHierarchy uniqueName="[Measures].[Count of # Transported Passengers]" caption="Count of # Transported Passengers" measure="1" displayFolder="" measureGroup="Range" count="0" hidden="1">
      <extLst>
        <ext xmlns:x15="http://schemas.microsoft.com/office/spreadsheetml/2010/11/main" uri="{B97F6D7D-B522-45F9-BDA1-12C45D357490}">
          <x15:cacheHierarchy aggregatedColumn="209"/>
        </ext>
      </extLst>
    </cacheHierarchy>
    <cacheHierarchy uniqueName="[Measures].[Average of # Transported Passengers]" caption="Average of # Transported Passengers" measure="1" displayFolder="" measureGroup="Range" count="0" hidden="1">
      <extLst>
        <ext xmlns:x15="http://schemas.microsoft.com/office/spreadsheetml/2010/11/main" uri="{B97F6D7D-B522-45F9-BDA1-12C45D357490}">
          <x15:cacheHierarchy aggregatedColumn="209"/>
        </ext>
      </extLst>
    </cacheHierarchy>
    <cacheHierarchy uniqueName="[Measures].[Max of # Transported Passengers]" caption="Max of # Transported Passengers" measure="1" displayFolder="" measureGroup="Range" count="0" hidden="1">
      <extLst>
        <ext xmlns:x15="http://schemas.microsoft.com/office/spreadsheetml/2010/11/main" uri="{B97F6D7D-B522-45F9-BDA1-12C45D357490}">
          <x15:cacheHierarchy aggregatedColumn="209"/>
        </ext>
      </extLst>
    </cacheHierarchy>
    <cacheHierarchy uniqueName="[Measures].[Distinct Count of # Transported Passengers]" caption="Distinct Count of # Transported Passengers" measure="1" displayFolder="" measureGroup="Range" count="0" hidden="1">
      <extLst>
        <ext xmlns:x15="http://schemas.microsoft.com/office/spreadsheetml/2010/11/main" uri="{B97F6D7D-B522-45F9-BDA1-12C45D357490}">
          <x15:cacheHierarchy aggregatedColumn="209"/>
        </ext>
      </extLst>
    </cacheHierarchy>
    <cacheHierarchy uniqueName="[Measures].[Distinct Count of Origin Country]" caption="Distinct Count of Origin Country" measure="1" displayFolder="" measureGroup="Range" count="0" hidden="1">
      <extLst>
        <ext xmlns:x15="http://schemas.microsoft.com/office/spreadsheetml/2010/11/main" uri="{B97F6D7D-B522-45F9-BDA1-12C45D357490}">
          <x15:cacheHierarchy aggregatedColumn="222"/>
        </ext>
      </extLst>
    </cacheHierarchy>
    <cacheHierarchy uniqueName="[Measures].[Count of Origin Country 2]" caption="Count of Origin Country 2" measure="1" displayFolder="" measureGroup="main_data" count="0" hidden="1">
      <extLst>
        <ext xmlns:x15="http://schemas.microsoft.com/office/spreadsheetml/2010/11/main" uri="{B97F6D7D-B522-45F9-BDA1-12C45D357490}">
          <x15:cacheHierarchy aggregatedColumn="39"/>
        </ext>
      </extLst>
    </cacheHierarchy>
    <cacheHierarchy uniqueName="[Measures].[Distinct Count of Origin Country 2]" caption="Distinct Count of Origin Country 2" measure="1" displayFolder="" measureGroup="main_data" count="0" hidden="1">
      <extLst>
        <ext xmlns:x15="http://schemas.microsoft.com/office/spreadsheetml/2010/11/main" uri="{B97F6D7D-B522-45F9-BDA1-12C45D357490}">
          <x15:cacheHierarchy aggregatedColumn="39"/>
        </ext>
      </extLst>
    </cacheHierarchy>
    <cacheHierarchy uniqueName="[Measures].[Sum of # Transported Passengers 2]" caption="Sum of # Transported Passengers 2" measure="1" displayFolder="" measureGroup="main_data" count="0" hidden="1">
      <extLst>
        <ext xmlns:x15="http://schemas.microsoft.com/office/spreadsheetml/2010/11/main" uri="{B97F6D7D-B522-45F9-BDA1-12C45D357490}">
          <x15:cacheHierarchy aggregatedColumn="26"/>
        </ext>
      </extLst>
    </cacheHierarchy>
    <cacheHierarchy uniqueName="[Measures].[Count of # Transported Passengers 2]" caption="Count of # Transported Passengers 2" measure="1" displayFolder="" measureGroup="main_data" count="0" hidden="1">
      <extLst>
        <ext xmlns:x15="http://schemas.microsoft.com/office/spreadsheetml/2010/11/main" uri="{B97F6D7D-B522-45F9-BDA1-12C45D357490}">
          <x15:cacheHierarchy aggregatedColumn="26"/>
        </ext>
      </extLst>
    </cacheHierarchy>
    <cacheHierarchy uniqueName="[Measures].[Sum of # Transported Passengers 3]" caption="Sum of # Transported Passengers 3" measure="1" displayFolder="" measureGroup="main_data 1" count="0" hidden="1">
      <extLst>
        <ext xmlns:x15="http://schemas.microsoft.com/office/spreadsheetml/2010/11/main" uri="{B97F6D7D-B522-45F9-BDA1-12C45D357490}">
          <x15:cacheHierarchy aggregatedColumn="87"/>
        </ext>
      </extLst>
    </cacheHierarchy>
    <cacheHierarchy uniqueName="[Measures].[Sum of %Airline ID 2]" caption="Sum of %Airline ID 2" measure="1" displayFolder="" measureGroup="main_data" count="0" hidden="1">
      <extLst>
        <ext xmlns:x15="http://schemas.microsoft.com/office/spreadsheetml/2010/11/main" uri="{B97F6D7D-B522-45F9-BDA1-12C45D357490}">
          <x15:cacheHierarchy aggregatedColumn="2"/>
        </ext>
      </extLst>
    </cacheHierarchy>
    <cacheHierarchy uniqueName="[Measures].[Distinct Count of %Airline ID]" caption="Distinct Count of %Airline ID" measure="1" displayFolder="" measureGroup="main_data" count="0" hidden="1">
      <extLst>
        <ext xmlns:x15="http://schemas.microsoft.com/office/spreadsheetml/2010/11/main" uri="{B97F6D7D-B522-45F9-BDA1-12C45D357490}">
          <x15:cacheHierarchy aggregatedColumn="2"/>
        </ext>
      </extLst>
    </cacheHierarchy>
    <cacheHierarchy uniqueName="[Measures].[Count of Destination State]" caption="Count of Destination State" measure="1" displayFolder="" measureGroup="main_data" count="0" hidden="1">
      <extLst>
        <ext xmlns:x15="http://schemas.microsoft.com/office/spreadsheetml/2010/11/main" uri="{B97F6D7D-B522-45F9-BDA1-12C45D357490}">
          <x15:cacheHierarchy aggregatedColumn="44"/>
        </ext>
      </extLst>
    </cacheHierarchy>
    <cacheHierarchy uniqueName="[Measures].[Count of From - To City]" caption="Count of From - To City" measure="1" displayFolder="" measureGroup="main_data" count="0" hidden="1">
      <extLst>
        <ext xmlns:x15="http://schemas.microsoft.com/office/spreadsheetml/2010/11/main" uri="{B97F6D7D-B522-45F9-BDA1-12C45D357490}">
          <x15:cacheHierarchy aggregatedColumn="51"/>
        </ext>
      </extLst>
    </cacheHierarchy>
    <cacheHierarchy uniqueName="[Measures].[Sum of Distance 2]" caption="Sum of Distance 2" measure="1" displayFolder="" measureGroup="main_data" count="0" hidden="1">
      <extLst>
        <ext xmlns:x15="http://schemas.microsoft.com/office/spreadsheetml/2010/11/main" uri="{B97F6D7D-B522-45F9-BDA1-12C45D357490}">
          <x15:cacheHierarchy aggregatedColumn="24"/>
        </ext>
      </extLst>
    </cacheHierarchy>
    <cacheHierarchy uniqueName="[Measures].[Count of Distance 2]" caption="Count of Distance 2" measure="1" displayFolder="" measureGroup="main_data" count="0" hidden="1">
      <extLst>
        <ext xmlns:x15="http://schemas.microsoft.com/office/spreadsheetml/2010/11/main" uri="{B97F6D7D-B522-45F9-BDA1-12C45D357490}">
          <x15:cacheHierarchy aggregatedColumn="24"/>
        </ext>
      </extLst>
    </cacheHierarchy>
    <cacheHierarchy uniqueName="[Measures].[Distinct Count of Distance]" caption="Distinct Count of Distance" measure="1" displayFolder="" measureGroup="main_data" count="0" hidden="1">
      <extLst>
        <ext xmlns:x15="http://schemas.microsoft.com/office/spreadsheetml/2010/11/main" uri="{B97F6D7D-B522-45F9-BDA1-12C45D357490}">
          <x15:cacheHierarchy aggregatedColumn="24"/>
        </ext>
      </extLst>
    </cacheHierarchy>
    <cacheHierarchy uniqueName="[Measures].[Count of %Region Code]" caption="Count of %Region Code" measure="1" displayFolder="" measureGroup="main_data" count="0" hidden="1">
      <extLst>
        <ext xmlns:x15="http://schemas.microsoft.com/office/spreadsheetml/2010/11/main" uri="{B97F6D7D-B522-45F9-BDA1-12C45D357490}">
          <x15:cacheHierarchy aggregatedColumn="6"/>
        </ext>
      </extLst>
    </cacheHierarchy>
    <cacheHierarchy uniqueName="[Measures].[Sum of %Aircraft Group ID 2]" caption="Sum of %Aircraft Group ID 2" measure="1" displayFolder="" measureGroup="main_data" count="0" hidden="1">
      <extLst>
        <ext xmlns:x15="http://schemas.microsoft.com/office/spreadsheetml/2010/11/main" uri="{B97F6D7D-B522-45F9-BDA1-12C45D357490}">
          <x15:cacheHierarchy aggregatedColumn="15"/>
        </ext>
      </extLst>
    </cacheHierarchy>
    <cacheHierarchy uniqueName="[Measures].[Distinct Count of %Aircraft Group ID]" caption="Distinct Count of %Aircraft Group ID" measure="1" displayFolder="" measureGroup="main_data" count="0" hidden="1">
      <extLst>
        <ext xmlns:x15="http://schemas.microsoft.com/office/spreadsheetml/2010/11/main" uri="{B97F6D7D-B522-45F9-BDA1-12C45D357490}">
          <x15:cacheHierarchy aggregatedColumn="15"/>
        </ext>
      </extLst>
    </cacheHierarchy>
    <cacheHierarchy uniqueName="[Measures].[Distinct Count of %Region Code]" caption="Distinct Count of %Region Code" measure="1" displayFolder="" measureGroup="main_data" count="0" hidden="1">
      <extLst>
        <ext xmlns:x15="http://schemas.microsoft.com/office/spreadsheetml/2010/11/main" uri="{B97F6D7D-B522-45F9-BDA1-12C45D357490}">
          <x15:cacheHierarchy aggregatedColumn="6"/>
        </ext>
      </extLst>
    </cacheHierarchy>
    <cacheHierarchy uniqueName="[Measures].[Sum of %Airline ID 3]" caption="Sum of %Airline ID 3" measure="1" displayFolder="" measureGroup="main_data_2" count="0" hidden="1">
      <extLst>
        <ext xmlns:x15="http://schemas.microsoft.com/office/spreadsheetml/2010/11/main" uri="{B97F6D7D-B522-45F9-BDA1-12C45D357490}">
          <x15:cacheHierarchy aggregatedColumn="124"/>
        </ext>
      </extLst>
    </cacheHierarchy>
    <cacheHierarchy uniqueName="[Measures].[Count of %Airline ID 2]" caption="Count of %Airline ID 2" measure="1" displayFolder="" measureGroup="main_data_2" count="0" hidden="1">
      <extLst>
        <ext xmlns:x15="http://schemas.microsoft.com/office/spreadsheetml/2010/11/main" uri="{B97F6D7D-B522-45F9-BDA1-12C45D357490}">
          <x15:cacheHierarchy aggregatedColumn="124"/>
        </ext>
      </extLst>
    </cacheHierarchy>
    <cacheHierarchy uniqueName="[Measures].[Distinct Count of # Transported Passengers 2]" caption="Distinct Count of # Transported Passengers 2" measure="1" displayFolder="" measureGroup="main_data" count="0" hidden="1">
      <extLst>
        <ext xmlns:x15="http://schemas.microsoft.com/office/spreadsheetml/2010/11/main" uri="{B97F6D7D-B522-45F9-BDA1-12C45D357490}">
          <x15:cacheHierarchy aggregatedColumn="26"/>
        </ext>
      </extLst>
    </cacheHierarchy>
  </cacheHierarchies>
  <kpis count="0"/>
  <dimensions count="7">
    <dimension name="Distance group" uniqueName="[Distance group]" caption="Distance group"/>
    <dimension name="main_data" uniqueName="[main_data]" caption="main_data"/>
    <dimension name="main_data 1" uniqueName="[main_data 1]" caption="main_data 1"/>
    <dimension name="main_data_2" uniqueName="[main_data_2]" caption="main_data_2"/>
    <dimension measure="1" name="Measures" uniqueName="[Measures]" caption="Measures"/>
    <dimension name="Range" uniqueName="[Range]" caption="Range"/>
    <dimension name="Range 1" uniqueName="[Range 1]" caption="Range 1"/>
  </dimensions>
  <measureGroups count="6">
    <measureGroup name="Distance group" caption="Distance group"/>
    <measureGroup name="main_data" caption="main_data"/>
    <measureGroup name="main_data 1" caption="main_data 1"/>
    <measureGroup name="main_data_2" caption="main_data_2"/>
    <measureGroup name="Range" caption="Range"/>
    <measureGroup name="Range 1" caption="Range 1"/>
  </measureGroups>
  <maps count="11">
    <map measureGroup="0" dimension="0"/>
    <map measureGroup="1" dimension="0"/>
    <map measureGroup="1" dimension="1"/>
    <map measureGroup="2" dimension="0"/>
    <map measureGroup="2" dimension="1"/>
    <map measureGroup="2" dimension="2"/>
    <map measureGroup="3" dimension="3"/>
    <map measureGroup="4" dimension="0"/>
    <map measureGroup="4" dimension="1"/>
    <map measureGroup="4" dimension="5"/>
    <map measureGroup="5" dimension="6"/>
  </maps>
  <extLst>
    <ext xmlns:x14="http://schemas.microsoft.com/office/spreadsheetml/2009/9/main" uri="{725AE2AE-9491-48be-B2B4-4EB974FC3084}">
      <x14:pivotCacheDefinition slicerData="1" pivotCacheId="201110226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026AA7B-BB6D-4456-B319-10EED45BAFDD}" name="PivotTable17" cacheId="2813" applyNumberFormats="0" applyBorderFormats="0" applyFontFormats="0" applyPatternFormats="0" applyAlignmentFormats="0" applyWidthHeightFormats="1" dataCaption="Values" tag="d95e9109-0a60-4513-8b2b-9a9025ee6177" updatedVersion="8" minRefreshableVersion="3" useAutoFormatting="1" subtotalHiddenItems="1" itemPrintTitles="1" createdVersion="8" indent="0" outline="1" outlineData="1" multipleFieldFilters="0" chartFormat="6">
  <location ref="B24:C29"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load factor" fld="1" showDataAs="percentOfTotal" baseField="0" baseItem="0" numFmtId="1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3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in data!$A:$BI">
        <x15:activeTabTopLevelEntity name="[Range]"/>
        <x15:activeTabTopLevelEntity name="[main_data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D8024EB-7D6B-4D8C-82BF-EE7B98DE9FED}" name="PivotTable16" cacheId="2810" applyNumberFormats="0" applyBorderFormats="0" applyFontFormats="0" applyPatternFormats="0" applyAlignmentFormats="0" applyWidthHeightFormats="1" dataCaption="Values" tag="41f5e4cb-c5eb-4042-bf99-aba82387a4c9" updatedVersion="8" minRefreshableVersion="3" useAutoFormatting="1" subtotalHiddenItems="1" itemPrintTitles="1" createdVersion="8" indent="0" outline="1" outlineData="1" multipleFieldFilters="0" chartFormat="6">
  <location ref="B2:C9" firstHeaderRow="1" firstDataRow="1" firstDataCol="1"/>
  <pivotFields count="4">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7">
    <i>
      <x/>
    </i>
    <i>
      <x v="1"/>
    </i>
    <i>
      <x v="2"/>
    </i>
    <i>
      <x v="3"/>
    </i>
    <i>
      <x v="4"/>
    </i>
    <i>
      <x v="5"/>
    </i>
    <i t="grand">
      <x/>
    </i>
  </rowItems>
  <colItems count="1">
    <i/>
  </colItems>
  <dataFields count="1">
    <dataField name="Sum of load factor" fld="0" showDataAs="percentOfTotal" baseField="0" baseItem="0" numFmtId="10"/>
  </dataFields>
  <chartFormats count="4">
    <chartFormat chart="0" format="0"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1" count="1" selected="0">
            <x v="5"/>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 count="1" selected="0">
            <x v="5"/>
          </reference>
        </references>
      </pivotArea>
    </chartFormat>
  </chartFormats>
  <pivotHierarchies count="3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in_data_2].[Quater].&amp;[QRT-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in data!$A:$BI">
        <x15:activeTabTopLevelEntity name="[Range]"/>
        <x15:activeTabTopLevelEntity name="Distance_group" type="1"/>
        <x15:activeTabTopLevelEntity name="[main_data 1]"/>
        <x15:activeTabTopLevelEntity name="[main_data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9FCD14A-4E82-495D-9D0E-C99D5AE8D8D4}" name="PivotTable18" cacheId="2816" applyNumberFormats="0" applyBorderFormats="0" applyFontFormats="0" applyPatternFormats="0" applyAlignmentFormats="0" applyWidthHeightFormats="1" dataCaption="Values" tag="3209f683-b038-4250-abde-709bf89afeef" updatedVersion="8" minRefreshableVersion="3" useAutoFormatting="1" subtotalHiddenItems="1" itemPrintTitles="1" createdVersion="8" indent="0" outline="1" outlineData="1" multipleFieldFilters="0" chartFormat="8">
  <location ref="B40:C53" firstHeaderRow="1" firstDataRow="1" firstDataCol="1"/>
  <pivotFields count="3">
    <pivotField dataField="1" subtotalTop="0" showAll="0" defaultSubtotal="0"/>
    <pivotField allDrilled="1" subtotalTop="0" showAll="0" sortType="ascending" defaultAttributeDrillState="1">
      <items count="13">
        <item s="1" x="5"/>
        <item s="1" x="1"/>
        <item s="1" x="6"/>
        <item s="1" x="10"/>
        <item s="1" x="8"/>
        <item s="1" x="2"/>
        <item s="1" x="4"/>
        <item s="1" x="7"/>
        <item s="1" x="9"/>
        <item s="1" x="0"/>
        <item s="1" x="11"/>
        <item s="1" x="3"/>
        <item t="default"/>
      </items>
    </pivotField>
    <pivotField axis="axisRow" allDrilled="1" subtotalTop="0" showAll="0" dataSourceSort="1" defaultSubtotal="0" defaultAttributeDrillState="1">
      <items count="12">
        <item x="0"/>
        <item x="1"/>
        <item x="2"/>
        <item x="3"/>
        <item x="4"/>
        <item x="5"/>
        <item x="6"/>
        <item x="7"/>
        <item x="8"/>
        <item x="9"/>
        <item x="10"/>
        <item x="11"/>
      </items>
    </pivotField>
  </pivotFields>
  <rowFields count="1">
    <field x="2"/>
  </rowFields>
  <rowItems count="13">
    <i>
      <x/>
    </i>
    <i>
      <x v="1"/>
    </i>
    <i>
      <x v="2"/>
    </i>
    <i>
      <x v="3"/>
    </i>
    <i>
      <x v="4"/>
    </i>
    <i>
      <x v="5"/>
    </i>
    <i>
      <x v="6"/>
    </i>
    <i>
      <x v="7"/>
    </i>
    <i>
      <x v="8"/>
    </i>
    <i>
      <x v="9"/>
    </i>
    <i>
      <x v="10"/>
    </i>
    <i>
      <x v="11"/>
    </i>
    <i t="grand">
      <x/>
    </i>
  </rowItems>
  <colItems count="1">
    <i/>
  </colItems>
  <dataFields count="1">
    <dataField name="Sum of load factor" fld="0" showDataAs="percentOfTotal" baseField="1" baseItem="0" numFmtId="1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3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in data!$A:$BI">
        <x15:activeTabTopLevelEntity name="[Range]"/>
        <x15:activeTabTopLevelEntity name="[main_data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507AA46-6BA1-4B18-B922-42959B899762}" name="PivotTable19" cacheId="2819" applyNumberFormats="0" applyBorderFormats="0" applyFontFormats="0" applyPatternFormats="0" applyAlignmentFormats="0" applyWidthHeightFormats="1" dataCaption="Values" tag="15edda94-066b-45bd-bf53-1e9f5115f385" updatedVersion="8" minRefreshableVersion="3" useAutoFormatting="1" subtotalHiddenItems="1" itemPrintTitles="1" createdVersion="8" indent="0" outline="1" outlineData="1" multipleFieldFilters="0" chartFormat="12">
  <location ref="B6:C17" firstHeaderRow="1" firstDataRow="1" firstDataCol="1"/>
  <pivotFields count="3">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Sum of load factor" fld="1" showDataAs="percentOfTotal" baseField="0" baseItem="0" numFmtId="10"/>
  </dataFields>
  <chartFormats count="4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9"/>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3"/>
          </reference>
        </references>
      </pivotArea>
    </chartFormat>
    <chartFormat chart="0" format="6">
      <pivotArea type="data" outline="0" fieldPosition="0">
        <references count="2">
          <reference field="4294967294" count="1" selected="0">
            <x v="0"/>
          </reference>
          <reference field="0" count="1" selected="0">
            <x v="4"/>
          </reference>
        </references>
      </pivotArea>
    </chartFormat>
    <chartFormat chart="0" format="7">
      <pivotArea type="data" outline="0" fieldPosition="0">
        <references count="2">
          <reference field="4294967294" count="1" selected="0">
            <x v="0"/>
          </reference>
          <reference field="0" count="1" selected="0">
            <x v="5"/>
          </reference>
        </references>
      </pivotArea>
    </chartFormat>
    <chartFormat chart="0" format="8">
      <pivotArea type="data" outline="0" fieldPosition="0">
        <references count="2">
          <reference field="4294967294" count="1" selected="0">
            <x v="0"/>
          </reference>
          <reference field="0" count="1" selected="0">
            <x v="6"/>
          </reference>
        </references>
      </pivotArea>
    </chartFormat>
    <chartFormat chart="0" format="9">
      <pivotArea type="data" outline="0" fieldPosition="0">
        <references count="2">
          <reference field="4294967294" count="1" selected="0">
            <x v="0"/>
          </reference>
          <reference field="0" count="1" selected="0">
            <x v="7"/>
          </reference>
        </references>
      </pivotArea>
    </chartFormat>
    <chartFormat chart="0" format="10">
      <pivotArea type="data" outline="0" fieldPosition="0">
        <references count="2">
          <reference field="4294967294" count="1" selected="0">
            <x v="0"/>
          </reference>
          <reference field="0" count="1" selected="0">
            <x v="8"/>
          </reference>
        </references>
      </pivotArea>
    </chartFormat>
    <chartFormat chart="6" format="22" series="1">
      <pivotArea type="data" outline="0" fieldPosition="0">
        <references count="1">
          <reference field="4294967294" count="1" selected="0">
            <x v="0"/>
          </reference>
        </references>
      </pivotArea>
    </chartFormat>
    <chartFormat chart="6" format="23">
      <pivotArea type="data" outline="0" fieldPosition="0">
        <references count="2">
          <reference field="4294967294" count="1" selected="0">
            <x v="0"/>
          </reference>
          <reference field="0" count="1" selected="0">
            <x v="0"/>
          </reference>
        </references>
      </pivotArea>
    </chartFormat>
    <chartFormat chart="6" format="24">
      <pivotArea type="data" outline="0" fieldPosition="0">
        <references count="2">
          <reference field="4294967294" count="1" selected="0">
            <x v="0"/>
          </reference>
          <reference field="0" count="1" selected="0">
            <x v="1"/>
          </reference>
        </references>
      </pivotArea>
    </chartFormat>
    <chartFormat chart="6" format="25">
      <pivotArea type="data" outline="0" fieldPosition="0">
        <references count="2">
          <reference field="4294967294" count="1" selected="0">
            <x v="0"/>
          </reference>
          <reference field="0" count="1" selected="0">
            <x v="2"/>
          </reference>
        </references>
      </pivotArea>
    </chartFormat>
    <chartFormat chart="6" format="26">
      <pivotArea type="data" outline="0" fieldPosition="0">
        <references count="2">
          <reference field="4294967294" count="1" selected="0">
            <x v="0"/>
          </reference>
          <reference field="0" count="1" selected="0">
            <x v="3"/>
          </reference>
        </references>
      </pivotArea>
    </chartFormat>
    <chartFormat chart="6" format="27">
      <pivotArea type="data" outline="0" fieldPosition="0">
        <references count="2">
          <reference field="4294967294" count="1" selected="0">
            <x v="0"/>
          </reference>
          <reference field="0" count="1" selected="0">
            <x v="4"/>
          </reference>
        </references>
      </pivotArea>
    </chartFormat>
    <chartFormat chart="6" format="28">
      <pivotArea type="data" outline="0" fieldPosition="0">
        <references count="2">
          <reference field="4294967294" count="1" selected="0">
            <x v="0"/>
          </reference>
          <reference field="0" count="1" selected="0">
            <x v="5"/>
          </reference>
        </references>
      </pivotArea>
    </chartFormat>
    <chartFormat chart="6" format="29">
      <pivotArea type="data" outline="0" fieldPosition="0">
        <references count="2">
          <reference field="4294967294" count="1" selected="0">
            <x v="0"/>
          </reference>
          <reference field="0" count="1" selected="0">
            <x v="6"/>
          </reference>
        </references>
      </pivotArea>
    </chartFormat>
    <chartFormat chart="6" format="30">
      <pivotArea type="data" outline="0" fieldPosition="0">
        <references count="2">
          <reference field="4294967294" count="1" selected="0">
            <x v="0"/>
          </reference>
          <reference field="0" count="1" selected="0">
            <x v="7"/>
          </reference>
        </references>
      </pivotArea>
    </chartFormat>
    <chartFormat chart="6" format="31">
      <pivotArea type="data" outline="0" fieldPosition="0">
        <references count="2">
          <reference field="4294967294" count="1" selected="0">
            <x v="0"/>
          </reference>
          <reference field="0" count="1" selected="0">
            <x v="8"/>
          </reference>
        </references>
      </pivotArea>
    </chartFormat>
    <chartFormat chart="6" format="32">
      <pivotArea type="data" outline="0" fieldPosition="0">
        <references count="2">
          <reference field="4294967294" count="1" selected="0">
            <x v="0"/>
          </reference>
          <reference field="0" count="1" selected="0">
            <x v="9"/>
          </reference>
        </references>
      </pivotArea>
    </chartFormat>
    <chartFormat chart="8" format="11" series="1">
      <pivotArea type="data" outline="0" fieldPosition="0">
        <references count="1">
          <reference field="4294967294" count="1" selected="0">
            <x v="0"/>
          </reference>
        </references>
      </pivotArea>
    </chartFormat>
    <chartFormat chart="8" format="12">
      <pivotArea type="data" outline="0" fieldPosition="0">
        <references count="2">
          <reference field="4294967294" count="1" selected="0">
            <x v="0"/>
          </reference>
          <reference field="0" count="1" selected="0">
            <x v="0"/>
          </reference>
        </references>
      </pivotArea>
    </chartFormat>
    <chartFormat chart="8" format="13">
      <pivotArea type="data" outline="0" fieldPosition="0">
        <references count="2">
          <reference field="4294967294" count="1" selected="0">
            <x v="0"/>
          </reference>
          <reference field="0" count="1" selected="0">
            <x v="1"/>
          </reference>
        </references>
      </pivotArea>
    </chartFormat>
    <chartFormat chart="8" format="14">
      <pivotArea type="data" outline="0" fieldPosition="0">
        <references count="2">
          <reference field="4294967294" count="1" selected="0">
            <x v="0"/>
          </reference>
          <reference field="0" count="1" selected="0">
            <x v="2"/>
          </reference>
        </references>
      </pivotArea>
    </chartFormat>
    <chartFormat chart="8" format="15">
      <pivotArea type="data" outline="0" fieldPosition="0">
        <references count="2">
          <reference field="4294967294" count="1" selected="0">
            <x v="0"/>
          </reference>
          <reference field="0" count="1" selected="0">
            <x v="3"/>
          </reference>
        </references>
      </pivotArea>
    </chartFormat>
    <chartFormat chart="8" format="16">
      <pivotArea type="data" outline="0" fieldPosition="0">
        <references count="2">
          <reference field="4294967294" count="1" selected="0">
            <x v="0"/>
          </reference>
          <reference field="0" count="1" selected="0">
            <x v="4"/>
          </reference>
        </references>
      </pivotArea>
    </chartFormat>
    <chartFormat chart="8" format="17">
      <pivotArea type="data" outline="0" fieldPosition="0">
        <references count="2">
          <reference field="4294967294" count="1" selected="0">
            <x v="0"/>
          </reference>
          <reference field="0" count="1" selected="0">
            <x v="5"/>
          </reference>
        </references>
      </pivotArea>
    </chartFormat>
    <chartFormat chart="8" format="18">
      <pivotArea type="data" outline="0" fieldPosition="0">
        <references count="2">
          <reference field="4294967294" count="1" selected="0">
            <x v="0"/>
          </reference>
          <reference field="0" count="1" selected="0">
            <x v="6"/>
          </reference>
        </references>
      </pivotArea>
    </chartFormat>
    <chartFormat chart="8" format="19">
      <pivotArea type="data" outline="0" fieldPosition="0">
        <references count="2">
          <reference field="4294967294" count="1" selected="0">
            <x v="0"/>
          </reference>
          <reference field="0" count="1" selected="0">
            <x v="7"/>
          </reference>
        </references>
      </pivotArea>
    </chartFormat>
    <chartFormat chart="8" format="20">
      <pivotArea type="data" outline="0" fieldPosition="0">
        <references count="2">
          <reference field="4294967294" count="1" selected="0">
            <x v="0"/>
          </reference>
          <reference field="0" count="1" selected="0">
            <x v="8"/>
          </reference>
        </references>
      </pivotArea>
    </chartFormat>
    <chartFormat chart="8" format="21">
      <pivotArea type="data" outline="0" fieldPosition="0">
        <references count="2">
          <reference field="4294967294" count="1" selected="0">
            <x v="0"/>
          </reference>
          <reference field="0" count="1" selected="0">
            <x v="9"/>
          </reference>
        </references>
      </pivotArea>
    </chartFormat>
    <chartFormat chart="11" format="22" series="1">
      <pivotArea type="data" outline="0" fieldPosition="0">
        <references count="1">
          <reference field="4294967294" count="1" selected="0">
            <x v="0"/>
          </reference>
        </references>
      </pivotArea>
    </chartFormat>
    <chartFormat chart="11" format="23">
      <pivotArea type="data" outline="0" fieldPosition="0">
        <references count="2">
          <reference field="4294967294" count="1" selected="0">
            <x v="0"/>
          </reference>
          <reference field="0" count="1" selected="0">
            <x v="0"/>
          </reference>
        </references>
      </pivotArea>
    </chartFormat>
    <chartFormat chart="11" format="24">
      <pivotArea type="data" outline="0" fieldPosition="0">
        <references count="2">
          <reference field="4294967294" count="1" selected="0">
            <x v="0"/>
          </reference>
          <reference field="0" count="1" selected="0">
            <x v="1"/>
          </reference>
        </references>
      </pivotArea>
    </chartFormat>
    <chartFormat chart="11" format="25">
      <pivotArea type="data" outline="0" fieldPosition="0">
        <references count="2">
          <reference field="4294967294" count="1" selected="0">
            <x v="0"/>
          </reference>
          <reference field="0" count="1" selected="0">
            <x v="2"/>
          </reference>
        </references>
      </pivotArea>
    </chartFormat>
    <chartFormat chart="11" format="26">
      <pivotArea type="data" outline="0" fieldPosition="0">
        <references count="2">
          <reference field="4294967294" count="1" selected="0">
            <x v="0"/>
          </reference>
          <reference field="0" count="1" selected="0">
            <x v="3"/>
          </reference>
        </references>
      </pivotArea>
    </chartFormat>
    <chartFormat chart="11" format="27">
      <pivotArea type="data" outline="0" fieldPosition="0">
        <references count="2">
          <reference field="4294967294" count="1" selected="0">
            <x v="0"/>
          </reference>
          <reference field="0" count="1" selected="0">
            <x v="4"/>
          </reference>
        </references>
      </pivotArea>
    </chartFormat>
    <chartFormat chart="11" format="28">
      <pivotArea type="data" outline="0" fieldPosition="0">
        <references count="2">
          <reference field="4294967294" count="1" selected="0">
            <x v="0"/>
          </reference>
          <reference field="0" count="1" selected="0">
            <x v="5"/>
          </reference>
        </references>
      </pivotArea>
    </chartFormat>
    <chartFormat chart="11" format="29">
      <pivotArea type="data" outline="0" fieldPosition="0">
        <references count="2">
          <reference field="4294967294" count="1" selected="0">
            <x v="0"/>
          </reference>
          <reference field="0" count="1" selected="0">
            <x v="6"/>
          </reference>
        </references>
      </pivotArea>
    </chartFormat>
    <chartFormat chart="11" format="30">
      <pivotArea type="data" outline="0" fieldPosition="0">
        <references count="2">
          <reference field="4294967294" count="1" selected="0">
            <x v="0"/>
          </reference>
          <reference field="0" count="1" selected="0">
            <x v="7"/>
          </reference>
        </references>
      </pivotArea>
    </chartFormat>
    <chartFormat chart="11" format="31">
      <pivotArea type="data" outline="0" fieldPosition="0">
        <references count="2">
          <reference field="4294967294" count="1" selected="0">
            <x v="0"/>
          </reference>
          <reference field="0" count="1" selected="0">
            <x v="8"/>
          </reference>
        </references>
      </pivotArea>
    </chartFormat>
    <chartFormat chart="11" format="32">
      <pivotArea type="data" outline="0" fieldPosition="0">
        <references count="2">
          <reference field="4294967294" count="1" selected="0">
            <x v="0"/>
          </reference>
          <reference field="0" count="1" selected="0">
            <x v="9"/>
          </reference>
        </references>
      </pivotArea>
    </chartFormat>
  </chartFormats>
  <pivotHierarchies count="3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19">
      <autoFilter ref="A1">
        <filterColumn colId="0">
          <top10 val="10" filterVal="10"/>
        </filterColumn>
      </autoFilter>
    </filter>
  </filters>
  <rowHierarchiesUsage count="1">
    <rowHierarchyUsage hierarchyUsage="2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in data!$A:$BI">
        <x15:activeTabTopLevelEntity name="[Range]"/>
        <x15:activeTabTopLevelEntity name="[main_data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86C27A8-72AA-4947-8906-DD86DDB70F1F}" name="PivotTable20" cacheId="2822" applyNumberFormats="0" applyBorderFormats="0" applyFontFormats="0" applyPatternFormats="0" applyAlignmentFormats="0" applyWidthHeightFormats="1" dataCaption="Values" tag="4160b772-701b-4878-9a53-29ee46709a62" updatedVersion="8" minRefreshableVersion="3" useAutoFormatting="1" subtotalHiddenItems="1" itemPrintTitles="1" createdVersion="8" indent="0" outline="1" outlineData="1" multipleFieldFilters="0" chartFormat="9">
  <location ref="B3:C14" firstHeaderRow="1" firstDataRow="1" firstDataCol="1"/>
  <pivotFields count="3">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Transported Passengers" fld="1" showDataAs="percentOfTotal" baseField="0" baseItem="0" numFmtId="10"/>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3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ransported Passenger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21">
      <autoFilter ref="A1">
        <filterColumn colId="0">
          <top10 val="10" filterVal="10"/>
        </filterColumn>
      </autoFilter>
    </filter>
  </filters>
  <rowHierarchiesUsage count="1">
    <rowHierarchyUsage hierarchyUsage="2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main_data 1]"/>
        <x15:activeTabTopLevelEntity name="[main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F7BDAE9-9F5B-476E-9ABB-07079FA93364}" name="PivotTable21" cacheId="2825" applyNumberFormats="0" applyBorderFormats="0" applyFontFormats="0" applyPatternFormats="0" applyAlignmentFormats="0" applyWidthHeightFormats="1" dataCaption="Values" tag="e2e0288f-39e7-4514-91db-9a92ae6ff5cc" updatedVersion="8" minRefreshableVersion="3" useAutoFormatting="1" subtotalHiddenItems="1" itemPrintTitles="1" createdVersion="8" indent="0" outline="1" outlineData="1" multipleFieldFilters="0" chartFormat="12">
  <location ref="B6:C17" firstHeaderRow="1" firstDataRow="1" firstDataCol="1"/>
  <pivotFields count="3">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No of flights" fld="1" baseField="0" baseItem="0"/>
  </dataFields>
  <chartFormats count="2">
    <chartFormat chart="0" format="7" series="1">
      <pivotArea type="data" outline="0" fieldPosition="0">
        <references count="1">
          <reference field="4294967294" count="1" selected="0">
            <x v="0"/>
          </reference>
        </references>
      </pivotArea>
    </chartFormat>
    <chartFormat chart="11" format="9" series="1">
      <pivotArea type="data" outline="0" fieldPosition="0">
        <references count="1">
          <reference field="4294967294" count="1" selected="0">
            <x v="0"/>
          </reference>
        </references>
      </pivotArea>
    </chartFormat>
  </chartFormats>
  <pivotHierarchies count="3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of fligh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330">
      <autoFilter ref="A1">
        <filterColumn colId="0">
          <top10 val="10" filterVal="10"/>
        </filterColumn>
      </autoFilter>
    </filter>
  </filters>
  <rowHierarchiesUsage count="1">
    <rowHierarchyUsage hierarchyUsage="2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in data!$A:$BI">
        <x15:activeTabTopLevelEntity name="[Range]"/>
        <x15:activeTabTopLevelEntity name="[main_data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EFA2A2B-90FF-4F12-8A7B-8C3BCDF15956}" name="PivotTable22" cacheId="2828" applyNumberFormats="0" applyBorderFormats="0" applyFontFormats="0" applyPatternFormats="0" applyAlignmentFormats="0" applyWidthHeightFormats="1" dataCaption="Values" tag="aa68bb91-45f3-4f9f-b847-e1a1787709a4" updatedVersion="8" minRefreshableVersion="3" useAutoFormatting="1" subtotalHiddenItems="1" itemPrintTitles="1" createdVersion="8" indent="0" outline="1" outlineData="1" multipleFieldFilters="0" chartFormat="10">
  <location ref="B5:C8"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Sum of load factor" fld="1" showDataAs="percentOfTotal" baseField="0" baseItem="0" numFmtId="1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0" count="1" selected="0">
            <x v="0"/>
          </reference>
        </references>
      </pivotArea>
    </chartFormat>
    <chartFormat chart="9" format="8">
      <pivotArea type="data" outline="0" fieldPosition="0">
        <references count="2">
          <reference field="4294967294" count="1" selected="0">
            <x v="0"/>
          </reference>
          <reference field="0" count="1" selected="0">
            <x v="1"/>
          </reference>
        </references>
      </pivotArea>
    </chartFormat>
  </chartFormats>
  <pivotHierarchies count="3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in data!$A:$BI">
        <x15:activeTabTopLevelEntity name="[Range]"/>
        <x15:activeTabTopLevelEntity name="[main_data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0304F5D-BF35-4D49-9A92-38756384BC3F}" name="PivotTable29" cacheId="2831" applyNumberFormats="0" applyBorderFormats="0" applyFontFormats="0" applyPatternFormats="0" applyAlignmentFormats="0" applyWidthHeightFormats="1" dataCaption="Values" tag="75f44ab7-496f-4397-8c82-e135edaf1c38" updatedVersion="8" minRefreshableVersion="3" useAutoFormatting="1" itemPrintTitles="1" createdVersion="8" indent="0" outline="1" outlineData="1" multipleFieldFilters="0" chartFormat="26">
  <location ref="A3:B14" firstHeaderRow="1" firstDataRow="1" firstDataCol="1"/>
  <pivotFields count="3">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Number of flights" fld="1" baseField="0" baseItem="0"/>
  </dataFields>
  <chartFormats count="2">
    <chartFormat chart="0"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Hierarchies count="3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umber of fligh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29">
      <autoFilter ref="A1">
        <filterColumn colId="0">
          <top10 val="10" filterVal="10"/>
        </filterColumn>
      </autoFilter>
    </filter>
  </filter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stance group]"/>
        <x15:activeTabTopLevelEntity name="[main_data]"/>
        <x15:activeTabTopLevelEntity name="[Range]"/>
        <x15:activeTabTopLevelEntity name="[main_data 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6" backgroundRefresh="0" connectionId="2" xr16:uid="{F9F68F2B-3F9F-4781-BED6-82F4C617E160}" autoFormatId="16" applyNumberFormats="0" applyBorderFormats="0" applyFontFormats="0" applyPatternFormats="0" applyAlignmentFormats="0" applyWidthHeightFormats="0">
  <queryTableRefresh nextId="62">
    <queryTableFields count="61">
      <queryTableField id="1" name="%Airline ID" tableColumnId="1"/>
      <queryTableField id="2" name="%Carrier Group ID" tableColumnId="2"/>
      <queryTableField id="3" name="%Unique Carrier Code" tableColumnId="3"/>
      <queryTableField id="4" name="%Unique Carrier Entity Code" tableColumnId="4"/>
      <queryTableField id="5" name="%Region Code" tableColumnId="5"/>
      <queryTableField id="6" name="%Origin Airport ID" tableColumnId="6"/>
      <queryTableField id="7" name="%Origin Airport Sequence ID" tableColumnId="7"/>
      <queryTableField id="8" name="%Origin Airport Market ID" tableColumnId="8"/>
      <queryTableField id="9" name="%Origin World Area Code" tableColumnId="9"/>
      <queryTableField id="10" name="%Destination Airport ID" tableColumnId="10"/>
      <queryTableField id="11" name="%Destination Airport Sequence ID" tableColumnId="11"/>
      <queryTableField id="12" name="%Destination Airport Market ID" tableColumnId="12"/>
      <queryTableField id="13" name="%Destination World Area Code" tableColumnId="13"/>
      <queryTableField id="14" name="%Aircraft Group ID" tableColumnId="14"/>
      <queryTableField id="15" name="%Aircraft Type ID" tableColumnId="15"/>
      <queryTableField id="16" name="%Aircraft Configuration ID" tableColumnId="16"/>
      <queryTableField id="17" name="%Distance Group ID" tableColumnId="17"/>
      <queryTableField id="18" name="%Service Class ID" tableColumnId="18"/>
      <queryTableField id="19" name="%Datasource ID" tableColumnId="19"/>
      <queryTableField id="20" name="# Departures Scheduled" tableColumnId="20"/>
      <queryTableField id="21" name="# Departures Performed" tableColumnId="21"/>
      <queryTableField id="22" name="# Payload" tableColumnId="22"/>
      <queryTableField id="23" name="Distance" tableColumnId="23"/>
      <queryTableField id="24" name="# Available Seats" tableColumnId="24"/>
      <queryTableField id="25" name="# Transported Passengers" tableColumnId="25"/>
      <queryTableField id="26" name="# Transported Freight" tableColumnId="26"/>
      <queryTableField id="27" name="# Transported Mail" tableColumnId="27"/>
      <queryTableField id="28" name="# Ramp-To-Ramp Time" tableColumnId="28"/>
      <queryTableField id="29" name="# Air Time" tableColumnId="29"/>
      <queryTableField id="30" name="Unique Carrier" tableColumnId="30"/>
      <queryTableField id="31" name="Carrier Code" tableColumnId="31"/>
      <queryTableField id="32" name="Carrier Name" tableColumnId="32"/>
      <queryTableField id="33" name="Origin Airport Code" tableColumnId="33"/>
      <queryTableField id="34" name="Origin City" tableColumnId="34"/>
      <queryTableField id="35" name="Origin State Code" tableColumnId="35"/>
      <queryTableField id="36" name="Origin State FIPS" tableColumnId="36"/>
      <queryTableField id="37" name="Origin State" tableColumnId="37"/>
      <queryTableField id="38" name="Origin Country" tableColumnId="38"/>
      <queryTableField id="39" name="Destination Airport Code" tableColumnId="39"/>
      <queryTableField id="40" name="Destination City" tableColumnId="40"/>
      <queryTableField id="41" name="Destination State Code" tableColumnId="41"/>
      <queryTableField id="42" name="Destination State FIPS" tableColumnId="42"/>
      <queryTableField id="43" name="Destination State" tableColumnId="43"/>
      <queryTableField id="44" name="Destination Country" tableColumnId="44"/>
      <queryTableField id="45" name="Year" tableColumnId="45"/>
      <queryTableField id="46" name="Month (#)" tableColumnId="46"/>
      <queryTableField id="47" name="Day" tableColumnId="47"/>
      <queryTableField id="48" name="From - To Airport Code" tableColumnId="48"/>
      <queryTableField id="49" name="From - To Airport ID" tableColumnId="49"/>
      <queryTableField id="50" name="From - To City" tableColumnId="50"/>
      <queryTableField id="51" name="From - To State Code" tableColumnId="51"/>
      <queryTableField id="52" name="From - To State" tableColumnId="52"/>
      <queryTableField id="53" name="load factor" tableColumnId="53"/>
      <queryTableField id="54" name="Datedif" tableColumnId="54"/>
      <queryTableField id="55" name="Month Name" tableColumnId="55"/>
      <queryTableField id="56" name="Quater" tableColumnId="56"/>
      <queryTableField id="57" name="Day of Week" tableColumnId="57"/>
      <queryTableField id="58" name="Day Name" tableColumnId="58"/>
      <queryTableField id="59" name="FIncial quater" tableColumnId="59"/>
      <queryTableField id="60" name="finacial month" tableColumnId="60"/>
      <queryTableField id="61" name="Weekday &amp; Weekend" tableColumnId="61"/>
    </queryTableFields>
  </queryTableRefresh>
  <extLst>
    <ext xmlns:x15="http://schemas.microsoft.com/office/spreadsheetml/2010/11/main" uri="{883FBD77-0823-4a55-B5E3-86C4891E6966}">
      <x15:queryTable sourceDataName="Query - main_data"/>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6FBA4F2D-3997-4825-9DDA-8682BCA494A9}" autoFormatId="16" applyNumberFormats="0" applyBorderFormats="0" applyFontFormats="0" applyPatternFormats="0" applyAlignmentFormats="0" applyWidthHeightFormats="0">
  <queryTableRefresh nextId="3">
    <queryTableFields count="2">
      <queryTableField id="1" name="%Distance Group ID" tableColumnId="1"/>
      <queryTableField id="2" name="Distance Interval" tableColumnId="2"/>
    </queryTableFields>
  </queryTableRefresh>
  <extLst>
    <ext xmlns:x15="http://schemas.microsoft.com/office/spreadsheetml/2010/11/main" uri="{883FBD77-0823-4a55-B5E3-86C4891E6966}">
      <x15:queryTable sourceDataName="Query - Distance group"/>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dif__Month" xr10:uid="{23332F0D-FAB9-4C8D-A51F-7EF751E81157}" sourceName="[Range].[Datedif (Month)]">
  <pivotTables>
    <pivotTable tabId="8" name="PivotTable16"/>
    <pivotTable tabId="8" name="PivotTable17"/>
    <pivotTable tabId="8" name="PivotTable18"/>
    <pivotTable tabId="9" name="PivotTable19"/>
    <pivotTable tabId="10" name="PivotTable20"/>
    <pivotTable tabId="11" name="PivotTable21"/>
    <pivotTable tabId="12" name="PivotTable22"/>
    <pivotTable tabId="23" name="PivotTable29"/>
  </pivotTables>
  <data>
    <olap pivotCacheId="2011102264">
      <levels count="2">
        <level uniqueName="[Range].[Datedif (Month)].[(All)]" sourceCaption="(All)" count="0"/>
        <level uniqueName="[Range].[Datedif (Month)].[Datedif (Month)]" sourceCaption="Datedif (Month)" count="13">
          <ranges>
            <range startItem="0">
              <i n="[Range].[Datedif (Month)].&amp;[Jan]" c="Jan"/>
              <i n="[Range].[Datedif (Month)].&amp;[Feb]" c="Feb"/>
              <i n="[Range].[Datedif (Month)].&amp;[Mar]" c="Mar"/>
              <i n="[Range].[Datedif (Month)].&amp;[Apr]" c="Apr"/>
              <i n="[Range].[Datedif (Month)].&amp;[May]" c="May"/>
              <i n="[Range].[Datedif (Month)].&amp;[Jun]" c="Jun"/>
              <i n="[Range].[Datedif (Month)].&amp;[Jul]" c="Jul"/>
              <i n="[Range].[Datedif (Month)].&amp;[Aug]" c="Aug"/>
              <i n="[Range].[Datedif (Month)].&amp;[Sep]" c="Sep"/>
              <i n="[Range].[Datedif (Month)].&amp;[Oct]" c="Oct"/>
              <i n="[Range].[Datedif (Month)].&amp;[Nov]" c="Nov"/>
              <i n="[Range].[Datedif (Month)].&amp;[Dec]" c="Dec"/>
              <i n="[Range].[Datedif (Month)].&amp;[]" c=""/>
            </range>
          </ranges>
        </level>
      </levels>
      <selections count="1">
        <selection n="[Range].[Datedif (Month)].[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igin_City1" xr10:uid="{33C72118-C96F-42BA-BFFC-C68B53A2FC44}" sourceName="[main_data 1].[Origin City]">
  <pivotTables>
    <pivotTable tabId="8" name="PivotTable16"/>
    <pivotTable tabId="9" name="PivotTable19"/>
    <pivotTable tabId="10" name="PivotTable20"/>
    <pivotTable tabId="11" name="PivotTable21"/>
    <pivotTable tabId="12" name="PivotTable22"/>
    <pivotTable tabId="23" name="PivotTable29"/>
    <pivotTable tabId="8" name="PivotTable17"/>
    <pivotTable tabId="8" name="PivotTable18"/>
  </pivotTables>
  <data>
    <olap pivotCacheId="2011102264">
      <levels count="2">
        <level uniqueName="[main_data 1].[Origin City].[(All)]" sourceCaption="(All)" count="0"/>
        <level uniqueName="[main_data 1].[Origin City].[Origin City]" sourceCaption="Origin City" count="146">
          <ranges>
            <range startItem="0">
              <i n="[main_data 1].[Origin City].&amp;[Akron]" c="Akron"/>
              <i n="[main_data 1].[Origin City].&amp;[Alakanuk]" c="Alakanuk"/>
              <i n="[main_data 1].[Origin City].&amp;[Amsterdam]" c="Amsterdam"/>
              <i n="[main_data 1].[Origin City].&amp;[Anaktuvuk Pass]" c="Anaktuvuk Pass"/>
              <i n="[main_data 1].[Origin City].&amp;[Anchorage]" c="Anchorage"/>
              <i n="[main_data 1].[Origin City].&amp;[Atlanta]" c="Atlanta"/>
              <i n="[main_data 1].[Origin City].&amp;[Austin]" c="Austin"/>
              <i n="[main_data 1].[Origin City].&amp;[Bangor]" c="Bangor"/>
              <i n="[main_data 1].[Origin City].&amp;[Baton Rouge]" c="Baton Rouge"/>
              <i n="[main_data 1].[Origin City].&amp;[Beaver]" c="Beaver"/>
              <i n="[main_data 1].[Origin City].&amp;[Bedford]" c="Bedford"/>
              <i n="[main_data 1].[Origin City].&amp;[Bemidji]" c="Bemidji"/>
              <i n="[main_data 1].[Origin City].&amp;[Bogota]" c="Bogota"/>
              <i n="[main_data 1].[Origin City].&amp;[Boulder City]" c="Boulder City"/>
              <i n="[main_data 1].[Origin City].&amp;[Bowling Green]" c="Bowling Green"/>
              <i n="[main_data 1].[Origin City].&amp;[Burlington]" c="Burlington"/>
              <i n="[main_data 1].[Origin City].&amp;[Calgary]" c="Calgary"/>
              <i n="[main_data 1].[Origin City].&amp;[Camaguey]" c="Camaguey"/>
              <i n="[main_data 1].[Origin City].&amp;[Cancun]" c="Cancun"/>
              <i n="[main_data 1].[Origin City].&amp;[Cape Yakataga]" c="Cape Yakataga"/>
              <i n="[main_data 1].[Origin City].&amp;[Caracas]" c="Caracas"/>
              <i n="[main_data 1].[Origin City].&amp;[Charlotte]" c="Charlotte"/>
              <i n="[main_data 1].[Origin City].&amp;[Chevak]" c="Chevak"/>
              <i n="[main_data 1].[Origin City].&amp;[Chicago]" c="Chicago"/>
              <i n="[main_data 1].[Origin City].&amp;[Christiansted]" c="Christiansted"/>
              <i n="[main_data 1].[Origin City].&amp;[Cincinnati]" c="Cincinnati"/>
              <i n="[main_data 1].[Origin City].&amp;[Copenhagen]" c="Copenhagen"/>
              <i n="[main_data 1].[Origin City].&amp;[Craig]" c="Craig"/>
              <i n="[main_data 1].[Origin City].&amp;[Dallas/Fort Worth]" c="Dallas/Fort Worth"/>
              <i n="[main_data 1].[Origin City].&amp;[Denver]" c="Denver"/>
              <i n="[main_data 1].[Origin City].&amp;[Detroit]" c="Detroit"/>
              <i n="[main_data 1].[Origin City].&amp;[Dusseldorf]" c="Dusseldorf"/>
              <i n="[main_data 1].[Origin City].&amp;[Eugene]" c="Eugene"/>
              <i n="[main_data 1].[Origin City].&amp;[Fayetteville]" c="Fayetteville"/>
              <i n="[main_data 1].[Origin City].&amp;[Fort Dix]" c="Fort Dix"/>
              <i n="[main_data 1].[Origin City].&amp;[Fort Lauderdale]" c="Fort Lauderdale"/>
              <i n="[main_data 1].[Origin City].&amp;[Fort Myers]" c="Fort Myers"/>
              <i n="[main_data 1].[Origin City].&amp;[Friday Harbor]" c="Friday Harbor"/>
              <i n="[main_data 1].[Origin City].&amp;[Gaithersburg]" c="Gaithersburg"/>
              <i n="[main_data 1].[Origin City].&amp;[Geneva]" c="Geneva"/>
              <i n="[main_data 1].[Origin City].&amp;[Grand Canyon]" c="Grand Canyon"/>
              <i n="[main_data 1].[Origin City].&amp;[Great Falls]" c="Great Falls"/>
              <i n="[main_data 1].[Origin City].&amp;[Guam]" c="Guam"/>
              <i n="[main_data 1].[Origin City].&amp;[Guangzhou]" c="Guangzhou"/>
              <i n="[main_data 1].[Origin City].&amp;[Gulkana]" c="Gulkana"/>
              <i n="[main_data 1].[Origin City].&amp;[Haines]" c="Haines"/>
              <i n="[main_data 1].[Origin City].&amp;[Halifax]" c="Halifax"/>
              <i n="[main_data 1].[Origin City].&amp;[Hilo]" c="Hilo"/>
              <i n="[main_data 1].[Origin City].&amp;[Hilton Head]" c="Hilton Head"/>
              <i n="[main_data 1].[Origin City].&amp;[Honolulu]" c="Honolulu"/>
              <i n="[main_data 1].[Origin City].&amp;[Hoolehua]" c="Hoolehua"/>
              <i n="[main_data 1].[Origin City].&amp;[Houston]" c="Houston"/>
              <i n="[main_data 1].[Origin City].&amp;[Hughes]" c="Hughes"/>
              <i n="[main_data 1].[Origin City].&amp;[Iliamna]" c="Iliamna"/>
              <i n="[main_data 1].[Origin City].&amp;[Iqaluit]" c="Iqaluit"/>
              <i n="[main_data 1].[Origin City].&amp;[Jackson]" c="Jackson"/>
              <i n="[main_data 1].[Origin City].&amp;[Juneau]" c="Juneau"/>
              <i n="[main_data 1].[Origin City].&amp;[Kahului]" c="Kahului"/>
              <i n="[main_data 1].[Origin City].&amp;[Kalskag]" c="Kalskag"/>
              <i n="[main_data 1].[Origin City].&amp;[Kansas City]" c="Kansas City"/>
              <i n="[main_data 1].[Origin City].&amp;[Kenmore]" c="Kenmore"/>
              <i n="[main_data 1].[Origin City].&amp;[Killeen]" c="Killeen"/>
              <i n="[main_data 1].[Origin City].&amp;[King Salmon]" c="King Salmon"/>
              <i n="[main_data 1].[Origin City].&amp;[Knoxville]" c="Knoxville"/>
              <i n="[main_data 1].[Origin City].&amp;[Kodiak]" c="Kodiak"/>
              <i n="[main_data 1].[Origin City].&amp;[Kotzebue]" c="Kotzebue"/>
              <i n="[main_data 1].[Origin City].&amp;[Kulik Lake]" c="Kulik Lake"/>
              <i n="[main_data 1].[Origin City].&amp;[Lagos]" c="Lagos"/>
              <i n="[main_data 1].[Origin City].&amp;[Lakeland]" c="Lakeland"/>
              <i n="[main_data 1].[Origin City].&amp;[Larsen Bay]" c="Larsen Bay"/>
              <i n="[main_data 1].[Origin City].&amp;[Las Vegas]" c="Las Vegas"/>
              <i n="[main_data 1].[Origin City].&amp;[Liberia]" c="Liberia"/>
              <i n="[main_data 1].[Origin City].&amp;[Los Angeles]" c="Los Angeles"/>
              <i n="[main_data 1].[Origin City].&amp;[Manchester]" c="Manchester"/>
              <i n="[main_data 1].[Origin City].&amp;[Marsh Harbour]" c="Marsh Harbour"/>
              <i n="[main_data 1].[Origin City].&amp;[McGrath]" c="McGrath"/>
              <i n="[main_data 1].[Origin City].&amp;[Memphis]" c="Memphis"/>
              <i n="[main_data 1].[Origin City].&amp;[Metlakatla]" c="Metlakatla"/>
              <i n="[main_data 1].[Origin City].&amp;[Miami]" c="Miami"/>
              <i n="[main_data 1].[Origin City].&amp;[Midway Island]" c="Midway Island"/>
              <i n="[main_data 1].[Origin City].&amp;[Minneapolis]" c="Minneapolis"/>
              <i n="[main_data 1].[Origin City].&amp;[Mobile]" c="Mobile"/>
              <i n="[main_data 1].[Origin City].&amp;[Monterrey]" c="Monterrey"/>
              <i n="[main_data 1].[Origin City].&amp;[Moscow]" c="Moscow"/>
              <i n="[main_data 1].[Origin City].&amp;[Myrtle Beach]" c="Myrtle Beach"/>
              <i n="[main_data 1].[Origin City].&amp;[Nanwalek]" c="Nanwalek"/>
              <i n="[main_data 1].[Origin City].&amp;[New York]" c="New York"/>
              <i n="[main_data 1].[Origin City].&amp;[Newark]" c="Newark"/>
              <i n="[main_data 1].[Origin City].&amp;[Nice]" c="Nice"/>
              <i n="[main_data 1].[Origin City].&amp;[Nightmute]" c="Nightmute"/>
              <i n="[main_data 1].[Origin City].&amp;[Nome]" c="Nome"/>
              <i n="[main_data 1].[Origin City].&amp;[Oakland]" c="Oakland"/>
              <i n="[main_data 1].[Origin City].&amp;[Oklahoma City]" c="Oklahoma City"/>
              <i n="[main_data 1].[Origin City].&amp;[Orlando]" c="Orlando"/>
              <i n="[main_data 1].[Origin City].&amp;[Paducah]" c="Paducah"/>
              <i n="[main_data 1].[Origin City].&amp;[Palermo]" c="Palermo"/>
              <i n="[main_data 1].[Origin City].&amp;[Palm Springs]" c="Palm Springs"/>
              <i n="[main_data 1].[Origin City].&amp;[Paris]" c="Paris"/>
              <i n="[main_data 1].[Origin City].&amp;[Pelican]" c="Pelican"/>
              <i n="[main_data 1].[Origin City].&amp;[Philadelphia]" c="Philadelphia"/>
              <i n="[main_data 1].[Origin City].&amp;[Port Alexander]" c="Port Alexander"/>
              <i n="[main_data 1].[Origin City].&amp;[Portland]" c="Portland"/>
              <i n="[main_data 1].[Origin City].&amp;[Prague]" c="Prague"/>
              <i n="[main_data 1].[Origin City].&amp;[Providence]" c="Providence"/>
              <i n="[main_data 1].[Origin City].&amp;[Punta Gorda]" c="Punta Gorda"/>
              <i n="[main_data 1].[Origin City].&amp;[Quinhagak]" c="Quinhagak"/>
              <i n="[main_data 1].[Origin City].&amp;[Rapid City]" c="Rapid City"/>
              <i n="[main_data 1].[Origin City].&amp;[Red Dog]" c="Red Dog"/>
              <i n="[main_data 1].[Origin City].&amp;[Riverton/Lander]" c="Riverton/Lander"/>
              <i n="[main_data 1].[Origin City].&amp;[Rockford]" c="Rockford"/>
              <i n="[main_data 1].[Origin City].&amp;[Rome]" c="Rome"/>
              <i n="[main_data 1].[Origin City].&amp;[Rota]" c="Rota"/>
              <i n="[main_data 1].[Origin City].&amp;[Saipan]" c="Saipan"/>
              <i n="[main_data 1].[Origin City].&amp;[San Diego]" c="San Diego"/>
              <i n="[main_data 1].[Origin City].&amp;[San Francisco]" c="San Francisco"/>
              <i n="[main_data 1].[Origin City].&amp;[Sanandaj]" c="Sanandaj"/>
              <i n="[main_data 1].[Origin City].&amp;[Sanford]" c="Sanford"/>
              <i n="[main_data 1].[Origin City].&amp;[Santa Barbara]" c="Santa Barbara"/>
              <i n="[main_data 1].[Origin City].&amp;[Seattle]" c="Seattle"/>
              <i n="[main_data 1].[Origin City].&amp;[Selawik]" c="Selawik"/>
              <i n="[main_data 1].[Origin City].&amp;[Seoul]" c="Seoul"/>
              <i n="[main_data 1].[Origin City].&amp;[Shanghai]" c="Shanghai"/>
              <i n="[main_data 1].[Origin City].&amp;[Shemya]" c="Shemya"/>
              <i n="[main_data 1].[Origin City].&amp;[Sioux Falls]" c="Sioux Falls"/>
              <i n="[main_data 1].[Origin City].&amp;[Smyrna]" c="Smyrna"/>
              <i n="[main_data 1].[Origin City].&amp;[South Bend]" c="South Bend"/>
              <i n="[main_data 1].[Origin City].&amp;[Spokane]" c="Spokane"/>
              <i n="[main_data 1].[Origin City].&amp;[St. Louis]" c="St. Louis"/>
              <i n="[main_data 1].[Origin City].&amp;[Syracuse]" c="Syracuse"/>
              <i n="[main_data 1].[Origin City].&amp;[Tallahassee]" c="Tallahassee"/>
              <i n="[main_data 1].[Origin City].&amp;[Tampa]" c="Tampa"/>
              <i n="[main_data 1].[Origin City].&amp;[Teterboro]" c="Teterboro"/>
              <i n="[main_data 1].[Origin City].&amp;[Thorne Bay]" c="Thorne Bay"/>
              <i n="[main_data 1].[Origin City].&amp;[Tok]" c="Tok"/>
              <i n="[main_data 1].[Origin City].&amp;[Tokyo]" c="Tokyo"/>
              <i n="[main_data 1].[Origin City].&amp;[Toronto]" c="Toronto"/>
              <i n="[main_data 1].[Origin City].&amp;[Tyonek]" c="Tyonek"/>
              <i n="[main_data 1].[Origin City].&amp;[Vancouver]" c="Vancouver"/>
              <i n="[main_data 1].[Origin City].&amp;[Vieques]" c="Vieques"/>
              <i n="[main_data 1].[Origin City].&amp;[Washington]" c="Washington"/>
              <i n="[main_data 1].[Origin City].&amp;[West Palm Beach/Palm Beach]" c="West Palm Beach/Palm Beach"/>
              <i n="[main_data 1].[Origin City].&amp;[Westerly]" c="Westerly"/>
              <i n="[main_data 1].[Origin City].&amp;[Westhampton]" c="Westhampton"/>
              <i n="[main_data 1].[Origin City].&amp;[White Plains]" c="White Plains"/>
              <i n="[main_data 1].[Origin City].&amp;[Willemstad]" c="Willemstad"/>
              <i n="[main_data 1].[Origin City].&amp;[Zurich]" c="Zurich"/>
            </range>
          </ranges>
        </level>
      </levels>
      <selections count="1">
        <selection n="[main_data 1].[Origin Cit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igin_State" xr10:uid="{C655DA40-B9C5-4FBE-8D0C-25167BFC8AFB}" sourceName="[main_data 1].[Origin State]">
  <data>
    <olap pivotCacheId="2011102264">
      <levels count="2">
        <level uniqueName="[main_data 1].[Origin State].[(All)]" sourceCaption="(All)" count="0"/>
        <level uniqueName="[main_data 1].[Origin State].[Origin State]" sourceCaption="Origin State" count="47">
          <ranges>
            <range startItem="0">
              <i n="[main_data 1].[Origin State].&amp;[Alabama]" c="Alabama"/>
              <i n="[main_data 1].[Origin State].&amp;[Alaska]" c="Alaska"/>
              <i n="[main_data 1].[Origin State].&amp;[Alberta]" c="Alberta"/>
              <i n="[main_data 1].[Origin State].&amp;[Arizona]" c="Arizona"/>
              <i n="[main_data 1].[Origin State].&amp;[Arkansas]" c="Arkansas"/>
              <i n="[main_data 1].[Origin State].&amp;[British Columbia]" c="British Columbia"/>
              <i n="[main_data 1].[Origin State].&amp;[California]" c="California"/>
              <i n="[main_data 1].[Origin State].&amp;[Colorado]" c="Colorado"/>
              <i n="[main_data 1].[Origin State].&amp;[Florida]" c="Florida"/>
              <i n="[main_data 1].[Origin State].&amp;[Georgia]" c="Georgia"/>
              <i n="[main_data 1].[Origin State].&amp;[Hawaii]" c="Hawaii"/>
              <i n="[main_data 1].[Origin State].&amp;[Illinois]" c="Illinois"/>
              <i n="[main_data 1].[Origin State].&amp;[Indiana]" c="Indiana"/>
              <i n="[main_data 1].[Origin State].&amp;[Kentucky]" c="Kentucky"/>
              <i n="[main_data 1].[Origin State].&amp;[Louisiana]" c="Louisiana"/>
              <i n="[main_data 1].[Origin State].&amp;[Maine]" c="Maine"/>
              <i n="[main_data 1].[Origin State].&amp;[Maryland]" c="Maryland"/>
              <i n="[main_data 1].[Origin State].&amp;[Massachusetts]" c="Massachusetts"/>
              <i n="[main_data 1].[Origin State].&amp;[Michigan]" c="Michigan"/>
              <i n="[main_data 1].[Origin State].&amp;[Minnesota]" c="Minnesota"/>
              <i n="[main_data 1].[Origin State].&amp;[Missouri]" c="Missouri"/>
              <i n="[main_data 1].[Origin State].&amp;[Montana]" c="Montana"/>
              <i n="[main_data 1].[Origin State].&amp;[Nevada]" c="Nevada"/>
              <i n="[main_data 1].[Origin State].&amp;[New Hampshire]" c="New Hampshire"/>
              <i n="[main_data 1].[Origin State].&amp;[New Jersey]" c="New Jersey"/>
              <i n="[main_data 1].[Origin State].&amp;[New York]" c="New York"/>
              <i n="[main_data 1].[Origin State].&amp;[no information]" c="no information"/>
              <i n="[main_data 1].[Origin State].&amp;[North Carolina]" c="North Carolina"/>
              <i n="[main_data 1].[Origin State].&amp;[Nova Scotia]" c="Nova Scotia"/>
              <i n="[main_data 1].[Origin State].&amp;[Nunavut Territory]" c="Nunavut Territory"/>
              <i n="[main_data 1].[Origin State].&amp;[Ohio]" c="Ohio"/>
              <i n="[main_data 1].[Origin State].&amp;[Oklahoma]" c="Oklahoma"/>
              <i n="[main_data 1].[Origin State].&amp;[Ontario]" c="Ontario"/>
              <i n="[main_data 1].[Origin State].&amp;[Oregon]" c="Oregon"/>
              <i n="[main_data 1].[Origin State].&amp;[Pennsylvania]" c="Pennsylvania"/>
              <i n="[main_data 1].[Origin State].&amp;[Puerto Rico]" c="Puerto Rico"/>
              <i n="[main_data 1].[Origin State].&amp;[Rhode Island]" c="Rhode Island"/>
              <i n="[main_data 1].[Origin State].&amp;[South Carolina]" c="South Carolina"/>
              <i n="[main_data 1].[Origin State].&amp;[South Dakota]" c="South Dakota"/>
              <i n="[main_data 1].[Origin State].&amp;[Tennessee]" c="Tennessee"/>
              <i n="[main_data 1].[Origin State].&amp;[Texas]" c="Texas"/>
              <i n="[main_data 1].[Origin State].&amp;[U.S. Pacific Trust Territories and Possessions]" c="U.S. Pacific Trust Territories and Possessions"/>
              <i n="[main_data 1].[Origin State].&amp;[U.S. Virgin Islands]" c="U.S. Virgin Islands"/>
              <i n="[main_data 1].[Origin State].&amp;[Vermont]" c="Vermont"/>
              <i n="[main_data 1].[Origin State].&amp;[Virginia]" c="Virginia"/>
              <i n="[main_data 1].[Origin State].&amp;[Washington]" c="Washington"/>
              <i n="[main_data 1].[Origin State].&amp;[Wyoming]" c="Wyoming"/>
            </range>
          </ranges>
        </level>
      </levels>
      <selections count="1">
        <selection n="[main_data 1].[Origin Stat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igin_Country" xr10:uid="{7FB1B246-D693-4BF2-A409-988DF62AD1BD}" sourceName="[main_data 1].[Origin Country]">
  <data>
    <olap pivotCacheId="2011102264">
      <levels count="2">
        <level uniqueName="[main_data 1].[Origin Country].[(All)]" sourceCaption="(All)" count="0"/>
        <level uniqueName="[main_data 1].[Origin Country].[Origin Country]" sourceCaption="Origin Country" count="22">
          <ranges>
            <range startItem="0">
              <i n="[main_data 1].[Origin Country].&amp;[Canada]" c="Canada"/>
              <i n="[main_data 1].[Origin Country].&amp;[China]" c="China"/>
              <i n="[main_data 1].[Origin Country].&amp;[Colombia]" c="Colombia"/>
              <i n="[main_data 1].[Origin Country].&amp;[Costa Rica]" c="Costa Rica"/>
              <i n="[main_data 1].[Origin Country].&amp;[Cuba]" c="Cuba"/>
              <i n="[main_data 1].[Origin Country].&amp;[Czech Republic]" c="Czech Republic"/>
              <i n="[main_data 1].[Origin Country].&amp;[Denmark]" c="Denmark"/>
              <i n="[main_data 1].[Origin Country].&amp;[France]" c="France"/>
              <i n="[main_data 1].[Origin Country].&amp;[Germany]" c="Germany"/>
              <i n="[main_data 1].[Origin Country].&amp;[Iran]" c="Iran"/>
              <i n="[main_data 1].[Origin Country].&amp;[Italy]" c="Italy"/>
              <i n="[main_data 1].[Origin Country].&amp;[Japan]" c="Japan"/>
              <i n="[main_data 1].[Origin Country].&amp;[Mexico]" c="Mexico"/>
              <i n="[main_data 1].[Origin Country].&amp;[Netherlands]" c="Netherlands"/>
              <i n="[main_data 1].[Origin Country].&amp;[Netherlands Antilles]" c="Netherlands Antilles"/>
              <i n="[main_data 1].[Origin Country].&amp;[Nigeria]" c="Nigeria"/>
              <i n="[main_data 1].[Origin Country].&amp;[Russia]" c="Russia"/>
              <i n="[main_data 1].[Origin Country].&amp;[South Korea]" c="South Korea"/>
              <i n="[main_data 1].[Origin Country].&amp;[Switzerland]" c="Switzerland"/>
              <i n="[main_data 1].[Origin Country].&amp;[The Bahamas]" c="The Bahamas"/>
              <i n="[main_data 1].[Origin Country].&amp;[United States]" c="United States"/>
              <i n="[main_data 1].[Origin Country].&amp;[Venezuela]" c="Venezuela"/>
            </range>
          </ranges>
        </level>
      </levels>
      <selections count="1">
        <selection n="[main_data 1].[Origin Country].[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stination_City" xr10:uid="{9C3EBADA-9888-43A2-8684-26493C696499}" sourceName="[main_data 1].[Destination City]">
  <data>
    <olap pivotCacheId="2011102264">
      <levels count="2">
        <level uniqueName="[main_data 1].[Destination City].[(All)]" sourceCaption="(All)" count="0"/>
        <level uniqueName="[main_data 1].[Destination City].[Destination City]" sourceCaption="Destination City" count="142">
          <ranges>
            <range startItem="0">
              <i n="[main_data 1].[Destination City].&amp;[Abu Dhabi]" c="Abu Dhabi"/>
              <i n="[main_data 1].[Destination City].&amp;[Aguadilla]" c="Aguadilla"/>
              <i n="[main_data 1].[Destination City].&amp;[Albuquerque]" c="Albuquerque"/>
              <i n="[main_data 1].[Destination City].&amp;[Alexandria]" c="Alexandria"/>
              <i n="[main_data 1].[Destination City].&amp;[Anchorage]" c="Anchorage"/>
              <i n="[main_data 1].[Destination City].&amp;[Aniak]" c="Aniak"/>
              <i n="[main_data 1].[Destination City].&amp;[Asheville]" c="Asheville"/>
              <i n="[main_data 1].[Destination City].&amp;[Aspen]" c="Aspen"/>
              <i n="[main_data 1].[Destination City].&amp;[Athens]" c="Athens"/>
              <i n="[main_data 1].[Destination City].&amp;[Atlanta]" c="Atlanta"/>
              <i n="[main_data 1].[Destination City].&amp;[Baltimore]" c="Baltimore"/>
              <i n="[main_data 1].[Destination City].&amp;[Bangor]" c="Bangor"/>
              <i n="[main_data 1].[Destination City].&amp;[Barrow]" c="Barrow"/>
              <i n="[main_data 1].[Destination City].&amp;[Bedford]" c="Bedford"/>
              <i n="[main_data 1].[Destination City].&amp;[Beijing]" c="Beijing"/>
              <i n="[main_data 1].[Destination City].&amp;[Bethel]" c="Bethel"/>
              <i n="[main_data 1].[Destination City].&amp;[Block Island]" c="Block Island"/>
              <i n="[main_data 1].[Destination City].&amp;[Boston]" c="Boston"/>
              <i n="[main_data 1].[Destination City].&amp;[Brisbane]" c="Brisbane"/>
              <i n="[main_data 1].[Destination City].&amp;[Brussels]" c="Brussels"/>
              <i n="[main_data 1].[Destination City].&amp;[Buffalo]" c="Buffalo"/>
              <i n="[main_data 1].[Destination City].&amp;[Cabo Frio]" c="Cabo Frio"/>
              <i n="[main_data 1].[Destination City].&amp;[Casper]" c="Casper"/>
              <i n="[main_data 1].[Destination City].&amp;[Charlotte]" c="Charlotte"/>
              <i n="[main_data 1].[Destination City].&amp;[Chatham]" c="Chatham"/>
              <i n="[main_data 1].[Destination City].&amp;[Cheyenne]" c="Cheyenne"/>
              <i n="[main_data 1].[Destination City].&amp;[Chicago]" c="Chicago"/>
              <i n="[main_data 1].[Destination City].&amp;[Christiansted]" c="Christiansted"/>
              <i n="[main_data 1].[Destination City].&amp;[Cincinnati]" c="Cincinnati"/>
              <i n="[main_data 1].[Destination City].&amp;[Ciudad del Este]" c="Ciudad del Este"/>
              <i n="[main_data 1].[Destination City].&amp;[Cleveland]" c="Cleveland"/>
              <i n="[main_data 1].[Destination City].&amp;[Colorado Springs]" c="Colorado Springs"/>
              <i n="[main_data 1].[Destination City].&amp;[Curitiba]" c="Curitiba"/>
              <i n="[main_data 1].[Destination City].&amp;[Dallas/Fort Worth]" c="Dallas/Fort Worth"/>
              <i n="[main_data 1].[Destination City].&amp;[Decatur]" c="Decatur"/>
              <i n="[main_data 1].[Destination City].&amp;[Denver]" c="Denver"/>
              <i n="[main_data 1].[Destination City].&amp;[Detroit]" c="Detroit"/>
              <i n="[main_data 1].[Destination City].&amp;[Dillingham]" c="Dillingham"/>
              <i n="[main_data 1].[Destination City].&amp;[Doha]" c="Doha"/>
              <i n="[main_data 1].[Destination City].&amp;[East Farmingdale]" c="East Farmingdale"/>
              <i n="[main_data 1].[Destination City].&amp;[Eastsound]" c="Eastsound"/>
              <i n="[main_data 1].[Destination City].&amp;[Elim]" c="Elim"/>
              <i n="[main_data 1].[Destination City].&amp;[Ezeiza]" c="Ezeiza"/>
              <i n="[main_data 1].[Destination City].&amp;[Fairbanks]" c="Fairbanks"/>
              <i n="[main_data 1].[Destination City].&amp;[Fairfield]" c="Fairfield"/>
              <i n="[main_data 1].[Destination City].&amp;[Fayetteville]" c="Fayetteville"/>
              <i n="[main_data 1].[Destination City].&amp;[Fort Lauderdale]" c="Fort Lauderdale"/>
              <i n="[main_data 1].[Destination City].&amp;[Fort Smith]" c="Fort Smith"/>
              <i n="[main_data 1].[Destination City].&amp;[Frankfurt]" c="Frankfurt"/>
              <i n="[main_data 1].[Destination City].&amp;[Gander]" c="Gander"/>
              <i n="[main_data 1].[Destination City].&amp;[Glasgow]" c="Glasgow"/>
              <i n="[main_data 1].[Destination City].&amp;[Granite Point]" c="Granite Point"/>
              <i n="[main_data 1].[Destination City].&amp;[Great Barrington]" c="Great Barrington"/>
              <i n="[main_data 1].[Destination City].&amp;[Greensboro/High Point]" c="Greensboro/High Point"/>
              <i n="[main_data 1].[Destination City].&amp;[Greer]" c="Greer"/>
              <i n="[main_data 1].[Destination City].&amp;[Guam]" c="Guam"/>
              <i n="[main_data 1].[Destination City].&amp;[Guayaquil]" c="Guayaquil"/>
              <i n="[main_data 1].[Destination City].&amp;[Hamilton]" c="Hamilton"/>
              <i n="[main_data 1].[Destination City].&amp;[Hartford]" c="Hartford"/>
              <i n="[main_data 1].[Destination City].&amp;[Havasupai]" c="Havasupai"/>
              <i n="[main_data 1].[Destination City].&amp;[Healy]" c="Healy"/>
              <i n="[main_data 1].[Destination City].&amp;[Homer]" c="Homer"/>
              <i n="[main_data 1].[Destination City].&amp;[Honolulu]" c="Honolulu"/>
              <i n="[main_data 1].[Destination City].&amp;[Hoolehua]" c="Hoolehua"/>
              <i n="[main_data 1].[Destination City].&amp;[Hoonah]" c="Hoonah"/>
              <i n="[main_data 1].[Destination City].&amp;[Houston]" c="Houston"/>
              <i n="[main_data 1].[Destination City].&amp;[Hydaburg]" c="Hydaburg"/>
              <i n="[main_data 1].[Destination City].&amp;[Indianapolis]" c="Indianapolis"/>
              <i n="[main_data 1].[Destination City].&amp;[Juneau]" c="Juneau"/>
              <i n="[main_data 1].[Destination City].&amp;[Kalamazoo]" c="Kalamazoo"/>
              <i n="[main_data 1].[Destination City].&amp;[Kapalua]" c="Kapalua"/>
              <i n="[main_data 1].[Destination City].&amp;[Ketchikan]" c="Ketchikan"/>
              <i n="[main_data 1].[Destination City].&amp;[King Salmon]" c="King Salmon"/>
              <i n="[main_data 1].[Destination City].&amp;[Kingman]" c="Kingman"/>
              <i n="[main_data 1].[Destination City].&amp;[Kodiak]" c="Kodiak"/>
              <i n="[main_data 1].[Destination City].&amp;[Kona]" c="Kona"/>
              <i n="[main_data 1].[Destination City].&amp;[Koror]" c="Koror"/>
              <i n="[main_data 1].[Destination City].&amp;[Kotzebue]" c="Kotzebue"/>
              <i n="[main_data 1].[Destination City].&amp;[Lafayette]" c="Lafayette"/>
              <i n="[main_data 1].[Destination City].&amp;[Laramie]" c="Laramie"/>
              <i n="[main_data 1].[Destination City].&amp;[Las Vegas]" c="Las Vegas"/>
              <i n="[main_data 1].[Destination City].&amp;[Little Rock]" c="Little Rock"/>
              <i n="[main_data 1].[Destination City].&amp;[Los Angeles]" c="Los Angeles"/>
              <i n="[main_data 1].[Destination City].&amp;[Louisville]" c="Louisville"/>
              <i n="[main_data 1].[Destination City].&amp;[Manchester]" c="Manchester"/>
              <i n="[main_data 1].[Destination City].&amp;[Mexico City]" c="Mexico City"/>
              <i n="[main_data 1].[Destination City].&amp;[Miami]" c="Miami"/>
              <i n="[main_data 1].[Destination City].&amp;[Milwaukee]" c="Milwaukee"/>
              <i n="[main_data 1].[Destination City].&amp;[Minneapolis]" c="Minneapolis"/>
              <i n="[main_data 1].[Destination City].&amp;[Monterey]" c="Monterey"/>
              <i n="[main_data 1].[Destination City].&amp;[Myrtle Beach]" c="Myrtle Beach"/>
              <i n="[main_data 1].[Destination City].&amp;[Nantucket]" c="Nantucket"/>
              <i n="[main_data 1].[Destination City].&amp;[Napa]" c="Napa"/>
              <i n="[main_data 1].[Destination City].&amp;[Nashville]" c="Nashville"/>
              <i n="[main_data 1].[Destination City].&amp;[New York]" c="New York"/>
              <i n="[main_data 1].[Destination City].&amp;[Newark]" c="Newark"/>
              <i n="[main_data 1].[Destination City].&amp;[Oakland]" c="Oakland"/>
              <i n="[main_data 1].[Destination City].&amp;[Oklahoma City]" c="Oklahoma City"/>
              <i n="[main_data 1].[Destination City].&amp;[Pagosa Springs]" c="Pagosa Springs"/>
              <i n="[main_data 1].[Destination City].&amp;[Paris]" c="Paris"/>
              <i n="[main_data 1].[Destination City].&amp;[Philadelphia]" c="Philadelphia"/>
              <i n="[main_data 1].[Destination City].&amp;[Port Graham]" c="Port Graham"/>
              <i n="[main_data 1].[Destination City].&amp;[Reno]" c="Reno"/>
              <i n="[main_data 1].[Destination City].&amp;[Richmond]" c="Richmond"/>
              <i n="[main_data 1].[Destination City].&amp;[Roche Harbor]" c="Roche Harbor"/>
              <i n="[main_data 1].[Destination City].&amp;[Rochester]" c="Rochester"/>
              <i n="[main_data 1].[Destination City].&amp;[Sacramento]" c="Sacramento"/>
              <i n="[main_data 1].[Destination City].&amp;[Saginaw/Bay City/Midland]" c="Saginaw/Bay City/Midland"/>
              <i n="[main_data 1].[Destination City].&amp;[Saipan]" c="Saipan"/>
              <i n="[main_data 1].[Destination City].&amp;[Salt Lake City]" c="Salt Lake City"/>
              <i n="[main_data 1].[Destination City].&amp;[San Diego]" c="San Diego"/>
              <i n="[main_data 1].[Destination City].&amp;[San Francisco]" c="San Francisco"/>
              <i n="[main_data 1].[Destination City].&amp;[San Juan]" c="San Juan"/>
              <i n="[main_data 1].[Destination City].&amp;[Sandpoint]" c="Sandpoint"/>
              <i n="[main_data 1].[Destination City].&amp;[Sao Paulo]" c="Sao Paulo"/>
              <i n="[main_data 1].[Destination City].&amp;[Savannah]" c="Savannah"/>
              <i n="[main_data 1].[Destination City].&amp;[Scranton/Wilkes-Barre]" c="Scranton/Wilkes-Barre"/>
              <i n="[main_data 1].[Destination City].&amp;[Seattle]" c="Seattle"/>
              <i n="[main_data 1].[Destination City].&amp;[Shanghai]" c="Shanghai"/>
              <i n="[main_data 1].[Destination City].&amp;[Sitka]" c="Sitka"/>
              <i n="[main_data 1].[Destination City].&amp;[St. John's]" c="St. John's"/>
              <i n="[main_data 1].[Destination City].&amp;[St. Louis]" c="St. Louis"/>
              <i n="[main_data 1].[Destination City].&amp;[Stillwater]" c="Stillwater"/>
              <i n="[main_data 1].[Destination City].&amp;[Stuart]" c="Stuart"/>
              <i n="[main_data 1].[Destination City].&amp;[Sydney]" c="Sydney"/>
              <i n="[main_data 1].[Destination City].&amp;[Tallahassee]" c="Tallahassee"/>
              <i n="[main_data 1].[Destination City].&amp;[Teterboro]" c="Teterboro"/>
              <i n="[main_data 1].[Destination City].&amp;[Toronto]" c="Toronto"/>
              <i n="[main_data 1].[Destination City].&amp;[Trenton]" c="Trenton"/>
              <i n="[main_data 1].[Destination City].&amp;[Tucson]" c="Tucson"/>
              <i n="[main_data 1].[Destination City].&amp;[Tuscaloosa]" c="Tuscaloosa"/>
              <i n="[main_data 1].[Destination City].&amp;[Unalakleet]" c="Unalakleet"/>
              <i n="[main_data 1].[Destination City].&amp;[Van Nuys]" c="Van Nuys"/>
              <i n="[main_data 1].[Destination City].&amp;[Vancouver]" c="Vancouver"/>
              <i n="[main_data 1].[Destination City].&amp;[Victorville]" c="Victorville"/>
              <i n="[main_data 1].[Destination City].&amp;[Vieques]" c="Vieques"/>
              <i n="[main_data 1].[Destination City].&amp;[Washington]" c="Washington"/>
              <i n="[main_data 1].[Destination City].&amp;[West Palm Beach/Palm Beach]" c="West Palm Beach/Palm Beach"/>
              <i n="[main_data 1].[Destination City].&amp;[White Plains]" c="White Plains"/>
              <i n="[main_data 1].[Destination City].&amp;[Wilmington]" c="Wilmington"/>
              <i n="[main_data 1].[Destination City].&amp;[Yakutat]" c="Yakutat"/>
              <i n="[main_data 1].[Destination City].&amp;[Zurich]" c="Zurich"/>
            </range>
          </ranges>
        </level>
      </levels>
      <selections count="1">
        <selection n="[main_data 1].[Destination City].[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stination_Country" xr10:uid="{BC12844B-6002-4191-A381-73F7AF606C87}" sourceName="[main_data 1].[Destination Country]">
  <data>
    <olap pivotCacheId="2011102264">
      <levels count="2">
        <level uniqueName="[main_data 1].[Destination Country].[(All)]" sourceCaption="(All)" count="0"/>
        <level uniqueName="[main_data 1].[Destination Country].[Destination Country]" sourceCaption="Destination Country" count="17">
          <ranges>
            <range startItem="0">
              <i n="[main_data 1].[Destination Country].&amp;[Argentina]" c="Argentina"/>
              <i n="[main_data 1].[Destination Country].&amp;[Australia]" c="Australia"/>
              <i n="[main_data 1].[Destination Country].&amp;[Belgium]" c="Belgium"/>
              <i n="[main_data 1].[Destination Country].&amp;[Brazil]" c="Brazil"/>
              <i n="[main_data 1].[Destination Country].&amp;[Canada]" c="Canada"/>
              <i n="[main_data 1].[Destination Country].&amp;[China]" c="China"/>
              <i n="[main_data 1].[Destination Country].&amp;[Ecuador]" c="Ecuador"/>
              <i n="[main_data 1].[Destination Country].&amp;[France]" c="France"/>
              <i n="[main_data 1].[Destination Country].&amp;[Germany]" c="Germany"/>
              <i n="[main_data 1].[Destination Country].&amp;[Mexico]" c="Mexico"/>
              <i n="[main_data 1].[Destination Country].&amp;[Palau]" c="Palau"/>
              <i n="[main_data 1].[Destination Country].&amp;[Paraguay]" c="Paraguay"/>
              <i n="[main_data 1].[Destination Country].&amp;[Qatar]" c="Qatar"/>
              <i n="[main_data 1].[Destination Country].&amp;[Switzerland]" c="Switzerland"/>
              <i n="[main_data 1].[Destination Country].&amp;[United Arab Emirates]" c="United Arab Emirates"/>
              <i n="[main_data 1].[Destination Country].&amp;[United Kingdom]" c="United Kingdom"/>
              <i n="[main_data 1].[Destination Country].&amp;[United States]" c="United States"/>
            </range>
          </ranges>
        </level>
      </levels>
      <selections count="1">
        <selection n="[main_data 1].[Destination Country].[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igin_City" xr10:uid="{C8ADA27F-99DB-4DF5-ADF5-F871D9FCB075}" sourceName="[Range].[Origin City]">
  <pivotTables>
    <pivotTable tabId="8" name="PivotTable16"/>
    <pivotTable tabId="8" name="PivotTable17"/>
    <pivotTable tabId="8" name="PivotTable18"/>
    <pivotTable tabId="9" name="PivotTable19"/>
    <pivotTable tabId="10" name="PivotTable20"/>
    <pivotTable tabId="11" name="PivotTable21"/>
    <pivotTable tabId="12" name="PivotTable22"/>
    <pivotTable tabId="23" name="PivotTable29"/>
  </pivotTables>
  <data>
    <olap pivotCacheId="2011102264">
      <levels count="2">
        <level uniqueName="[Range].[Origin City].[(All)]" sourceCaption="(All)" count="0"/>
        <level uniqueName="[Range].[Origin City].[Origin City]" sourceCaption="Origin City" count="147">
          <ranges>
            <range startItem="0">
              <i n="[Range].[Origin City].&amp;[Akron]" c="Akron"/>
              <i n="[Range].[Origin City].&amp;[Alakanuk]" c="Alakanuk"/>
              <i n="[Range].[Origin City].&amp;[Amsterdam]" c="Amsterdam"/>
              <i n="[Range].[Origin City].&amp;[Anaktuvuk Pass]" c="Anaktuvuk Pass"/>
              <i n="[Range].[Origin City].&amp;[Anchorage]" c="Anchorage"/>
              <i n="[Range].[Origin City].&amp;[Atlanta]" c="Atlanta"/>
              <i n="[Range].[Origin City].&amp;[Austin]" c="Austin"/>
              <i n="[Range].[Origin City].&amp;[Bangor]" c="Bangor"/>
              <i n="[Range].[Origin City].&amp;[Baton Rouge]" c="Baton Rouge"/>
              <i n="[Range].[Origin City].&amp;[Beaver]" c="Beaver"/>
              <i n="[Range].[Origin City].&amp;[Bedford]" c="Bedford"/>
              <i n="[Range].[Origin City].&amp;[Bemidji]" c="Bemidji"/>
              <i n="[Range].[Origin City].&amp;[Bogota]" c="Bogota"/>
              <i n="[Range].[Origin City].&amp;[Boulder City]" c="Boulder City"/>
              <i n="[Range].[Origin City].&amp;[Bowling Green]" c="Bowling Green"/>
              <i n="[Range].[Origin City].&amp;[Burlington]" c="Burlington"/>
              <i n="[Range].[Origin City].&amp;[Calgary]" c="Calgary"/>
              <i n="[Range].[Origin City].&amp;[Camaguey]" c="Camaguey"/>
              <i n="[Range].[Origin City].&amp;[Cancun]" c="Cancun"/>
              <i n="[Range].[Origin City].&amp;[Cape Yakataga]" c="Cape Yakataga"/>
              <i n="[Range].[Origin City].&amp;[Caracas]" c="Caracas"/>
              <i n="[Range].[Origin City].&amp;[Charlotte]" c="Charlotte"/>
              <i n="[Range].[Origin City].&amp;[Chevak]" c="Chevak"/>
              <i n="[Range].[Origin City].&amp;[Chicago]" c="Chicago"/>
              <i n="[Range].[Origin City].&amp;[Christiansted]" c="Christiansted"/>
              <i n="[Range].[Origin City].&amp;[Cincinnati]" c="Cincinnati"/>
              <i n="[Range].[Origin City].&amp;[Copenhagen]" c="Copenhagen"/>
              <i n="[Range].[Origin City].&amp;[Craig]" c="Craig"/>
              <i n="[Range].[Origin City].&amp;[Dallas/Fort Worth]" c="Dallas/Fort Worth"/>
              <i n="[Range].[Origin City].&amp;[Denver]" c="Denver"/>
              <i n="[Range].[Origin City].&amp;[Detroit]" c="Detroit"/>
              <i n="[Range].[Origin City].&amp;[Dusseldorf]" c="Dusseldorf"/>
              <i n="[Range].[Origin City].&amp;[Eugene]" c="Eugene"/>
              <i n="[Range].[Origin City].&amp;[Fayetteville]" c="Fayetteville"/>
              <i n="[Range].[Origin City].&amp;[Fort Dix]" c="Fort Dix"/>
              <i n="[Range].[Origin City].&amp;[Fort Lauderdale]" c="Fort Lauderdale"/>
              <i n="[Range].[Origin City].&amp;[Fort Myers]" c="Fort Myers"/>
              <i n="[Range].[Origin City].&amp;[Friday Harbor]" c="Friday Harbor"/>
              <i n="[Range].[Origin City].&amp;[Gaithersburg]" c="Gaithersburg"/>
              <i n="[Range].[Origin City].&amp;[Geneva]" c="Geneva"/>
              <i n="[Range].[Origin City].&amp;[Grand Canyon]" c="Grand Canyon"/>
              <i n="[Range].[Origin City].&amp;[Great Falls]" c="Great Falls"/>
              <i n="[Range].[Origin City].&amp;[Guam]" c="Guam"/>
              <i n="[Range].[Origin City].&amp;[Guangzhou]" c="Guangzhou"/>
              <i n="[Range].[Origin City].&amp;[Gulkana]" c="Gulkana"/>
              <i n="[Range].[Origin City].&amp;[Haines]" c="Haines"/>
              <i n="[Range].[Origin City].&amp;[Halifax]" c="Halifax"/>
              <i n="[Range].[Origin City].&amp;[Hilo]" c="Hilo"/>
              <i n="[Range].[Origin City].&amp;[Hilton Head]" c="Hilton Head"/>
              <i n="[Range].[Origin City].&amp;[Honolulu]" c="Honolulu"/>
              <i n="[Range].[Origin City].&amp;[Hoolehua]" c="Hoolehua"/>
              <i n="[Range].[Origin City].&amp;[Houston]" c="Houston"/>
              <i n="[Range].[Origin City].&amp;[Hughes]" c="Hughes"/>
              <i n="[Range].[Origin City].&amp;[Iliamna]" c="Iliamna"/>
              <i n="[Range].[Origin City].&amp;[Iqaluit]" c="Iqaluit"/>
              <i n="[Range].[Origin City].&amp;[Jackson]" c="Jackson"/>
              <i n="[Range].[Origin City].&amp;[Juneau]" c="Juneau"/>
              <i n="[Range].[Origin City].&amp;[Kahului]" c="Kahului"/>
              <i n="[Range].[Origin City].&amp;[Kalskag]" c="Kalskag"/>
              <i n="[Range].[Origin City].&amp;[Kansas City]" c="Kansas City"/>
              <i n="[Range].[Origin City].&amp;[Kenmore]" c="Kenmore"/>
              <i n="[Range].[Origin City].&amp;[Killeen]" c="Killeen"/>
              <i n="[Range].[Origin City].&amp;[King Salmon]" c="King Salmon"/>
              <i n="[Range].[Origin City].&amp;[Knoxville]" c="Knoxville"/>
              <i n="[Range].[Origin City].&amp;[Kodiak]" c="Kodiak"/>
              <i n="[Range].[Origin City].&amp;[Kotzebue]" c="Kotzebue"/>
              <i n="[Range].[Origin City].&amp;[Kulik Lake]" c="Kulik Lake"/>
              <i n="[Range].[Origin City].&amp;[Lagos]" c="Lagos"/>
              <i n="[Range].[Origin City].&amp;[Lakeland]" c="Lakeland"/>
              <i n="[Range].[Origin City].&amp;[Larsen Bay]" c="Larsen Bay"/>
              <i n="[Range].[Origin City].&amp;[Las Vegas]" c="Las Vegas"/>
              <i n="[Range].[Origin City].&amp;[Liberia]" c="Liberia"/>
              <i n="[Range].[Origin City].&amp;[Los Angeles]" c="Los Angeles"/>
              <i n="[Range].[Origin City].&amp;[Manchester]" c="Manchester"/>
              <i n="[Range].[Origin City].&amp;[Marsh Harbour]" c="Marsh Harbour"/>
              <i n="[Range].[Origin City].&amp;[McGrath]" c="McGrath"/>
              <i n="[Range].[Origin City].&amp;[Memphis]" c="Memphis"/>
              <i n="[Range].[Origin City].&amp;[Metlakatla]" c="Metlakatla"/>
              <i n="[Range].[Origin City].&amp;[Miami]" c="Miami"/>
              <i n="[Range].[Origin City].&amp;[Midway Island]" c="Midway Island"/>
              <i n="[Range].[Origin City].&amp;[Minneapolis]" c="Minneapolis"/>
              <i n="[Range].[Origin City].&amp;[Mobile]" c="Mobile"/>
              <i n="[Range].[Origin City].&amp;[Monterrey]" c="Monterrey"/>
              <i n="[Range].[Origin City].&amp;[Moscow]" c="Moscow"/>
              <i n="[Range].[Origin City].&amp;[Myrtle Beach]" c="Myrtle Beach"/>
              <i n="[Range].[Origin City].&amp;[Nanwalek]" c="Nanwalek"/>
              <i n="[Range].[Origin City].&amp;[New York]" c="New York"/>
              <i n="[Range].[Origin City].&amp;[Newark]" c="Newark"/>
              <i n="[Range].[Origin City].&amp;[Nice]" c="Nice"/>
              <i n="[Range].[Origin City].&amp;[Nightmute]" c="Nightmute"/>
              <i n="[Range].[Origin City].&amp;[Nome]" c="Nome"/>
              <i n="[Range].[Origin City].&amp;[Oakland]" c="Oakland"/>
              <i n="[Range].[Origin City].&amp;[Oklahoma City]" c="Oklahoma City"/>
              <i n="[Range].[Origin City].&amp;[Orlando]" c="Orlando"/>
              <i n="[Range].[Origin City].&amp;[Paducah]" c="Paducah"/>
              <i n="[Range].[Origin City].&amp;[Palermo]" c="Palermo"/>
              <i n="[Range].[Origin City].&amp;[Palm Springs]" c="Palm Springs"/>
              <i n="[Range].[Origin City].&amp;[Paris]" c="Paris"/>
              <i n="[Range].[Origin City].&amp;[Pelican]" c="Pelican"/>
              <i n="[Range].[Origin City].&amp;[Philadelphia]" c="Philadelphia"/>
              <i n="[Range].[Origin City].&amp;[Port Alexander]" c="Port Alexander"/>
              <i n="[Range].[Origin City].&amp;[Portland]" c="Portland"/>
              <i n="[Range].[Origin City].&amp;[Prague]" c="Prague"/>
              <i n="[Range].[Origin City].&amp;[Providence]" c="Providence"/>
              <i n="[Range].[Origin City].&amp;[Punta Gorda]" c="Punta Gorda"/>
              <i n="[Range].[Origin City].&amp;[Quinhagak]" c="Quinhagak"/>
              <i n="[Range].[Origin City].&amp;[Rapid City]" c="Rapid City"/>
              <i n="[Range].[Origin City].&amp;[Red Dog]" c="Red Dog"/>
              <i n="[Range].[Origin City].&amp;[Riverton/Lander]" c="Riverton/Lander"/>
              <i n="[Range].[Origin City].&amp;[Rockford]" c="Rockford"/>
              <i n="[Range].[Origin City].&amp;[Rome]" c="Rome"/>
              <i n="[Range].[Origin City].&amp;[Rota]" c="Rota"/>
              <i n="[Range].[Origin City].&amp;[Saipan]" c="Saipan"/>
              <i n="[Range].[Origin City].&amp;[San Diego]" c="San Diego"/>
              <i n="[Range].[Origin City].&amp;[San Francisco]" c="San Francisco"/>
              <i n="[Range].[Origin City].&amp;[Sanandaj]" c="Sanandaj"/>
              <i n="[Range].[Origin City].&amp;[Sanford]" c="Sanford"/>
              <i n="[Range].[Origin City].&amp;[Santa Barbara]" c="Santa Barbara"/>
              <i n="[Range].[Origin City].&amp;[Seattle]" c="Seattle"/>
              <i n="[Range].[Origin City].&amp;[Selawik]" c="Selawik"/>
              <i n="[Range].[Origin City].&amp;[Seoul]" c="Seoul"/>
              <i n="[Range].[Origin City].&amp;[Shanghai]" c="Shanghai"/>
              <i n="[Range].[Origin City].&amp;[Shemya]" c="Shemya"/>
              <i n="[Range].[Origin City].&amp;[Sioux Falls]" c="Sioux Falls"/>
              <i n="[Range].[Origin City].&amp;[Smyrna]" c="Smyrna"/>
              <i n="[Range].[Origin City].&amp;[South Bend]" c="South Bend"/>
              <i n="[Range].[Origin City].&amp;[Spokane]" c="Spokane"/>
              <i n="[Range].[Origin City].&amp;[St. Louis]" c="St. Louis"/>
              <i n="[Range].[Origin City].&amp;[Syracuse]" c="Syracuse"/>
              <i n="[Range].[Origin City].&amp;[Tallahassee]" c="Tallahassee"/>
              <i n="[Range].[Origin City].&amp;[Tampa]" c="Tampa"/>
              <i n="[Range].[Origin City].&amp;[Teterboro]" c="Teterboro"/>
              <i n="[Range].[Origin City].&amp;[Thorne Bay]" c="Thorne Bay"/>
              <i n="[Range].[Origin City].&amp;[Tok]" c="Tok"/>
              <i n="[Range].[Origin City].&amp;[Tokyo]" c="Tokyo"/>
              <i n="[Range].[Origin City].&amp;[Toronto]" c="Toronto"/>
              <i n="[Range].[Origin City].&amp;[Tyonek]" c="Tyonek"/>
              <i n="[Range].[Origin City].&amp;[Vancouver]" c="Vancouver"/>
              <i n="[Range].[Origin City].&amp;[Vieques]" c="Vieques"/>
              <i n="[Range].[Origin City].&amp;[Washington]" c="Washington"/>
              <i n="[Range].[Origin City].&amp;[West Palm Beach/Palm Beach]" c="West Palm Beach/Palm Beach"/>
              <i n="[Range].[Origin City].&amp;[Westerly]" c="Westerly"/>
              <i n="[Range].[Origin City].&amp;[Westhampton]" c="Westhampton"/>
              <i n="[Range].[Origin City].&amp;[White Plains]" c="White Plains"/>
              <i n="[Range].[Origin City].&amp;[Willemstad]" c="Willemstad"/>
              <i n="[Range].[Origin City].&amp;[Zurich]" c="Zurich"/>
              <i n="[Range].[Origin City].&amp;" c="(blank)"/>
            </range>
          </ranges>
        </level>
      </levels>
      <selections count="1">
        <selection n="[Range].[Origin City].[All]"/>
      </selections>
    </olap>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igin_State1" xr10:uid="{62052C16-89A0-417D-A351-78EF895C8183}" sourceName="[Range].[Origin State]">
  <pivotTables>
    <pivotTable tabId="8" name="PivotTable16"/>
    <pivotTable tabId="8" name="PivotTable17"/>
    <pivotTable tabId="8" name="PivotTable18"/>
    <pivotTable tabId="9" name="PivotTable19"/>
    <pivotTable tabId="10" name="PivotTable20"/>
    <pivotTable tabId="11" name="PivotTable21"/>
    <pivotTable tabId="12" name="PivotTable22"/>
    <pivotTable tabId="23" name="PivotTable29"/>
  </pivotTables>
  <data>
    <olap pivotCacheId="2011102264">
      <levels count="2">
        <level uniqueName="[Range].[Origin State].[(All)]" sourceCaption="(All)" count="0"/>
        <level uniqueName="[Range].[Origin State].[Origin State]" sourceCaption="Origin State" count="48">
          <ranges>
            <range startItem="0">
              <i n="[Range].[Origin State].&amp;[Alabama]" c="Alabama"/>
              <i n="[Range].[Origin State].&amp;[Alaska]" c="Alaska"/>
              <i n="[Range].[Origin State].&amp;[Alberta]" c="Alberta"/>
              <i n="[Range].[Origin State].&amp;[Arizona]" c="Arizona"/>
              <i n="[Range].[Origin State].&amp;[Arkansas]" c="Arkansas"/>
              <i n="[Range].[Origin State].&amp;[British Columbia]" c="British Columbia"/>
              <i n="[Range].[Origin State].&amp;[California]" c="California"/>
              <i n="[Range].[Origin State].&amp;[Colorado]" c="Colorado"/>
              <i n="[Range].[Origin State].&amp;[Florida]" c="Florida"/>
              <i n="[Range].[Origin State].&amp;[Georgia]" c="Georgia"/>
              <i n="[Range].[Origin State].&amp;[Hawaii]" c="Hawaii"/>
              <i n="[Range].[Origin State].&amp;[Illinois]" c="Illinois"/>
              <i n="[Range].[Origin State].&amp;[Indiana]" c="Indiana"/>
              <i n="[Range].[Origin State].&amp;[Kentucky]" c="Kentucky"/>
              <i n="[Range].[Origin State].&amp;[Louisiana]" c="Louisiana"/>
              <i n="[Range].[Origin State].&amp;[Maine]" c="Maine"/>
              <i n="[Range].[Origin State].&amp;[Maryland]" c="Maryland"/>
              <i n="[Range].[Origin State].&amp;[Massachusetts]" c="Massachusetts"/>
              <i n="[Range].[Origin State].&amp;[Michigan]" c="Michigan"/>
              <i n="[Range].[Origin State].&amp;[Minnesota]" c="Minnesota"/>
              <i n="[Range].[Origin State].&amp;[Missouri]" c="Missouri"/>
              <i n="[Range].[Origin State].&amp;[Montana]" c="Montana"/>
              <i n="[Range].[Origin State].&amp;[Nevada]" c="Nevada"/>
              <i n="[Range].[Origin State].&amp;[New Hampshire]" c="New Hampshire"/>
              <i n="[Range].[Origin State].&amp;[New Jersey]" c="New Jersey"/>
              <i n="[Range].[Origin State].&amp;[New York]" c="New York"/>
              <i n="[Range].[Origin State].&amp;[no information]" c="no information"/>
              <i n="[Range].[Origin State].&amp;[North Carolina]" c="North Carolina"/>
              <i n="[Range].[Origin State].&amp;[Nova Scotia]" c="Nova Scotia"/>
              <i n="[Range].[Origin State].&amp;[Nunavut Territory]" c="Nunavut Territory"/>
              <i n="[Range].[Origin State].&amp;[Ohio]" c="Ohio"/>
              <i n="[Range].[Origin State].&amp;[Oklahoma]" c="Oklahoma"/>
              <i n="[Range].[Origin State].&amp;[Ontario]" c="Ontario"/>
              <i n="[Range].[Origin State].&amp;[Oregon]" c="Oregon"/>
              <i n="[Range].[Origin State].&amp;[Pennsylvania]" c="Pennsylvania"/>
              <i n="[Range].[Origin State].&amp;[Puerto Rico]" c="Puerto Rico"/>
              <i n="[Range].[Origin State].&amp;[Rhode Island]" c="Rhode Island"/>
              <i n="[Range].[Origin State].&amp;[South Carolina]" c="South Carolina"/>
              <i n="[Range].[Origin State].&amp;[South Dakota]" c="South Dakota"/>
              <i n="[Range].[Origin State].&amp;[Tennessee]" c="Tennessee"/>
              <i n="[Range].[Origin State].&amp;[Texas]" c="Texas"/>
              <i n="[Range].[Origin State].&amp;[U.S. Pacific Trust Territories and Possessions]" c="U.S. Pacific Trust Territories and Possessions"/>
              <i n="[Range].[Origin State].&amp;[U.S. Virgin Islands]" c="U.S. Virgin Islands"/>
              <i n="[Range].[Origin State].&amp;[Vermont]" c="Vermont"/>
              <i n="[Range].[Origin State].&amp;[Virginia]" c="Virginia"/>
              <i n="[Range].[Origin State].&amp;[Washington]" c="Washington"/>
              <i n="[Range].[Origin State].&amp;[Wyoming]" c="Wyoming"/>
              <i n="[Range].[Origin State].&amp;" c="(blank)"/>
            </range>
          </ranges>
        </level>
      </levels>
      <selections count="1">
        <selection n="[Range].[Origin State].[All]"/>
      </selections>
    </olap>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stination_City1" xr10:uid="{A971FAA2-7B2A-41EE-BAFC-4C013EF6264A}" sourceName="[Range].[Destination City]">
  <pivotTables>
    <pivotTable tabId="8" name="PivotTable16"/>
    <pivotTable tabId="8" name="PivotTable17"/>
    <pivotTable tabId="8" name="PivotTable18"/>
    <pivotTable tabId="9" name="PivotTable19"/>
    <pivotTable tabId="10" name="PivotTable20"/>
    <pivotTable tabId="11" name="PivotTable21"/>
    <pivotTable tabId="12" name="PivotTable22"/>
    <pivotTable tabId="23" name="PivotTable29"/>
  </pivotTables>
  <data>
    <olap pivotCacheId="2011102264">
      <levels count="2">
        <level uniqueName="[Range].[Destination City].[(All)]" sourceCaption="(All)" count="0"/>
        <level uniqueName="[Range].[Destination City].[Destination City]" sourceCaption="Destination City" count="143">
          <ranges>
            <range startItem="0">
              <i n="[Range].[Destination City].&amp;[Abu Dhabi]" c="Abu Dhabi"/>
              <i n="[Range].[Destination City].&amp;[Aguadilla]" c="Aguadilla"/>
              <i n="[Range].[Destination City].&amp;[Albuquerque]" c="Albuquerque"/>
              <i n="[Range].[Destination City].&amp;[Alexandria]" c="Alexandria"/>
              <i n="[Range].[Destination City].&amp;[Anchorage]" c="Anchorage"/>
              <i n="[Range].[Destination City].&amp;[Aniak]" c="Aniak"/>
              <i n="[Range].[Destination City].&amp;[Asheville]" c="Asheville"/>
              <i n="[Range].[Destination City].&amp;[Aspen]" c="Aspen"/>
              <i n="[Range].[Destination City].&amp;[Athens]" c="Athens"/>
              <i n="[Range].[Destination City].&amp;[Atlanta]" c="Atlanta"/>
              <i n="[Range].[Destination City].&amp;[Baltimore]" c="Baltimore"/>
              <i n="[Range].[Destination City].&amp;[Bangor]" c="Bangor"/>
              <i n="[Range].[Destination City].&amp;[Barrow]" c="Barrow"/>
              <i n="[Range].[Destination City].&amp;[Bedford]" c="Bedford"/>
              <i n="[Range].[Destination City].&amp;[Beijing]" c="Beijing"/>
              <i n="[Range].[Destination City].&amp;[Bethel]" c="Bethel"/>
              <i n="[Range].[Destination City].&amp;[Block Island]" c="Block Island"/>
              <i n="[Range].[Destination City].&amp;[Boston]" c="Boston"/>
              <i n="[Range].[Destination City].&amp;[Brisbane]" c="Brisbane"/>
              <i n="[Range].[Destination City].&amp;[Brussels]" c="Brussels"/>
              <i n="[Range].[Destination City].&amp;[Buffalo]" c="Buffalo"/>
              <i n="[Range].[Destination City].&amp;[Cabo Frio]" c="Cabo Frio"/>
              <i n="[Range].[Destination City].&amp;[Casper]" c="Casper"/>
              <i n="[Range].[Destination City].&amp;[Charlotte]" c="Charlotte"/>
              <i n="[Range].[Destination City].&amp;[Chatham]" c="Chatham"/>
              <i n="[Range].[Destination City].&amp;[Cheyenne]" c="Cheyenne"/>
              <i n="[Range].[Destination City].&amp;[Chicago]" c="Chicago"/>
              <i n="[Range].[Destination City].&amp;[Christiansted]" c="Christiansted"/>
              <i n="[Range].[Destination City].&amp;[Cincinnati]" c="Cincinnati"/>
              <i n="[Range].[Destination City].&amp;[Ciudad del Este]" c="Ciudad del Este"/>
              <i n="[Range].[Destination City].&amp;[Cleveland]" c="Cleveland"/>
              <i n="[Range].[Destination City].&amp;[Colorado Springs]" c="Colorado Springs"/>
              <i n="[Range].[Destination City].&amp;[Curitiba]" c="Curitiba"/>
              <i n="[Range].[Destination City].&amp;[Dallas/Fort Worth]" c="Dallas/Fort Worth"/>
              <i n="[Range].[Destination City].&amp;[Decatur]" c="Decatur"/>
              <i n="[Range].[Destination City].&amp;[Denver]" c="Denver"/>
              <i n="[Range].[Destination City].&amp;[Detroit]" c="Detroit"/>
              <i n="[Range].[Destination City].&amp;[Dillingham]" c="Dillingham"/>
              <i n="[Range].[Destination City].&amp;[Doha]" c="Doha"/>
              <i n="[Range].[Destination City].&amp;[East Farmingdale]" c="East Farmingdale"/>
              <i n="[Range].[Destination City].&amp;[Eastsound]" c="Eastsound"/>
              <i n="[Range].[Destination City].&amp;[Elim]" c="Elim"/>
              <i n="[Range].[Destination City].&amp;[Ezeiza]" c="Ezeiza"/>
              <i n="[Range].[Destination City].&amp;[Fairbanks]" c="Fairbanks"/>
              <i n="[Range].[Destination City].&amp;[Fairfield]" c="Fairfield"/>
              <i n="[Range].[Destination City].&amp;[Fayetteville]" c="Fayetteville"/>
              <i n="[Range].[Destination City].&amp;[Fort Lauderdale]" c="Fort Lauderdale"/>
              <i n="[Range].[Destination City].&amp;[Fort Smith]" c="Fort Smith"/>
              <i n="[Range].[Destination City].&amp;[Frankfurt]" c="Frankfurt"/>
              <i n="[Range].[Destination City].&amp;[Gander]" c="Gander"/>
              <i n="[Range].[Destination City].&amp;[Glasgow]" c="Glasgow"/>
              <i n="[Range].[Destination City].&amp;[Granite Point]" c="Granite Point"/>
              <i n="[Range].[Destination City].&amp;[Great Barrington]" c="Great Barrington"/>
              <i n="[Range].[Destination City].&amp;[Greensboro/High Point]" c="Greensboro/High Point"/>
              <i n="[Range].[Destination City].&amp;[Greer]" c="Greer"/>
              <i n="[Range].[Destination City].&amp;[Guam]" c="Guam"/>
              <i n="[Range].[Destination City].&amp;[Guayaquil]" c="Guayaquil"/>
              <i n="[Range].[Destination City].&amp;[Hamilton]" c="Hamilton"/>
              <i n="[Range].[Destination City].&amp;[Hartford]" c="Hartford"/>
              <i n="[Range].[Destination City].&amp;[Havasupai]" c="Havasupai"/>
              <i n="[Range].[Destination City].&amp;[Healy]" c="Healy"/>
              <i n="[Range].[Destination City].&amp;[Homer]" c="Homer"/>
              <i n="[Range].[Destination City].&amp;[Honolulu]" c="Honolulu"/>
              <i n="[Range].[Destination City].&amp;[Hoolehua]" c="Hoolehua"/>
              <i n="[Range].[Destination City].&amp;[Hoonah]" c="Hoonah"/>
              <i n="[Range].[Destination City].&amp;[Houston]" c="Houston"/>
              <i n="[Range].[Destination City].&amp;[Hydaburg]" c="Hydaburg"/>
              <i n="[Range].[Destination City].&amp;[Indianapolis]" c="Indianapolis"/>
              <i n="[Range].[Destination City].&amp;[Juneau]" c="Juneau"/>
              <i n="[Range].[Destination City].&amp;[Kalamazoo]" c="Kalamazoo"/>
              <i n="[Range].[Destination City].&amp;[Kapalua]" c="Kapalua"/>
              <i n="[Range].[Destination City].&amp;[Ketchikan]" c="Ketchikan"/>
              <i n="[Range].[Destination City].&amp;[King Salmon]" c="King Salmon"/>
              <i n="[Range].[Destination City].&amp;[Kingman]" c="Kingman"/>
              <i n="[Range].[Destination City].&amp;[Kodiak]" c="Kodiak"/>
              <i n="[Range].[Destination City].&amp;[Kona]" c="Kona"/>
              <i n="[Range].[Destination City].&amp;[Koror]" c="Koror"/>
              <i n="[Range].[Destination City].&amp;[Kotzebue]" c="Kotzebue"/>
              <i n="[Range].[Destination City].&amp;[Lafayette]" c="Lafayette"/>
              <i n="[Range].[Destination City].&amp;[Laramie]" c="Laramie"/>
              <i n="[Range].[Destination City].&amp;[Las Vegas]" c="Las Vegas"/>
              <i n="[Range].[Destination City].&amp;[Little Rock]" c="Little Rock"/>
              <i n="[Range].[Destination City].&amp;[Los Angeles]" c="Los Angeles"/>
              <i n="[Range].[Destination City].&amp;[Louisville]" c="Louisville"/>
              <i n="[Range].[Destination City].&amp;[Manchester]" c="Manchester"/>
              <i n="[Range].[Destination City].&amp;[Mexico City]" c="Mexico City"/>
              <i n="[Range].[Destination City].&amp;[Miami]" c="Miami"/>
              <i n="[Range].[Destination City].&amp;[Milwaukee]" c="Milwaukee"/>
              <i n="[Range].[Destination City].&amp;[Minneapolis]" c="Minneapolis"/>
              <i n="[Range].[Destination City].&amp;[Monterey]" c="Monterey"/>
              <i n="[Range].[Destination City].&amp;[Myrtle Beach]" c="Myrtle Beach"/>
              <i n="[Range].[Destination City].&amp;[Nantucket]" c="Nantucket"/>
              <i n="[Range].[Destination City].&amp;[Napa]" c="Napa"/>
              <i n="[Range].[Destination City].&amp;[Nashville]" c="Nashville"/>
              <i n="[Range].[Destination City].&amp;[New York]" c="New York"/>
              <i n="[Range].[Destination City].&amp;[Newark]" c="Newark"/>
              <i n="[Range].[Destination City].&amp;[Oakland]" c="Oakland"/>
              <i n="[Range].[Destination City].&amp;[Oklahoma City]" c="Oklahoma City"/>
              <i n="[Range].[Destination City].&amp;[Pagosa Springs]" c="Pagosa Springs"/>
              <i n="[Range].[Destination City].&amp;[Paris]" c="Paris"/>
              <i n="[Range].[Destination City].&amp;[Philadelphia]" c="Philadelphia"/>
              <i n="[Range].[Destination City].&amp;[Port Graham]" c="Port Graham"/>
              <i n="[Range].[Destination City].&amp;[Reno]" c="Reno"/>
              <i n="[Range].[Destination City].&amp;[Richmond]" c="Richmond"/>
              <i n="[Range].[Destination City].&amp;[Roche Harbor]" c="Roche Harbor"/>
              <i n="[Range].[Destination City].&amp;[Rochester]" c="Rochester"/>
              <i n="[Range].[Destination City].&amp;[Sacramento]" c="Sacramento"/>
              <i n="[Range].[Destination City].&amp;[Saginaw/Bay City/Midland]" c="Saginaw/Bay City/Midland"/>
              <i n="[Range].[Destination City].&amp;[Saipan]" c="Saipan"/>
              <i n="[Range].[Destination City].&amp;[Salt Lake City]" c="Salt Lake City"/>
              <i n="[Range].[Destination City].&amp;[San Diego]" c="San Diego"/>
              <i n="[Range].[Destination City].&amp;[San Francisco]" c="San Francisco"/>
              <i n="[Range].[Destination City].&amp;[San Juan]" c="San Juan"/>
              <i n="[Range].[Destination City].&amp;[Sandpoint]" c="Sandpoint"/>
              <i n="[Range].[Destination City].&amp;[Sao Paulo]" c="Sao Paulo"/>
              <i n="[Range].[Destination City].&amp;[Savannah]" c="Savannah"/>
              <i n="[Range].[Destination City].&amp;[Scranton/Wilkes-Barre]" c="Scranton/Wilkes-Barre"/>
              <i n="[Range].[Destination City].&amp;[Seattle]" c="Seattle"/>
              <i n="[Range].[Destination City].&amp;[Shanghai]" c="Shanghai"/>
              <i n="[Range].[Destination City].&amp;[Sitka]" c="Sitka"/>
              <i n="[Range].[Destination City].&amp;[St. John's]" c="St. John's"/>
              <i n="[Range].[Destination City].&amp;[St. Louis]" c="St. Louis"/>
              <i n="[Range].[Destination City].&amp;[Stillwater]" c="Stillwater"/>
              <i n="[Range].[Destination City].&amp;[Stuart]" c="Stuart"/>
              <i n="[Range].[Destination City].&amp;[Sydney]" c="Sydney"/>
              <i n="[Range].[Destination City].&amp;[Tallahassee]" c="Tallahassee"/>
              <i n="[Range].[Destination City].&amp;[Teterboro]" c="Teterboro"/>
              <i n="[Range].[Destination City].&amp;[Toronto]" c="Toronto"/>
              <i n="[Range].[Destination City].&amp;[Trenton]" c="Trenton"/>
              <i n="[Range].[Destination City].&amp;[Tucson]" c="Tucson"/>
              <i n="[Range].[Destination City].&amp;[Tuscaloosa]" c="Tuscaloosa"/>
              <i n="[Range].[Destination City].&amp;[Unalakleet]" c="Unalakleet"/>
              <i n="[Range].[Destination City].&amp;[Van Nuys]" c="Van Nuys"/>
              <i n="[Range].[Destination City].&amp;[Vancouver]" c="Vancouver"/>
              <i n="[Range].[Destination City].&amp;[Victorville]" c="Victorville"/>
              <i n="[Range].[Destination City].&amp;[Vieques]" c="Vieques"/>
              <i n="[Range].[Destination City].&amp;[Washington]" c="Washington"/>
              <i n="[Range].[Destination City].&amp;[West Palm Beach/Palm Beach]" c="West Palm Beach/Palm Beach"/>
              <i n="[Range].[Destination City].&amp;[White Plains]" c="White Plains"/>
              <i n="[Range].[Destination City].&amp;[Wilmington]" c="Wilmington"/>
              <i n="[Range].[Destination City].&amp;[Yakutat]" c="Yakutat"/>
              <i n="[Range].[Destination City].&amp;[Zurich]" c="Zurich"/>
              <i n="[Range].[Destination City].&amp;" c="(blank)"/>
            </range>
          </ranges>
        </level>
      </levels>
      <selections count="1">
        <selection n="[Range].[Destination City].[All]"/>
      </selections>
    </olap>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stination_Country1" xr10:uid="{4DB0D5FE-8090-4499-BC23-434E5B9314B1}" sourceName="[Range].[Destination Country]">
  <pivotTables>
    <pivotTable tabId="8" name="PivotTable16"/>
    <pivotTable tabId="8" name="PivotTable17"/>
    <pivotTable tabId="8" name="PivotTable18"/>
    <pivotTable tabId="9" name="PivotTable19"/>
    <pivotTable tabId="10" name="PivotTable20"/>
    <pivotTable tabId="11" name="PivotTable21"/>
    <pivotTable tabId="12" name="PivotTable22"/>
    <pivotTable tabId="23" name="PivotTable29"/>
  </pivotTables>
  <data>
    <olap pivotCacheId="2011102264">
      <levels count="2">
        <level uniqueName="[Range].[Destination Country].[(All)]" sourceCaption="(All)" count="0"/>
        <level uniqueName="[Range].[Destination Country].[Destination Country]" sourceCaption="Destination Country" count="18">
          <ranges>
            <range startItem="0">
              <i n="[Range].[Destination Country].&amp;[Argentina]" c="Argentina"/>
              <i n="[Range].[Destination Country].&amp;[Australia]" c="Australia"/>
              <i n="[Range].[Destination Country].&amp;[Belgium]" c="Belgium"/>
              <i n="[Range].[Destination Country].&amp;[Brazil]" c="Brazil"/>
              <i n="[Range].[Destination Country].&amp;[Canada]" c="Canada"/>
              <i n="[Range].[Destination Country].&amp;[China]" c="China"/>
              <i n="[Range].[Destination Country].&amp;[Ecuador]" c="Ecuador"/>
              <i n="[Range].[Destination Country].&amp;[France]" c="France"/>
              <i n="[Range].[Destination Country].&amp;[Germany]" c="Germany"/>
              <i n="[Range].[Destination Country].&amp;[Mexico]" c="Mexico"/>
              <i n="[Range].[Destination Country].&amp;[Palau]" c="Palau"/>
              <i n="[Range].[Destination Country].&amp;[Paraguay]" c="Paraguay"/>
              <i n="[Range].[Destination Country].&amp;[Qatar]" c="Qatar"/>
              <i n="[Range].[Destination Country].&amp;[Switzerland]" c="Switzerland"/>
              <i n="[Range].[Destination Country].&amp;[United Arab Emirates]" c="United Arab Emirates"/>
              <i n="[Range].[Destination Country].&amp;[United Kingdom]" c="United Kingdom"/>
              <i n="[Range].[Destination Country].&amp;[United States]" c="United States"/>
              <i n="[Range].[Destination Country].&amp;" c="(blank)"/>
            </range>
          </ranges>
        </level>
      </levels>
      <selections count="1">
        <selection n="[Range].[Destination Country].[All]"/>
      </selections>
    </olap>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igin_Country1" xr10:uid="{78F3116B-2069-4F47-A30C-F189C8BC64A7}" sourceName="[Range].[Origin Country]">
  <pivotTables>
    <pivotTable tabId="12" name="PivotTable22"/>
    <pivotTable tabId="8" name="PivotTable16"/>
    <pivotTable tabId="8" name="PivotTable17"/>
    <pivotTable tabId="8" name="PivotTable18"/>
    <pivotTable tabId="9" name="PivotTable19"/>
    <pivotTable tabId="10" name="PivotTable20"/>
    <pivotTable tabId="11" name="PivotTable21"/>
    <pivotTable tabId="23" name="PivotTable29"/>
  </pivotTables>
  <data>
    <olap pivotCacheId="2011102264">
      <levels count="2">
        <level uniqueName="[Range].[Origin Country].[(All)]" sourceCaption="(All)" count="0"/>
        <level uniqueName="[Range].[Origin Country].[Origin Country]" sourceCaption="Origin Country" count="23">
          <ranges>
            <range startItem="0">
              <i n="[Range].[Origin Country].&amp;[Canada]" c="Canada"/>
              <i n="[Range].[Origin Country].&amp;[China]" c="China"/>
              <i n="[Range].[Origin Country].&amp;[Colombia]" c="Colombia"/>
              <i n="[Range].[Origin Country].&amp;[Costa Rica]" c="Costa Rica"/>
              <i n="[Range].[Origin Country].&amp;[Cuba]" c="Cuba"/>
              <i n="[Range].[Origin Country].&amp;[Czech Republic]" c="Czech Republic"/>
              <i n="[Range].[Origin Country].&amp;[Denmark]" c="Denmark"/>
              <i n="[Range].[Origin Country].&amp;[France]" c="France"/>
              <i n="[Range].[Origin Country].&amp;[Germany]" c="Germany"/>
              <i n="[Range].[Origin Country].&amp;[Iran]" c="Iran"/>
              <i n="[Range].[Origin Country].&amp;[Italy]" c="Italy"/>
              <i n="[Range].[Origin Country].&amp;[Japan]" c="Japan"/>
              <i n="[Range].[Origin Country].&amp;[Mexico]" c="Mexico"/>
              <i n="[Range].[Origin Country].&amp;[Netherlands]" c="Netherlands"/>
              <i n="[Range].[Origin Country].&amp;[Netherlands Antilles]" c="Netherlands Antilles"/>
              <i n="[Range].[Origin Country].&amp;[Nigeria]" c="Nigeria"/>
              <i n="[Range].[Origin Country].&amp;[Russia]" c="Russia"/>
              <i n="[Range].[Origin Country].&amp;[South Korea]" c="South Korea"/>
              <i n="[Range].[Origin Country].&amp;[Switzerland]" c="Switzerland"/>
              <i n="[Range].[Origin Country].&amp;[The Bahamas]" c="The Bahamas"/>
              <i n="[Range].[Origin Country].&amp;[United States]" c="United States"/>
              <i n="[Range].[Origin Country].&amp;[Venezuela]" c="Venezuela"/>
              <i n="[Range].[Origin Country].&amp;" c="(blank)"/>
            </range>
          </ranges>
        </level>
      </levels>
      <selections count="1">
        <selection n="[Range].[Origin Country].[All]"/>
      </selections>
    </olap>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day___Weekend1" xr10:uid="{B8CF0F19-B8FE-40C6-948C-A34D10D46B5F}" sourceName="[Range].[Weekday &amp; Weekend]">
  <pivotTables>
    <pivotTable tabId="8" name="PivotTable17"/>
  </pivotTables>
  <data>
    <olap pivotCacheId="2011102264">
      <levels count="2">
        <level uniqueName="[Range].[Weekday &amp; Weekend].[(All)]" sourceCaption="(All)" count="0"/>
        <level uniqueName="[Range].[Weekday &amp; Weekend].[Weekday &amp; Weekend]" sourceCaption="Weekday &amp; Weekend" count="3">
          <ranges>
            <range startItem="0">
              <i n="[Range].[Weekday &amp; Weekend].&amp;[Weekday]" c="Weekday"/>
              <i n="[Range].[Weekday &amp; Weekend].&amp;[Weekend]" c="Weekend"/>
              <i n="[Range].[Weekday &amp; Weekend].&amp;" c="(blank)" nd="1"/>
            </range>
          </ranges>
        </level>
      </levels>
      <selections count="1">
        <selection n="[Range].[Weekday &amp; Weekend].[All]"/>
      </selections>
    </olap>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ter" xr10:uid="{20130D24-4675-4900-B594-FE97459B68C1}" sourceName="[Range].[Quater]">
  <pivotTables>
    <pivotTable tabId="8" name="PivotTable17"/>
    <pivotTable tabId="8" name="PivotTable16"/>
    <pivotTable tabId="8" name="PivotTable18"/>
    <pivotTable tabId="9" name="PivotTable19"/>
    <pivotTable tabId="10" name="PivotTable20"/>
    <pivotTable tabId="11" name="PivotTable21"/>
    <pivotTable tabId="12" name="PivotTable22"/>
    <pivotTable tabId="23" name="PivotTable29"/>
  </pivotTables>
  <data>
    <olap pivotCacheId="2011102264">
      <levels count="2">
        <level uniqueName="[Range].[Quater].[(All)]" sourceCaption="(All)" count="0"/>
        <level uniqueName="[Range].[Quater].[Quater]" sourceCaption="Quater" count="5">
          <ranges>
            <range startItem="0">
              <i n="[Range].[Quater].&amp;[QRT-1]" c="QRT-1"/>
              <i n="[Range].[Quater].&amp;[QRT-2]" c="QRT-2"/>
              <i n="[Range].[Quater].&amp;[QRT-3]" c="QRT-3"/>
              <i n="[Range].[Quater].&amp;[QRT-4]" c="QRT-4"/>
              <i n="[Range].[Quater].&amp;" c="(blank)"/>
            </range>
          </ranges>
        </level>
      </levels>
      <selections count="1">
        <selection n="[Range].[Quater].[All]"/>
      </selections>
    </olap>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FB892D8-635D-490E-9EF6-C3DC850A880C}" sourceName="[Range].[Year]">
  <pivotTables>
    <pivotTable tabId="8" name="PivotTable17"/>
    <pivotTable tabId="8" name="PivotTable16"/>
    <pivotTable tabId="8" name="PivotTable18"/>
    <pivotTable tabId="9" name="PivotTable19"/>
    <pivotTable tabId="10" name="PivotTable20"/>
    <pivotTable tabId="11" name="PivotTable21"/>
    <pivotTable tabId="12" name="PivotTable22"/>
    <pivotTable tabId="23" name="PivotTable29"/>
  </pivotTables>
  <data>
    <olap pivotCacheId="2011102264">
      <levels count="2">
        <level uniqueName="[Range].[Year].[(All)]" sourceCaption="(All)" count="0"/>
        <level uniqueName="[Range].[Year].[Year]" sourceCaption="Year" count="7">
          <ranges>
            <range startItem="0">
              <i n="[Range].[Year].&amp;[2008]" c="2008"/>
              <i n="[Range].[Year].&amp;[2009]" c="2009"/>
              <i n="[Range].[Year].&amp;[2010]" c="2010"/>
              <i n="[Range].[Year].&amp;[2011]" c="2011"/>
              <i n="[Range].[Year].&amp;[2012]" c="2012"/>
              <i n="[Range].[Year].&amp;[2013]" c="2013"/>
              <i n="[Range].[Year].&amp;" c="(blank)"/>
            </range>
          </ranges>
        </level>
      </levels>
      <selections count="1">
        <selection n="[Range].[Year].[All]"/>
      </selections>
    </olap>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62E58437-FF4E-4BEF-A533-CDD52709926A}" sourceName="[main_data 1].[Year]">
  <pivotTables>
    <pivotTable tabId="8" name="PivotTable16"/>
  </pivotTables>
  <data>
    <olap pivotCacheId="2011102264">
      <levels count="2">
        <level uniqueName="[main_data 1].[Year].[(All)]" sourceCaption="(All)" count="0"/>
        <level uniqueName="[main_data 1].[Year].[Year]" sourceCaption="Year" count="6">
          <ranges>
            <range startItem="0">
              <i n="[main_data 1].[Year].&amp;[2008]" c="2008"/>
              <i n="[main_data 1].[Year].&amp;[2009]" c="2009"/>
              <i n="[main_data 1].[Year].&amp;[2010]" c="2010"/>
              <i n="[main_data 1].[Year].&amp;[2011]" c="2011"/>
              <i n="[main_data 1].[Year].&amp;[2012]" c="2012"/>
              <i n="[main_data 1].[Year].&amp;[2013]" c="2013"/>
            </range>
          </ranges>
        </level>
      </levels>
      <selections count="1">
        <selection n="[main_data 1].[Year].[All]"/>
      </selections>
    </olap>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ter1" xr10:uid="{2CEBAC95-0635-461E-98AF-0A3E665D0990}" sourceName="[main_data 1].[Quater]">
  <pivotTables>
    <pivotTable tabId="8" name="PivotTable17"/>
  </pivotTables>
  <data>
    <olap pivotCacheId="2011102264">
      <levels count="2">
        <level uniqueName="[main_data 1].[Quater].[(All)]" sourceCaption="(All)" count="0"/>
        <level uniqueName="[main_data 1].[Quater].[Quater]" sourceCaption="Quater" count="4">
          <ranges>
            <range startItem="0">
              <i n="[main_data 1].[Quater].&amp;[QRT-1]" c="QRT-1"/>
              <i n="[main_data 1].[Quater].&amp;[QRT-2]" c="QRT-2"/>
              <i n="[main_data 1].[Quater].&amp;[QRT-3]" c="QRT-3"/>
              <i n="[main_data 1].[Quater].&amp;[QRT-4]" c="QRT-4"/>
            </range>
          </ranges>
        </level>
      </levels>
      <selections count="1">
        <selection n="[main_data 1].[Quater].[All]"/>
      </selections>
    </olap>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day___Weekend" xr10:uid="{9027E9A2-4C3E-46F7-95CF-9055E524C090}" sourceName="[main_data 1].[Weekday &amp; Weekend]">
  <pivotTables>
    <pivotTable tabId="12" name="PivotTable22"/>
  </pivotTables>
  <data>
    <olap pivotCacheId="2011102264">
      <levels count="2">
        <level uniqueName="[main_data 1].[Weekday &amp; Weekend].[(All)]" sourceCaption="(All)" count="0"/>
        <level uniqueName="[main_data 1].[Weekday &amp; Weekend].[Weekday &amp; Weekend]" sourceCaption="Weekday &amp; Weekend" count="2">
          <ranges>
            <range startItem="0">
              <i n="[main_data 1].[Weekday &amp; Weekend].&amp;[Weekday]" c="Weekday"/>
              <i n="[main_data 1].[Weekday &amp; Weekend].&amp;[Weekend]" c="Weekend"/>
            </range>
          </ranges>
        </level>
      </levels>
      <selections count="1">
        <selection n="[main_data 1].[Weekday &amp; Weekend].[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dif (Month)" xr10:uid="{34EC522E-A9B0-4D8F-9B02-9454C4CC9EC7}" cache="Slicer_Datedif__Month" caption="Month" level="1" rowHeight="234950"/>
  <slicer name="Year 1" xr10:uid="{FF8D7006-F2C5-4CE8-A6E3-2739A7FB7F32}" cache="Slicer_Year1" caption="Year" level="1" rowHeight="234950"/>
  <slicer name="Quater 1" xr10:uid="{8F541180-0A3B-44FA-B925-50CA1CFE97EF}" cache="Slicer_Quater1" caption="Quater"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eekday &amp; Weekend" xr10:uid="{8043687C-C9A5-42E1-BC15-739317AAF2C5}" cache="Slicer_Weekday___Weekend" caption="Weekday &amp; Weekend"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igin City 1" xr10:uid="{AFBDFC88-B6D0-44A4-9289-229D73D8AF59}" cache="Slicer_Origin_City1" caption="Origin City" level="1" rowHeight="234950"/>
  <slicer name="Origin State" xr10:uid="{E4FC57E5-CD5D-42C2-8C5E-92A3D2AA0931}" cache="Slicer_Origin_State" caption="Origin State" level="1" rowHeight="234950"/>
  <slicer name="Origin Country" xr10:uid="{6D6C635C-0F72-44F3-A6CF-80E3BB957122}" cache="Slicer_Origin_Country" caption="Origin Country" level="1" rowHeight="234950"/>
  <slicer name="Destination City" xr10:uid="{C382720A-F63D-4959-ADFB-804A895334A1}" cache="Slicer_Destination_City" caption="Destination City" level="1" rowHeight="234950"/>
  <slicer name="Destination Country" xr10:uid="{916BA2F2-275D-4D5C-AF58-704E811AA354}" cache="Slicer_Destination_Country" caption="Destination Country"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dif (Month) 1" xr10:uid="{EE2D2A9C-6E58-4E5A-BE78-0FF52EBBF916}" cache="Slicer_Datedif__Month" caption="Month" level="1" rowHeight="234950"/>
  <slicer name="Origin City" xr10:uid="{771D481E-73A2-456C-AD9B-AD7248D92551}" cache="Slicer_Origin_City" caption="Origin City" level="1" rowHeight="234950"/>
  <slicer name="Origin State 2" xr10:uid="{AA453266-FDC2-4D21-8A1A-C9777268BA8B}" cache="Slicer_Origin_State1" caption="Origin State" level="1" rowHeight="234950"/>
  <slicer name="Destination City 2" xr10:uid="{EF895966-7837-43D3-863F-DCA32B3B33B4}" cache="Slicer_Destination_City1" caption="Destination City" level="1" rowHeight="234950"/>
  <slicer name="Destination Country 2" xr10:uid="{4B625350-4937-4C78-8004-45213C8E714D}" cache="Slicer_Destination_Country1" caption="Destination Country" level="1" rowHeight="234950"/>
  <slicer name="Origin Country 2" xr10:uid="{B29971C1-536D-4ABA-A9CC-E4442796470A}" cache="Slicer_Origin_Country1" caption="Origin Country" level="1" rowHeight="234950"/>
  <slicer name="Weekday &amp; Weekend 2" xr10:uid="{89D4AD89-ECAB-4823-BEEE-DC6B5582F9F3}" cache="Slicer_Weekday___Weekend1" caption="Weekday &amp; Weekend" level="1" rowHeight="234950"/>
  <slicer name="Quater" xr10:uid="{0E7394A8-F64B-4021-A8CC-E1CDA8FB9CB5}" cache="Slicer_Quater" caption="Quater" level="1" rowHeight="234950"/>
  <slicer name="Year" xr10:uid="{A046E0F1-5842-4054-A77F-CC2136CE1EEE}" cache="Slicer_Year" caption="Year" level="1"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3993356-01B8-4148-92C4-339EDCBCFB76}" name="main_data" displayName="main_data" ref="A1:BI208" totalsRowShown="0">
  <autoFilter ref="A1:BI208" xr:uid="{73993356-01B8-4148-92C4-339EDCBCFB76}"/>
  <tableColumns count="61">
    <tableColumn id="1" xr3:uid="{C1C4CE57-F46C-4AF8-96DC-863FB3754EE9}" name="%Airline ID"/>
    <tableColumn id="2" xr3:uid="{58326FBF-1185-4DEA-95B0-07AAD40D1C20}" name="%Carrier Group ID"/>
    <tableColumn id="3" xr3:uid="{DD1D3270-EE59-4CE3-AA0B-BEC9057AA456}" name="%Unique Carrier Code" dataDxfId="58"/>
    <tableColumn id="4" xr3:uid="{E2A13047-8825-4AC4-8FEF-B21A15BFAE0C}" name="%Unique Carrier Entity Code"/>
    <tableColumn id="5" xr3:uid="{788DC5C7-7870-48B7-84AA-D492125FA6B4}" name="%Region Code" dataDxfId="57"/>
    <tableColumn id="6" xr3:uid="{21E44795-2ACA-4A75-9AF6-6C5B489F363D}" name="%Origin Airport ID"/>
    <tableColumn id="7" xr3:uid="{81966341-14C9-4B7D-8CF6-133D9537D2F4}" name="%Origin Airport Sequence ID"/>
    <tableColumn id="8" xr3:uid="{7F97572A-63EC-437E-8B92-8D2CDCCAD42F}" name="%Origin Airport Market ID"/>
    <tableColumn id="9" xr3:uid="{AF7AE862-82AE-4AAA-B70B-E79057B7213F}" name="%Origin World Area Code"/>
    <tableColumn id="10" xr3:uid="{1560AB4B-2545-45B0-991A-ED4C178B3D76}" name="%Destination Airport ID"/>
    <tableColumn id="11" xr3:uid="{88361308-8A23-438A-96FF-A02DA0A8BECA}" name="%Destination Airport Sequence ID"/>
    <tableColumn id="12" xr3:uid="{98CE0F70-7368-47FF-ADDC-CBC744D30ACC}" name="%Destination Airport Market ID"/>
    <tableColumn id="13" xr3:uid="{015199D8-9731-4F5B-A288-7F1AC3701078}" name="%Destination World Area Code"/>
    <tableColumn id="14" xr3:uid="{E77832CD-B5E9-49DD-8504-381F55CD9E72}" name="%Aircraft Group ID"/>
    <tableColumn id="15" xr3:uid="{859A85B2-FFC4-4DBE-9B82-DE300E894A6A}" name="%Aircraft Type ID"/>
    <tableColumn id="16" xr3:uid="{6BC316BA-596D-495A-9966-436FC52CB758}" name="%Aircraft Configuration ID"/>
    <tableColumn id="17" xr3:uid="{669749D5-AE12-4375-B32F-7830555DAC30}" name="%Distance Group ID"/>
    <tableColumn id="18" xr3:uid="{69517E78-39F8-4642-871D-11829077D4AB}" name="%Service Class ID" dataDxfId="56"/>
    <tableColumn id="19" xr3:uid="{95C165D9-B684-401E-8352-C2DD0005B9D2}" name="%Datasource ID" dataDxfId="55"/>
    <tableColumn id="20" xr3:uid="{C93D6C73-61B0-411F-942F-08F966820EDE}" name="# Departures Scheduled"/>
    <tableColumn id="21" xr3:uid="{A7CD61F8-4318-43BB-92CC-5A81F65996F7}" name="# Departures Performed"/>
    <tableColumn id="22" xr3:uid="{6A8B1EE9-829A-4856-9AEC-A5280B758011}" name="# Payload"/>
    <tableColumn id="23" xr3:uid="{C78AFB86-48A5-4D11-9C2A-36B11ABF0C22}" name="Distance"/>
    <tableColumn id="24" xr3:uid="{0FE8C72D-C819-40F7-B44C-7A7585638E72}" name="# Available Seats"/>
    <tableColumn id="25" xr3:uid="{CF23FD2C-BF7C-4619-9D9F-824B4E9F5A8F}" name="# Transported Passengers"/>
    <tableColumn id="26" xr3:uid="{033DF75F-3D99-412E-9D9B-5AF5EEF461EF}" name="# Transported Freight"/>
    <tableColumn id="27" xr3:uid="{ADC8463A-A834-41EB-9AF1-C0355F38ABE8}" name="# Transported Mail"/>
    <tableColumn id="28" xr3:uid="{7335FB7E-4150-4BC6-8DCD-BC1EB52EDA6F}" name="# Ramp-To-Ramp Time"/>
    <tableColumn id="29" xr3:uid="{8D510F61-4B21-4EB0-8AC1-5C3B572A5E24}" name="# Air Time"/>
    <tableColumn id="30" xr3:uid="{FD7977C4-1F3C-4DAF-86E9-37F4F7A71B24}" name="Unique Carrier" dataDxfId="54"/>
    <tableColumn id="31" xr3:uid="{03D89A48-B72A-4D10-8061-C85B487BC530}" name="Carrier Code" dataDxfId="53"/>
    <tableColumn id="32" xr3:uid="{4AE3C1FF-3431-4915-8A50-9ABAF48956DE}" name="Carrier Name" dataDxfId="52"/>
    <tableColumn id="33" xr3:uid="{B6588764-4A77-4333-B161-488CB2F658FF}" name="Origin Airport Code" dataDxfId="51"/>
    <tableColumn id="34" xr3:uid="{563A6F5F-E3B6-4293-81E2-0D1A53A08DD9}" name="Origin City" dataDxfId="50"/>
    <tableColumn id="35" xr3:uid="{AACEEBE4-1971-4D5B-9262-E8E473BDF284}" name="Origin State Code" dataDxfId="49"/>
    <tableColumn id="36" xr3:uid="{7F5D2087-074C-4EAB-A14E-887FCE0364E7}" name="Origin State FIPS"/>
    <tableColumn id="37" xr3:uid="{A360E51E-D377-439F-A7E1-CD94DF43990A}" name="Origin State" dataDxfId="48"/>
    <tableColumn id="38" xr3:uid="{D187802B-AF48-4157-87B4-1F334ADDE0F1}" name="Origin Country" dataDxfId="47"/>
    <tableColumn id="39" xr3:uid="{3ACA7C31-E1F9-4FB2-ACCF-CE293644209C}" name="Destination Airport Code" dataDxfId="46"/>
    <tableColumn id="40" xr3:uid="{3BB02C47-B672-41D9-BF6F-91FFF1CE8D74}" name="Destination City" dataDxfId="45"/>
    <tableColumn id="41" xr3:uid="{BFA44458-01DD-45A2-A06E-CC580753CE39}" name="Destination State Code" dataDxfId="44"/>
    <tableColumn id="42" xr3:uid="{4761689C-4348-492B-A17F-4E1151A6CFF9}" name="Destination State FIPS"/>
    <tableColumn id="43" xr3:uid="{F616336E-E76C-41CC-A256-2E87510A059A}" name="Destination State" dataDxfId="43"/>
    <tableColumn id="44" xr3:uid="{3CD3D45C-E84C-4B72-A644-1736743BDA39}" name="Destination Country" dataDxfId="42"/>
    <tableColumn id="45" xr3:uid="{B163B702-F49A-4A2C-ABF3-D7743B78CE97}" name="Year"/>
    <tableColumn id="46" xr3:uid="{A9A5166B-9BC5-43C2-AE00-259348C4F80F}" name="Month (#)"/>
    <tableColumn id="47" xr3:uid="{159AB32C-0FF6-4969-9B6C-37EAE34D2DBE}" name="Day"/>
    <tableColumn id="48" xr3:uid="{3B554714-70EA-4A96-8C5C-8BDDA166C625}" name="From - To Airport Code" dataDxfId="41"/>
    <tableColumn id="49" xr3:uid="{4A4E0207-6E4E-4F50-B065-D336C9901AAD}" name="From - To Airport ID" dataDxfId="40"/>
    <tableColumn id="50" xr3:uid="{E5066214-BF00-4DCD-AC7A-5B75C86740C4}" name="From - To City" dataDxfId="39"/>
    <tableColumn id="51" xr3:uid="{9B7F72CD-88EA-49E5-9FFC-123074EAA7F2}" name="From - To State Code" dataDxfId="38"/>
    <tableColumn id="52" xr3:uid="{F97E743E-5C52-4368-87E7-1EDC04E35341}" name="From - To State" dataDxfId="37"/>
    <tableColumn id="53" xr3:uid="{70157D8E-7D31-4A8F-8F19-CB5841B3E87E}" name="load factor"/>
    <tableColumn id="54" xr3:uid="{2FDD61D0-1B84-4A58-BE33-FCA11FE1A4F9}" name="Datedif" dataDxfId="36"/>
    <tableColumn id="55" xr3:uid="{CAAC15F9-7DDD-4DDB-AA87-8B27BF32A4BB}" name="Month Name" dataDxfId="35"/>
    <tableColumn id="56" xr3:uid="{F3CD27CE-C68D-4C90-A3F5-8B74E5B8F1F8}" name="Quater" dataDxfId="34"/>
    <tableColumn id="57" xr3:uid="{98BB991D-64D6-40A0-9F3F-B8FE955AE044}" name="Day of Week"/>
    <tableColumn id="58" xr3:uid="{C0E2C846-16FD-4F69-9502-6FADBAD4EDD8}" name="Day Name" dataDxfId="33"/>
    <tableColumn id="59" xr3:uid="{5270A2F3-F464-49A6-A218-89916AE4168D}" name="FIncial quater" dataDxfId="32"/>
    <tableColumn id="60" xr3:uid="{77B8A78C-FE3D-4C43-87F9-4BC05D0B29C3}" name="finacial month" dataDxfId="31"/>
    <tableColumn id="61" xr3:uid="{48DEC68E-A300-468E-B56C-23C5F855C20E}" name="Weekday &amp; Weekend" dataDxfId="3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F860829-C768-4610-B00B-AA8CD153D9BE}" name="main_data_2" displayName="main_data_2" ref="A1:BI208" tableType="queryTable" totalsRowShown="0">
  <autoFilter ref="A1:BI208" xr:uid="{CF860829-C768-4610-B00B-AA8CD153D9BE}"/>
  <tableColumns count="61">
    <tableColumn id="1" xr3:uid="{607F58E2-8DA2-49AD-B6C7-A442D0B849B9}" uniqueName="1" name="%Airline ID" queryTableFieldId="1"/>
    <tableColumn id="2" xr3:uid="{F5E2FC8C-7A40-49D2-9833-4F6C9D9E7E21}" uniqueName="2" name="%Carrier Group ID" queryTableFieldId="2"/>
    <tableColumn id="3" xr3:uid="{D38B1666-47C9-43D2-BA5F-214544A942A4}" uniqueName="3" name="%Unique Carrier Code" queryTableFieldId="3" dataDxfId="29"/>
    <tableColumn id="4" xr3:uid="{98B5C360-87C4-4E65-B5C6-F38FF582AE7C}" uniqueName="4" name="%Unique Carrier Entity Code" queryTableFieldId="4"/>
    <tableColumn id="5" xr3:uid="{A54E987A-2527-4F72-B46D-FA9E3372E890}" uniqueName="5" name="%Region Code" queryTableFieldId="5" dataDxfId="28"/>
    <tableColumn id="6" xr3:uid="{557DBCCB-084D-4F68-ACFA-BB0CE6BB3363}" uniqueName="6" name="%Origin Airport ID" queryTableFieldId="6"/>
    <tableColumn id="7" xr3:uid="{59304CAD-89CC-401E-9311-B1DB78A7A2C2}" uniqueName="7" name="%Origin Airport Sequence ID" queryTableFieldId="7"/>
    <tableColumn id="8" xr3:uid="{D9095B72-C7F6-4298-B6A2-724895D4F4D9}" uniqueName="8" name="%Origin Airport Market ID" queryTableFieldId="8"/>
    <tableColumn id="9" xr3:uid="{9EBA41DC-7A4D-4829-AA45-5C23CBC9A22A}" uniqueName="9" name="%Origin World Area Code" queryTableFieldId="9"/>
    <tableColumn id="10" xr3:uid="{DEB32194-443E-4D8C-B961-C3EFEFF62030}" uniqueName="10" name="%Destination Airport ID" queryTableFieldId="10"/>
    <tableColumn id="11" xr3:uid="{86BBEDD1-A7ED-49E1-A7B1-6D93B3BF76CA}" uniqueName="11" name="%Destination Airport Sequence ID" queryTableFieldId="11"/>
    <tableColumn id="12" xr3:uid="{C5978093-9FA7-4444-BBCC-D65FA50AAF4E}" uniqueName="12" name="%Destination Airport Market ID" queryTableFieldId="12"/>
    <tableColumn id="13" xr3:uid="{CA6C67B3-FB38-4D67-BCDB-C97893D1A00D}" uniqueName="13" name="%Destination World Area Code" queryTableFieldId="13"/>
    <tableColumn id="14" xr3:uid="{4089BD51-F7DD-4854-BE06-F2F58CB49F4E}" uniqueName="14" name="%Aircraft Group ID" queryTableFieldId="14"/>
    <tableColumn id="15" xr3:uid="{33AF9279-0B56-4009-B134-CFDE05D9FBE4}" uniqueName="15" name="%Aircraft Type ID" queryTableFieldId="15"/>
    <tableColumn id="16" xr3:uid="{06F8568A-DA50-4A7E-A2D5-9945F227B102}" uniqueName="16" name="%Aircraft Configuration ID" queryTableFieldId="16"/>
    <tableColumn id="17" xr3:uid="{E01AA0D6-1D32-4802-BA2E-8E9DD2F19CFC}" uniqueName="17" name="%Distance Group ID" queryTableFieldId="17"/>
    <tableColumn id="18" xr3:uid="{F1256769-839A-4862-AA23-E6930E50BDB7}" uniqueName="18" name="%Service Class ID" queryTableFieldId="18" dataDxfId="27"/>
    <tableColumn id="19" xr3:uid="{1E776F08-A2D9-4B1B-929D-D390E19A186F}" uniqueName="19" name="%Datasource ID" queryTableFieldId="19" dataDxfId="26"/>
    <tableColumn id="20" xr3:uid="{1B244FDF-2BDA-43A1-8569-F6EC85148A81}" uniqueName="20" name="# Departures Scheduled" queryTableFieldId="20"/>
    <tableColumn id="21" xr3:uid="{EE059F1E-0604-4D50-8E42-5139CBA43199}" uniqueName="21" name="# Departures Performed" queryTableFieldId="21"/>
    <tableColumn id="22" xr3:uid="{E027DE64-D98D-4019-8708-1549A41F65A1}" uniqueName="22" name="# Payload" queryTableFieldId="22"/>
    <tableColumn id="23" xr3:uid="{292AB516-A1EF-4589-948A-9038494CD2A5}" uniqueName="23" name="Distance" queryTableFieldId="23"/>
    <tableColumn id="24" xr3:uid="{DDE50E3B-9897-48AC-A17C-086C5E961121}" uniqueName="24" name="# Available Seats" queryTableFieldId="24"/>
    <tableColumn id="25" xr3:uid="{E84BA700-9B53-4110-8035-9E61A0D82BAA}" uniqueName="25" name="# Transported Passengers" queryTableFieldId="25"/>
    <tableColumn id="26" xr3:uid="{818768D3-CEC8-4DC5-A53B-04DB1BC72EAA}" uniqueName="26" name="# Transported Freight" queryTableFieldId="26"/>
    <tableColumn id="27" xr3:uid="{69886A94-CCCA-4152-8DD8-3DA028C522EA}" uniqueName="27" name="# Transported Mail" queryTableFieldId="27"/>
    <tableColumn id="28" xr3:uid="{F14B3B7F-CA4B-4EAF-9CA6-AB582B8C0691}" uniqueName="28" name="# Ramp-To-Ramp Time" queryTableFieldId="28"/>
    <tableColumn id="29" xr3:uid="{659C3A07-4951-4E37-BFB7-E54622C067CD}" uniqueName="29" name="# Air Time" queryTableFieldId="29"/>
    <tableColumn id="30" xr3:uid="{3BF795B9-D754-4A87-A5A8-0F6DBB1CD466}" uniqueName="30" name="Unique Carrier" queryTableFieldId="30" dataDxfId="25"/>
    <tableColumn id="31" xr3:uid="{08B02324-5DDF-4FFC-B857-FF761C085540}" uniqueName="31" name="Carrier Code" queryTableFieldId="31" dataDxfId="24"/>
    <tableColumn id="32" xr3:uid="{0BAC9082-1697-4803-A257-72A05AE23DAB}" uniqueName="32" name="Carrier Name" queryTableFieldId="32" dataDxfId="23"/>
    <tableColumn id="33" xr3:uid="{3409E50F-E133-4A45-8DD6-AACCA908224C}" uniqueName="33" name="Origin Airport Code" queryTableFieldId="33" dataDxfId="22"/>
    <tableColumn id="34" xr3:uid="{5F37FD4A-2078-460D-8794-85AF577A5499}" uniqueName="34" name="Origin City" queryTableFieldId="34" dataDxfId="21"/>
    <tableColumn id="35" xr3:uid="{D27525FD-1589-459A-A2E8-5A260573C5FB}" uniqueName="35" name="Origin State Code" queryTableFieldId="35" dataDxfId="20"/>
    <tableColumn id="36" xr3:uid="{2E5EA07E-E27E-4C6C-A571-360F32A90AF3}" uniqueName="36" name="Origin State FIPS" queryTableFieldId="36"/>
    <tableColumn id="37" xr3:uid="{30B3FBAB-C819-4D60-90E8-34F5DA2DFF2C}" uniqueName="37" name="Origin State" queryTableFieldId="37" dataDxfId="19"/>
    <tableColumn id="38" xr3:uid="{19FFB9F9-3256-40A8-BC74-D528480035AB}" uniqueName="38" name="Origin Country" queryTableFieldId="38" dataDxfId="18"/>
    <tableColumn id="39" xr3:uid="{72DB2022-377B-4756-ADB1-D8615256D64A}" uniqueName="39" name="Destination Airport Code" queryTableFieldId="39" dataDxfId="17"/>
    <tableColumn id="40" xr3:uid="{23916A53-BB05-47EA-84E3-92630FD5D395}" uniqueName="40" name="Destination City" queryTableFieldId="40" dataDxfId="16"/>
    <tableColumn id="41" xr3:uid="{2A628022-1C07-405A-B524-26AD1D3998DE}" uniqueName="41" name="Destination State Code" queryTableFieldId="41" dataDxfId="15"/>
    <tableColumn id="42" xr3:uid="{AB0B3D62-47FA-4548-A481-163E16F12292}" uniqueName="42" name="Destination State FIPS" queryTableFieldId="42"/>
    <tableColumn id="43" xr3:uid="{02D6A57E-1E3F-470A-BE80-7A50EC60494B}" uniqueName="43" name="Destination State" queryTableFieldId="43" dataDxfId="14"/>
    <tableColumn id="44" xr3:uid="{D0468E2B-60FE-4AE2-A4B0-B9ED4B53C96F}" uniqueName="44" name="Destination Country" queryTableFieldId="44" dataDxfId="13"/>
    <tableColumn id="45" xr3:uid="{60BA3C8C-B62C-4C61-B280-3BB6E3D5277C}" uniqueName="45" name="Year" queryTableFieldId="45"/>
    <tableColumn id="46" xr3:uid="{C953D9F5-3C68-4A9B-A6A9-6BB5CE02C9C9}" uniqueName="46" name="Month (#)" queryTableFieldId="46"/>
    <tableColumn id="47" xr3:uid="{742876A7-C401-43F0-978D-15F06402072B}" uniqueName="47" name="Day" queryTableFieldId="47"/>
    <tableColumn id="48" xr3:uid="{2339CF80-94BC-4063-A52D-007E9AC82C5D}" uniqueName="48" name="From - To Airport Code" queryTableFieldId="48" dataDxfId="12"/>
    <tableColumn id="49" xr3:uid="{85F760B6-AC73-4E5D-827D-BE3FAD58453A}" uniqueName="49" name="From - To Airport ID" queryTableFieldId="49" dataDxfId="11"/>
    <tableColumn id="50" xr3:uid="{D0495EC6-6BE6-4751-86E7-6BDFD7E8BCBF}" uniqueName="50" name="From - To City" queryTableFieldId="50" dataDxfId="10"/>
    <tableColumn id="51" xr3:uid="{5CEED4CC-F4B4-4932-9276-210AF23AA066}" uniqueName="51" name="From - To State Code" queryTableFieldId="51" dataDxfId="9"/>
    <tableColumn id="52" xr3:uid="{C53FDFDA-9078-4A2A-B04C-43D963455B9A}" uniqueName="52" name="From - To State" queryTableFieldId="52" dataDxfId="8"/>
    <tableColumn id="53" xr3:uid="{581722F4-04C4-4678-A285-76E3561D848A}" uniqueName="53" name="load factor" queryTableFieldId="53"/>
    <tableColumn id="54" xr3:uid="{1E67F786-1E0E-4E5B-A860-B80E4DF9D328}" uniqueName="54" name="Datedif" queryTableFieldId="54" dataDxfId="7"/>
    <tableColumn id="55" xr3:uid="{3CAE1FD2-0A98-42B2-9DAC-CDCF62E25B51}" uniqueName="55" name="Month Name" queryTableFieldId="55" dataDxfId="6"/>
    <tableColumn id="56" xr3:uid="{AA4BE73F-657A-4B5D-8063-3D4D5FA19D80}" uniqueName="56" name="Quater" queryTableFieldId="56" dataDxfId="5"/>
    <tableColumn id="57" xr3:uid="{889CD420-AB9C-4AA6-9848-6EC329A2760F}" uniqueName="57" name="Day of Week" queryTableFieldId="57"/>
    <tableColumn id="58" xr3:uid="{4A256AC8-00CB-4FF8-B801-6BD003D7C452}" uniqueName="58" name="Day Name" queryTableFieldId="58" dataDxfId="4"/>
    <tableColumn id="59" xr3:uid="{6A716955-A355-4A15-A6E0-D1B25981ED48}" uniqueName="59" name="FIncial quater" queryTableFieldId="59" dataDxfId="3"/>
    <tableColumn id="60" xr3:uid="{0F3057BD-EE59-4E9E-921F-8EBCD8C30D7C}" uniqueName="60" name="finacial month" queryTableFieldId="60" dataDxfId="2"/>
    <tableColumn id="61" xr3:uid="{5A08E114-2C71-4C3D-A685-E4565E141085}" uniqueName="61" name="Weekday &amp; Weekend" queryTableFieldId="61" dataDxfId="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F607355-5E6A-4538-9146-C8C0F87FB4BD}" name="Distance_group" displayName="Distance_group" ref="B3:C28" tableType="queryTable" totalsRowShown="0">
  <autoFilter ref="B3:C28" xr:uid="{CF607355-5E6A-4538-9146-C8C0F87FB4BD}"/>
  <tableColumns count="2">
    <tableColumn id="1" xr3:uid="{68E450E2-B741-472B-BC99-7E57F64F4DD3}" uniqueName="1" name="%Distance Group ID" queryTableFieldId="1"/>
    <tableColumn id="2" xr3:uid="{A6CA5120-5BEE-4DD6-A154-8DFDC8EAA849}" uniqueName="2" name="Distance Interval" queryTableFieldId="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Blue Warm">
      <a:dk1>
        <a:sysClr val="windowText" lastClr="000000"/>
      </a:dk1>
      <a:lt1>
        <a:sysClr val="window" lastClr="FFFFFF"/>
      </a:lt1>
      <a:dk2>
        <a:srgbClr val="242852"/>
      </a:dk2>
      <a:lt2>
        <a:srgbClr val="ACCBF9"/>
      </a:lt2>
      <a:accent1>
        <a:srgbClr val="4A66AC"/>
      </a:accent1>
      <a:accent2>
        <a:srgbClr val="629DD1"/>
      </a:accent2>
      <a:accent3>
        <a:srgbClr val="297FD5"/>
      </a:accent3>
      <a:accent4>
        <a:srgbClr val="7F8FA9"/>
      </a:accent4>
      <a:accent5>
        <a:srgbClr val="5AA2AE"/>
      </a:accent5>
      <a:accent6>
        <a:srgbClr val="9D90A0"/>
      </a:accent6>
      <a:hlink>
        <a:srgbClr val="9454C3"/>
      </a:hlink>
      <a:folHlink>
        <a:srgbClr val="3EBBF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83CA0-04AB-4836-9D65-23205E82C635}">
  <dimension ref="A1:BI208"/>
  <sheetViews>
    <sheetView topLeftCell="A100" workbookViewId="0">
      <selection activeCell="A100" sqref="A1:XFD1048576"/>
    </sheetView>
  </sheetViews>
  <sheetFormatPr defaultRowHeight="14.4" x14ac:dyDescent="0.3"/>
  <cols>
    <col min="1" max="1" width="12.21875" bestFit="1" customWidth="1"/>
    <col min="2" max="2" width="18.21875" bestFit="1" customWidth="1"/>
    <col min="3" max="3" width="21.77734375" bestFit="1" customWidth="1"/>
    <col min="4" max="4" width="27.21875" bestFit="1" customWidth="1"/>
    <col min="5" max="5" width="15.33203125" bestFit="1" customWidth="1"/>
    <col min="6" max="6" width="18.33203125" bestFit="1" customWidth="1"/>
    <col min="7" max="7" width="27.21875" bestFit="1" customWidth="1"/>
    <col min="8" max="8" width="25.109375" bestFit="1" customWidth="1"/>
    <col min="9" max="9" width="24.6640625" bestFit="1" customWidth="1"/>
    <col min="10" max="10" width="23" bestFit="1" customWidth="1"/>
    <col min="11" max="11" width="32" bestFit="1" customWidth="1"/>
    <col min="12" max="12" width="29.77734375" bestFit="1" customWidth="1"/>
    <col min="13" max="13" width="29.33203125" bestFit="1" customWidth="1"/>
    <col min="14" max="14" width="18.88671875" bestFit="1" customWidth="1"/>
    <col min="15" max="15" width="17.77734375" bestFit="1" customWidth="1"/>
    <col min="16" max="16" width="25.44140625" bestFit="1" customWidth="1"/>
    <col min="17" max="17" width="19.88671875" bestFit="1" customWidth="1"/>
    <col min="18" max="18" width="17.5546875" bestFit="1" customWidth="1"/>
    <col min="19" max="19" width="16.44140625" bestFit="1" customWidth="1"/>
    <col min="20" max="20" width="23.33203125" bestFit="1" customWidth="1"/>
    <col min="21" max="21" width="23.6640625" bestFit="1" customWidth="1"/>
    <col min="22" max="22" width="11.44140625" bestFit="1" customWidth="1"/>
    <col min="23" max="23" width="10.33203125" bestFit="1" customWidth="1"/>
    <col min="24" max="24" width="17.33203125" bestFit="1" customWidth="1"/>
    <col min="25" max="25" width="24.88671875" bestFit="1" customWidth="1"/>
    <col min="26" max="26" width="21.33203125" bestFit="1" customWidth="1"/>
    <col min="27" max="27" width="19.109375" bestFit="1" customWidth="1"/>
    <col min="28" max="28" width="22.6640625" bestFit="1" customWidth="1"/>
    <col min="29" max="29" width="11.5546875" bestFit="1" customWidth="1"/>
    <col min="30" max="30" width="64.21875" bestFit="1" customWidth="1"/>
    <col min="31" max="31" width="13.5546875" bestFit="1" customWidth="1"/>
    <col min="32" max="32" width="64.21875" bestFit="1" customWidth="1"/>
    <col min="33" max="33" width="19.5546875" bestFit="1" customWidth="1"/>
    <col min="34" max="34" width="25.77734375" bestFit="1" customWidth="1"/>
    <col min="35" max="35" width="17.88671875" bestFit="1" customWidth="1"/>
    <col min="36" max="36" width="17.109375" bestFit="1" customWidth="1"/>
    <col min="37" max="37" width="37.77734375" bestFit="1" customWidth="1"/>
    <col min="38" max="38" width="17.44140625" bestFit="1" customWidth="1"/>
    <col min="39" max="39" width="24.21875" bestFit="1" customWidth="1"/>
    <col min="40" max="40" width="25.77734375" bestFit="1" customWidth="1"/>
    <col min="41" max="41" width="22.5546875" bestFit="1" customWidth="1"/>
    <col min="42" max="42" width="21.77734375" bestFit="1" customWidth="1"/>
    <col min="43" max="43" width="37.77734375" bestFit="1" customWidth="1"/>
    <col min="44" max="44" width="20.21875" bestFit="1" customWidth="1"/>
    <col min="45" max="45" width="6.88671875" bestFit="1" customWidth="1"/>
    <col min="46" max="46" width="11.77734375" bestFit="1" customWidth="1"/>
    <col min="47" max="47" width="6.44140625" bestFit="1" customWidth="1"/>
    <col min="48" max="48" width="22.5546875" bestFit="1" customWidth="1"/>
    <col min="49" max="49" width="20" bestFit="1" customWidth="1"/>
    <col min="50" max="50" width="40.5546875" bestFit="1" customWidth="1"/>
    <col min="51" max="51" width="21" bestFit="1" customWidth="1"/>
    <col min="52" max="52" width="76.33203125" bestFit="1" customWidth="1"/>
    <col min="53" max="53" width="12.33203125" bestFit="1" customWidth="1"/>
    <col min="54" max="54" width="15.44140625" bestFit="1" customWidth="1"/>
    <col min="55" max="55" width="14.44140625" bestFit="1" customWidth="1"/>
    <col min="56" max="56" width="9" bestFit="1" customWidth="1"/>
    <col min="57" max="57" width="13.88671875" bestFit="1" customWidth="1"/>
    <col min="58" max="58" width="11.88671875" bestFit="1" customWidth="1"/>
    <col min="59" max="59" width="14.5546875" bestFit="1" customWidth="1"/>
    <col min="60" max="60" width="15.44140625" bestFit="1" customWidth="1"/>
    <col min="61" max="61" width="21.6640625" bestFit="1" customWidth="1"/>
  </cols>
  <sheetData>
    <row r="1" spans="1:6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1736</v>
      </c>
      <c r="BB1" s="1" t="s">
        <v>1753</v>
      </c>
      <c r="BC1" t="s">
        <v>1754</v>
      </c>
      <c r="BD1" t="s">
        <v>1755</v>
      </c>
      <c r="BE1" t="s">
        <v>1756</v>
      </c>
      <c r="BF1" t="s">
        <v>1757</v>
      </c>
      <c r="BG1" t="s">
        <v>1758</v>
      </c>
      <c r="BH1" t="s">
        <v>1759</v>
      </c>
      <c r="BI1" t="s">
        <v>2025</v>
      </c>
    </row>
    <row r="2" spans="1:61" x14ac:dyDescent="0.3">
      <c r="A2">
        <v>20336</v>
      </c>
      <c r="B2">
        <v>5</v>
      </c>
      <c r="C2" t="s">
        <v>52</v>
      </c>
      <c r="D2">
        <v>6984</v>
      </c>
      <c r="E2" t="s">
        <v>53</v>
      </c>
      <c r="F2">
        <v>14485</v>
      </c>
      <c r="G2">
        <v>1448501</v>
      </c>
      <c r="H2">
        <v>34485</v>
      </c>
      <c r="I2">
        <v>1</v>
      </c>
      <c r="J2">
        <v>13970</v>
      </c>
      <c r="K2">
        <v>1397001</v>
      </c>
      <c r="L2">
        <v>33970</v>
      </c>
      <c r="M2">
        <v>1</v>
      </c>
      <c r="N2">
        <v>4</v>
      </c>
      <c r="O2">
        <v>416</v>
      </c>
      <c r="P2">
        <v>1</v>
      </c>
      <c r="Q2">
        <v>1</v>
      </c>
      <c r="R2" t="s">
        <v>54</v>
      </c>
      <c r="S2" t="s">
        <v>55</v>
      </c>
      <c r="T2">
        <v>0</v>
      </c>
      <c r="U2">
        <v>1</v>
      </c>
      <c r="V2">
        <v>2677</v>
      </c>
      <c r="W2">
        <v>80</v>
      </c>
      <c r="X2">
        <v>9</v>
      </c>
      <c r="Y2">
        <v>0</v>
      </c>
      <c r="Z2">
        <v>0</v>
      </c>
      <c r="AA2">
        <v>0</v>
      </c>
      <c r="AB2">
        <v>42</v>
      </c>
      <c r="AC2">
        <v>34</v>
      </c>
      <c r="AD2" t="s">
        <v>56</v>
      </c>
      <c r="AE2" t="s">
        <v>52</v>
      </c>
      <c r="AF2" t="s">
        <v>56</v>
      </c>
      <c r="AG2" t="s">
        <v>57</v>
      </c>
      <c r="AH2" t="s">
        <v>1760</v>
      </c>
      <c r="AI2" t="s">
        <v>58</v>
      </c>
      <c r="AJ2">
        <v>2</v>
      </c>
      <c r="AK2" t="s">
        <v>59</v>
      </c>
      <c r="AL2" t="s">
        <v>61</v>
      </c>
      <c r="AM2" t="s">
        <v>62</v>
      </c>
      <c r="AN2" t="s">
        <v>1761</v>
      </c>
      <c r="AO2" t="s">
        <v>58</v>
      </c>
      <c r="AP2">
        <v>2</v>
      </c>
      <c r="AQ2" t="s">
        <v>59</v>
      </c>
      <c r="AR2" t="s">
        <v>61</v>
      </c>
      <c r="AS2">
        <v>2008</v>
      </c>
      <c r="AT2">
        <v>12</v>
      </c>
      <c r="AU2">
        <v>27</v>
      </c>
      <c r="AV2" t="s">
        <v>63</v>
      </c>
      <c r="AW2" t="s">
        <v>64</v>
      </c>
      <c r="AX2" t="s">
        <v>65</v>
      </c>
      <c r="AY2" t="s">
        <v>66</v>
      </c>
      <c r="AZ2" t="s">
        <v>67</v>
      </c>
      <c r="BA2">
        <v>0</v>
      </c>
      <c r="BB2" s="1">
        <v>39809</v>
      </c>
      <c r="BC2" t="s">
        <v>1762</v>
      </c>
      <c r="BD2" t="s">
        <v>1763</v>
      </c>
      <c r="BE2">
        <v>6</v>
      </c>
      <c r="BF2" t="s">
        <v>1764</v>
      </c>
      <c r="BG2" t="s">
        <v>1763</v>
      </c>
      <c r="BH2" t="s">
        <v>1765</v>
      </c>
      <c r="BI2" t="s">
        <v>2027</v>
      </c>
    </row>
    <row r="3" spans="1:61" x14ac:dyDescent="0.3">
      <c r="A3">
        <v>20340</v>
      </c>
      <c r="B3">
        <v>5</v>
      </c>
      <c r="C3" t="s">
        <v>68</v>
      </c>
      <c r="D3">
        <v>6966</v>
      </c>
      <c r="E3" t="s">
        <v>53</v>
      </c>
      <c r="F3">
        <v>12523</v>
      </c>
      <c r="G3">
        <v>1252301</v>
      </c>
      <c r="H3">
        <v>32523</v>
      </c>
      <c r="I3">
        <v>1</v>
      </c>
      <c r="J3">
        <v>12171</v>
      </c>
      <c r="K3">
        <v>1217101</v>
      </c>
      <c r="L3">
        <v>32171</v>
      </c>
      <c r="M3">
        <v>1</v>
      </c>
      <c r="N3">
        <v>4</v>
      </c>
      <c r="O3">
        <v>416</v>
      </c>
      <c r="P3">
        <v>1</v>
      </c>
      <c r="Q3">
        <v>1</v>
      </c>
      <c r="R3" t="s">
        <v>54</v>
      </c>
      <c r="S3" t="s">
        <v>55</v>
      </c>
      <c r="T3">
        <v>0</v>
      </c>
      <c r="U3">
        <v>1</v>
      </c>
      <c r="V3">
        <v>3000</v>
      </c>
      <c r="W3">
        <v>35</v>
      </c>
      <c r="X3">
        <v>9</v>
      </c>
      <c r="Y3">
        <v>0</v>
      </c>
      <c r="Z3">
        <v>0</v>
      </c>
      <c r="AA3">
        <v>0</v>
      </c>
      <c r="AB3">
        <v>19</v>
      </c>
      <c r="AC3">
        <v>16</v>
      </c>
      <c r="AD3" t="s">
        <v>69</v>
      </c>
      <c r="AE3" t="s">
        <v>68</v>
      </c>
      <c r="AF3" t="s">
        <v>70</v>
      </c>
      <c r="AG3" t="s">
        <v>71</v>
      </c>
      <c r="AH3" t="s">
        <v>1766</v>
      </c>
      <c r="AI3" t="s">
        <v>58</v>
      </c>
      <c r="AJ3">
        <v>2</v>
      </c>
      <c r="AK3" t="s">
        <v>59</v>
      </c>
      <c r="AL3" t="s">
        <v>61</v>
      </c>
      <c r="AM3" t="s">
        <v>72</v>
      </c>
      <c r="AN3" t="s">
        <v>1767</v>
      </c>
      <c r="AO3" t="s">
        <v>58</v>
      </c>
      <c r="AP3">
        <v>2</v>
      </c>
      <c r="AQ3" t="s">
        <v>59</v>
      </c>
      <c r="AR3" t="s">
        <v>61</v>
      </c>
      <c r="AS3">
        <v>2008</v>
      </c>
      <c r="AT3">
        <v>9</v>
      </c>
      <c r="AU3">
        <v>11</v>
      </c>
      <c r="AV3" t="s">
        <v>73</v>
      </c>
      <c r="AW3" t="s">
        <v>74</v>
      </c>
      <c r="AX3" t="s">
        <v>75</v>
      </c>
      <c r="AY3" t="s">
        <v>66</v>
      </c>
      <c r="AZ3" t="s">
        <v>67</v>
      </c>
      <c r="BA3">
        <v>0</v>
      </c>
      <c r="BB3" s="1">
        <v>39702</v>
      </c>
      <c r="BC3" t="s">
        <v>1768</v>
      </c>
      <c r="BD3" t="s">
        <v>1769</v>
      </c>
      <c r="BE3">
        <v>4</v>
      </c>
      <c r="BF3" t="s">
        <v>1770</v>
      </c>
      <c r="BG3" t="s">
        <v>1769</v>
      </c>
      <c r="BH3" t="s">
        <v>1771</v>
      </c>
      <c r="BI3" t="s">
        <v>2026</v>
      </c>
    </row>
    <row r="4" spans="1:61" x14ac:dyDescent="0.3">
      <c r="A4">
        <v>20225</v>
      </c>
      <c r="B4">
        <v>5</v>
      </c>
      <c r="C4" t="s">
        <v>76</v>
      </c>
      <c r="D4">
        <v>6975</v>
      </c>
      <c r="E4" t="s">
        <v>53</v>
      </c>
      <c r="F4">
        <v>12321</v>
      </c>
      <c r="G4">
        <v>1232101</v>
      </c>
      <c r="H4">
        <v>32321</v>
      </c>
      <c r="I4">
        <v>1</v>
      </c>
      <c r="J4">
        <v>11336</v>
      </c>
      <c r="K4">
        <v>1133601</v>
      </c>
      <c r="L4">
        <v>31336</v>
      </c>
      <c r="M4">
        <v>1</v>
      </c>
      <c r="N4">
        <v>4</v>
      </c>
      <c r="O4">
        <v>416</v>
      </c>
      <c r="P4">
        <v>1</v>
      </c>
      <c r="Q4">
        <v>1</v>
      </c>
      <c r="R4" t="s">
        <v>54</v>
      </c>
      <c r="S4" t="s">
        <v>55</v>
      </c>
      <c r="T4">
        <v>0</v>
      </c>
      <c r="U4">
        <v>1</v>
      </c>
      <c r="V4">
        <v>3675</v>
      </c>
      <c r="W4">
        <v>136</v>
      </c>
      <c r="X4">
        <v>9</v>
      </c>
      <c r="Y4">
        <v>0</v>
      </c>
      <c r="Z4">
        <v>0</v>
      </c>
      <c r="AA4">
        <v>0</v>
      </c>
      <c r="AB4">
        <v>53</v>
      </c>
      <c r="AC4">
        <v>49</v>
      </c>
      <c r="AD4" t="s">
        <v>77</v>
      </c>
      <c r="AE4" t="s">
        <v>76</v>
      </c>
      <c r="AF4" t="s">
        <v>77</v>
      </c>
      <c r="AG4" t="s">
        <v>78</v>
      </c>
      <c r="AH4" t="s">
        <v>1772</v>
      </c>
      <c r="AI4" t="s">
        <v>58</v>
      </c>
      <c r="AJ4">
        <v>2</v>
      </c>
      <c r="AK4" t="s">
        <v>59</v>
      </c>
      <c r="AL4" t="s">
        <v>61</v>
      </c>
      <c r="AM4" t="s">
        <v>79</v>
      </c>
      <c r="AN4" t="s">
        <v>1773</v>
      </c>
      <c r="AO4" t="s">
        <v>58</v>
      </c>
      <c r="AP4">
        <v>2</v>
      </c>
      <c r="AQ4" t="s">
        <v>59</v>
      </c>
      <c r="AR4" t="s">
        <v>61</v>
      </c>
      <c r="AS4">
        <v>2008</v>
      </c>
      <c r="AT4">
        <v>8</v>
      </c>
      <c r="AU4">
        <v>7</v>
      </c>
      <c r="AV4" t="s">
        <v>80</v>
      </c>
      <c r="AW4" t="s">
        <v>81</v>
      </c>
      <c r="AX4" t="s">
        <v>82</v>
      </c>
      <c r="AY4" t="s">
        <v>66</v>
      </c>
      <c r="AZ4" t="s">
        <v>67</v>
      </c>
      <c r="BA4">
        <v>0</v>
      </c>
      <c r="BB4" s="1">
        <v>39667</v>
      </c>
      <c r="BC4" t="s">
        <v>1774</v>
      </c>
      <c r="BD4" t="s">
        <v>1769</v>
      </c>
      <c r="BE4">
        <v>4</v>
      </c>
      <c r="BF4" t="s">
        <v>1770</v>
      </c>
      <c r="BG4" t="s">
        <v>1769</v>
      </c>
      <c r="BH4" t="s">
        <v>1771</v>
      </c>
      <c r="BI4" t="s">
        <v>2026</v>
      </c>
    </row>
    <row r="5" spans="1:61" x14ac:dyDescent="0.3">
      <c r="A5">
        <v>20331</v>
      </c>
      <c r="B5">
        <v>5</v>
      </c>
      <c r="C5" t="s">
        <v>83</v>
      </c>
      <c r="D5">
        <v>6992</v>
      </c>
      <c r="E5" t="s">
        <v>53</v>
      </c>
      <c r="F5">
        <v>13873</v>
      </c>
      <c r="G5">
        <v>1387301</v>
      </c>
      <c r="H5">
        <v>33873</v>
      </c>
      <c r="I5">
        <v>1</v>
      </c>
      <c r="J5">
        <v>11535</v>
      </c>
      <c r="K5">
        <v>1153501</v>
      </c>
      <c r="L5">
        <v>31535</v>
      </c>
      <c r="M5">
        <v>1</v>
      </c>
      <c r="N5">
        <v>4</v>
      </c>
      <c r="O5">
        <v>416</v>
      </c>
      <c r="P5">
        <v>1</v>
      </c>
      <c r="Q5">
        <v>1</v>
      </c>
      <c r="R5" t="s">
        <v>54</v>
      </c>
      <c r="S5" t="s">
        <v>55</v>
      </c>
      <c r="T5">
        <v>0</v>
      </c>
      <c r="U5">
        <v>1</v>
      </c>
      <c r="V5">
        <v>2850</v>
      </c>
      <c r="W5">
        <v>95</v>
      </c>
      <c r="X5">
        <v>9</v>
      </c>
      <c r="Y5">
        <v>0</v>
      </c>
      <c r="Z5">
        <v>0</v>
      </c>
      <c r="AA5">
        <v>0</v>
      </c>
      <c r="AB5">
        <v>34</v>
      </c>
      <c r="AC5">
        <v>30</v>
      </c>
      <c r="AD5" t="s">
        <v>84</v>
      </c>
      <c r="AE5" t="s">
        <v>83</v>
      </c>
      <c r="AF5" t="s">
        <v>84</v>
      </c>
      <c r="AG5" t="s">
        <v>85</v>
      </c>
      <c r="AH5" t="s">
        <v>1775</v>
      </c>
      <c r="AI5" t="s">
        <v>58</v>
      </c>
      <c r="AJ5">
        <v>2</v>
      </c>
      <c r="AK5" t="s">
        <v>59</v>
      </c>
      <c r="AL5" t="s">
        <v>61</v>
      </c>
      <c r="AM5" t="s">
        <v>86</v>
      </c>
      <c r="AN5" t="s">
        <v>1776</v>
      </c>
      <c r="AO5" t="s">
        <v>58</v>
      </c>
      <c r="AP5">
        <v>2</v>
      </c>
      <c r="AQ5" t="s">
        <v>59</v>
      </c>
      <c r="AR5" t="s">
        <v>61</v>
      </c>
      <c r="AS5">
        <v>2008</v>
      </c>
      <c r="AT5">
        <v>8</v>
      </c>
      <c r="AU5">
        <v>3</v>
      </c>
      <c r="AV5" t="s">
        <v>87</v>
      </c>
      <c r="AW5" t="s">
        <v>88</v>
      </c>
      <c r="AX5" t="s">
        <v>89</v>
      </c>
      <c r="AY5" t="s">
        <v>66</v>
      </c>
      <c r="AZ5" t="s">
        <v>67</v>
      </c>
      <c r="BA5">
        <v>0</v>
      </c>
      <c r="BB5" s="1">
        <v>39663</v>
      </c>
      <c r="BC5" t="s">
        <v>1774</v>
      </c>
      <c r="BD5" t="s">
        <v>1769</v>
      </c>
      <c r="BE5">
        <v>0</v>
      </c>
      <c r="BF5" t="s">
        <v>1777</v>
      </c>
      <c r="BG5" t="s">
        <v>1769</v>
      </c>
      <c r="BH5" t="s">
        <v>1771</v>
      </c>
      <c r="BI5" t="s">
        <v>2027</v>
      </c>
    </row>
    <row r="6" spans="1:61" x14ac:dyDescent="0.3">
      <c r="A6">
        <v>20333</v>
      </c>
      <c r="B6">
        <v>5</v>
      </c>
      <c r="C6" t="s">
        <v>90</v>
      </c>
      <c r="D6">
        <v>6965</v>
      </c>
      <c r="E6" t="s">
        <v>53</v>
      </c>
      <c r="F6">
        <v>15725</v>
      </c>
      <c r="G6">
        <v>1572501</v>
      </c>
      <c r="H6">
        <v>35725</v>
      </c>
      <c r="I6">
        <v>1</v>
      </c>
      <c r="J6">
        <v>11630</v>
      </c>
      <c r="K6">
        <v>1163001</v>
      </c>
      <c r="L6">
        <v>31517</v>
      </c>
      <c r="M6">
        <v>1</v>
      </c>
      <c r="N6">
        <v>4</v>
      </c>
      <c r="O6">
        <v>416</v>
      </c>
      <c r="P6">
        <v>1</v>
      </c>
      <c r="Q6">
        <v>1</v>
      </c>
      <c r="R6" t="s">
        <v>54</v>
      </c>
      <c r="S6" t="s">
        <v>55</v>
      </c>
      <c r="T6">
        <v>0</v>
      </c>
      <c r="U6">
        <v>1</v>
      </c>
      <c r="V6">
        <v>3000</v>
      </c>
      <c r="W6">
        <v>108</v>
      </c>
      <c r="X6">
        <v>9</v>
      </c>
      <c r="Y6">
        <v>0</v>
      </c>
      <c r="Z6">
        <v>0</v>
      </c>
      <c r="AA6">
        <v>0</v>
      </c>
      <c r="AB6">
        <v>50</v>
      </c>
      <c r="AC6">
        <v>46</v>
      </c>
      <c r="AD6" t="s">
        <v>91</v>
      </c>
      <c r="AE6" t="s">
        <v>90</v>
      </c>
      <c r="AF6" t="s">
        <v>91</v>
      </c>
      <c r="AG6" t="s">
        <v>92</v>
      </c>
      <c r="AH6" t="s">
        <v>1778</v>
      </c>
      <c r="AI6" t="s">
        <v>58</v>
      </c>
      <c r="AJ6">
        <v>2</v>
      </c>
      <c r="AK6" t="s">
        <v>59</v>
      </c>
      <c r="AL6" t="s">
        <v>61</v>
      </c>
      <c r="AM6" t="s">
        <v>93</v>
      </c>
      <c r="AN6" t="s">
        <v>1779</v>
      </c>
      <c r="AO6" t="s">
        <v>58</v>
      </c>
      <c r="AP6">
        <v>2</v>
      </c>
      <c r="AQ6" t="s">
        <v>59</v>
      </c>
      <c r="AR6" t="s">
        <v>61</v>
      </c>
      <c r="AS6">
        <v>2008</v>
      </c>
      <c r="AT6">
        <v>5</v>
      </c>
      <c r="AU6">
        <v>18</v>
      </c>
      <c r="AV6" t="s">
        <v>94</v>
      </c>
      <c r="AW6" t="s">
        <v>95</v>
      </c>
      <c r="AX6" t="s">
        <v>96</v>
      </c>
      <c r="AY6" t="s">
        <v>66</v>
      </c>
      <c r="AZ6" t="s">
        <v>67</v>
      </c>
      <c r="BA6">
        <v>0</v>
      </c>
      <c r="BB6" s="1">
        <v>39586</v>
      </c>
      <c r="BC6" t="s">
        <v>1780</v>
      </c>
      <c r="BD6" t="s">
        <v>1781</v>
      </c>
      <c r="BE6">
        <v>0</v>
      </c>
      <c r="BF6" t="s">
        <v>1777</v>
      </c>
      <c r="BG6" t="s">
        <v>1781</v>
      </c>
      <c r="BH6" t="s">
        <v>1782</v>
      </c>
      <c r="BI6" t="s">
        <v>2027</v>
      </c>
    </row>
    <row r="7" spans="1:61" x14ac:dyDescent="0.3">
      <c r="A7">
        <v>20455</v>
      </c>
      <c r="B7">
        <v>5</v>
      </c>
      <c r="C7" t="s">
        <v>97</v>
      </c>
      <c r="D7">
        <v>6985</v>
      </c>
      <c r="E7" t="s">
        <v>53</v>
      </c>
      <c r="F7">
        <v>12853</v>
      </c>
      <c r="G7">
        <v>1285301</v>
      </c>
      <c r="H7">
        <v>32853</v>
      </c>
      <c r="I7">
        <v>1</v>
      </c>
      <c r="J7">
        <v>11336</v>
      </c>
      <c r="K7">
        <v>1133601</v>
      </c>
      <c r="L7">
        <v>31336</v>
      </c>
      <c r="M7">
        <v>1</v>
      </c>
      <c r="N7">
        <v>4</v>
      </c>
      <c r="O7">
        <v>416</v>
      </c>
      <c r="P7">
        <v>1</v>
      </c>
      <c r="Q7">
        <v>1</v>
      </c>
      <c r="R7" t="s">
        <v>98</v>
      </c>
      <c r="S7" t="s">
        <v>55</v>
      </c>
      <c r="T7">
        <v>0</v>
      </c>
      <c r="U7">
        <v>1</v>
      </c>
      <c r="V7">
        <v>2800</v>
      </c>
      <c r="W7">
        <v>128</v>
      </c>
      <c r="X7">
        <v>9</v>
      </c>
      <c r="Y7">
        <v>0</v>
      </c>
      <c r="Z7">
        <v>0</v>
      </c>
      <c r="AA7">
        <v>0</v>
      </c>
      <c r="AB7">
        <v>54</v>
      </c>
      <c r="AC7">
        <v>51</v>
      </c>
      <c r="AD7" t="s">
        <v>99</v>
      </c>
      <c r="AE7" t="s">
        <v>97</v>
      </c>
      <c r="AF7" t="s">
        <v>99</v>
      </c>
      <c r="AG7" t="s">
        <v>100</v>
      </c>
      <c r="AH7" t="s">
        <v>1783</v>
      </c>
      <c r="AI7" t="s">
        <v>58</v>
      </c>
      <c r="AJ7">
        <v>2</v>
      </c>
      <c r="AK7" t="s">
        <v>59</v>
      </c>
      <c r="AL7" t="s">
        <v>61</v>
      </c>
      <c r="AM7" t="s">
        <v>79</v>
      </c>
      <c r="AN7" t="s">
        <v>1773</v>
      </c>
      <c r="AO7" t="s">
        <v>58</v>
      </c>
      <c r="AP7">
        <v>2</v>
      </c>
      <c r="AQ7" t="s">
        <v>59</v>
      </c>
      <c r="AR7" t="s">
        <v>61</v>
      </c>
      <c r="AS7">
        <v>2008</v>
      </c>
      <c r="AT7">
        <v>9</v>
      </c>
      <c r="AU7">
        <v>7</v>
      </c>
      <c r="AV7" t="s">
        <v>101</v>
      </c>
      <c r="AW7" t="s">
        <v>102</v>
      </c>
      <c r="AX7" t="s">
        <v>103</v>
      </c>
      <c r="AY7" t="s">
        <v>66</v>
      </c>
      <c r="AZ7" t="s">
        <v>67</v>
      </c>
      <c r="BA7">
        <v>0</v>
      </c>
      <c r="BB7" s="1">
        <v>39698</v>
      </c>
      <c r="BC7" t="s">
        <v>1768</v>
      </c>
      <c r="BD7" t="s">
        <v>1769</v>
      </c>
      <c r="BE7">
        <v>0</v>
      </c>
      <c r="BF7" t="s">
        <v>1777</v>
      </c>
      <c r="BG7" t="s">
        <v>1769</v>
      </c>
      <c r="BH7" t="s">
        <v>1771</v>
      </c>
      <c r="BI7" t="s">
        <v>2027</v>
      </c>
    </row>
    <row r="8" spans="1:61" x14ac:dyDescent="0.3">
      <c r="A8">
        <v>20408</v>
      </c>
      <c r="B8">
        <v>1</v>
      </c>
      <c r="C8" t="s">
        <v>110</v>
      </c>
      <c r="D8">
        <v>6860</v>
      </c>
      <c r="E8" t="s">
        <v>53</v>
      </c>
      <c r="F8">
        <v>13196</v>
      </c>
      <c r="G8">
        <v>1319601</v>
      </c>
      <c r="H8">
        <v>33196</v>
      </c>
      <c r="I8">
        <v>1</v>
      </c>
      <c r="J8">
        <v>11630</v>
      </c>
      <c r="K8">
        <v>1163001</v>
      </c>
      <c r="L8">
        <v>31517</v>
      </c>
      <c r="M8">
        <v>1</v>
      </c>
      <c r="N8">
        <v>4</v>
      </c>
      <c r="O8">
        <v>416</v>
      </c>
      <c r="P8">
        <v>3</v>
      </c>
      <c r="Q8">
        <v>1</v>
      </c>
      <c r="R8" t="s">
        <v>54</v>
      </c>
      <c r="S8" t="s">
        <v>55</v>
      </c>
      <c r="T8">
        <v>0</v>
      </c>
      <c r="U8">
        <v>1</v>
      </c>
      <c r="V8">
        <v>2422</v>
      </c>
      <c r="W8">
        <v>269</v>
      </c>
      <c r="X8">
        <v>9</v>
      </c>
      <c r="Y8">
        <v>0</v>
      </c>
      <c r="Z8">
        <v>0</v>
      </c>
      <c r="AA8">
        <v>0</v>
      </c>
      <c r="AB8">
        <v>98</v>
      </c>
      <c r="AC8">
        <v>94</v>
      </c>
      <c r="AD8" t="s">
        <v>111</v>
      </c>
      <c r="AE8" t="s">
        <v>110</v>
      </c>
      <c r="AF8" t="s">
        <v>111</v>
      </c>
      <c r="AG8" t="s">
        <v>112</v>
      </c>
      <c r="AH8" t="s">
        <v>1784</v>
      </c>
      <c r="AI8" t="s">
        <v>58</v>
      </c>
      <c r="AJ8">
        <v>2</v>
      </c>
      <c r="AK8" t="s">
        <v>59</v>
      </c>
      <c r="AL8" t="s">
        <v>61</v>
      </c>
      <c r="AM8" t="s">
        <v>93</v>
      </c>
      <c r="AN8" t="s">
        <v>1779</v>
      </c>
      <c r="AO8" t="s">
        <v>58</v>
      </c>
      <c r="AP8">
        <v>2</v>
      </c>
      <c r="AQ8" t="s">
        <v>59</v>
      </c>
      <c r="AR8" t="s">
        <v>61</v>
      </c>
      <c r="AS8">
        <v>2008</v>
      </c>
      <c r="AT8">
        <v>7</v>
      </c>
      <c r="AU8">
        <v>15</v>
      </c>
      <c r="AV8" t="s">
        <v>113</v>
      </c>
      <c r="AW8" t="s">
        <v>114</v>
      </c>
      <c r="AX8" t="s">
        <v>115</v>
      </c>
      <c r="AY8" t="s">
        <v>66</v>
      </c>
      <c r="AZ8" t="s">
        <v>67</v>
      </c>
      <c r="BA8">
        <v>0</v>
      </c>
      <c r="BB8" s="1">
        <v>39644</v>
      </c>
      <c r="BC8" t="s">
        <v>1785</v>
      </c>
      <c r="BD8" t="s">
        <v>1769</v>
      </c>
      <c r="BE8">
        <v>2</v>
      </c>
      <c r="BF8" t="s">
        <v>1786</v>
      </c>
      <c r="BG8" t="s">
        <v>1769</v>
      </c>
      <c r="BH8" t="s">
        <v>1771</v>
      </c>
      <c r="BI8" t="s">
        <v>2026</v>
      </c>
    </row>
    <row r="9" spans="1:61" x14ac:dyDescent="0.3">
      <c r="A9">
        <v>20346</v>
      </c>
      <c r="B9">
        <v>5</v>
      </c>
      <c r="C9" t="s">
        <v>116</v>
      </c>
      <c r="D9">
        <v>6983</v>
      </c>
      <c r="E9" t="s">
        <v>53</v>
      </c>
      <c r="F9">
        <v>12321</v>
      </c>
      <c r="G9">
        <v>1232101</v>
      </c>
      <c r="H9">
        <v>32321</v>
      </c>
      <c r="I9">
        <v>1</v>
      </c>
      <c r="J9">
        <v>12184</v>
      </c>
      <c r="K9">
        <v>1218401</v>
      </c>
      <c r="L9">
        <v>30009</v>
      </c>
      <c r="M9">
        <v>1</v>
      </c>
      <c r="N9">
        <v>1</v>
      </c>
      <c r="O9">
        <v>194</v>
      </c>
      <c r="P9">
        <v>1</v>
      </c>
      <c r="Q9">
        <v>1</v>
      </c>
      <c r="R9" t="s">
        <v>54</v>
      </c>
      <c r="S9" t="s">
        <v>55</v>
      </c>
      <c r="T9">
        <v>0</v>
      </c>
      <c r="U9">
        <v>1</v>
      </c>
      <c r="V9">
        <v>1800</v>
      </c>
      <c r="W9">
        <v>120</v>
      </c>
      <c r="X9">
        <v>9</v>
      </c>
      <c r="Y9">
        <v>0</v>
      </c>
      <c r="Z9">
        <v>0</v>
      </c>
      <c r="AA9">
        <v>0</v>
      </c>
      <c r="AB9">
        <v>47</v>
      </c>
      <c r="AC9">
        <v>43</v>
      </c>
      <c r="AD9" t="s">
        <v>117</v>
      </c>
      <c r="AE9" t="s">
        <v>116</v>
      </c>
      <c r="AF9" t="s">
        <v>117</v>
      </c>
      <c r="AG9" t="s">
        <v>78</v>
      </c>
      <c r="AH9" t="s">
        <v>1772</v>
      </c>
      <c r="AI9" t="s">
        <v>58</v>
      </c>
      <c r="AJ9">
        <v>2</v>
      </c>
      <c r="AK9" t="s">
        <v>59</v>
      </c>
      <c r="AL9" t="s">
        <v>61</v>
      </c>
      <c r="AM9" t="s">
        <v>118</v>
      </c>
      <c r="AN9" t="s">
        <v>1787</v>
      </c>
      <c r="AO9" t="s">
        <v>58</v>
      </c>
      <c r="AP9">
        <v>2</v>
      </c>
      <c r="AQ9" t="s">
        <v>59</v>
      </c>
      <c r="AR9" t="s">
        <v>61</v>
      </c>
      <c r="AS9">
        <v>2008</v>
      </c>
      <c r="AT9">
        <v>9</v>
      </c>
      <c r="AU9">
        <v>20</v>
      </c>
      <c r="AV9" t="s">
        <v>119</v>
      </c>
      <c r="AW9" t="s">
        <v>120</v>
      </c>
      <c r="AX9" t="s">
        <v>121</v>
      </c>
      <c r="AY9" t="s">
        <v>66</v>
      </c>
      <c r="AZ9" t="s">
        <v>67</v>
      </c>
      <c r="BA9">
        <v>0</v>
      </c>
      <c r="BB9" s="1">
        <v>39711</v>
      </c>
      <c r="BC9" t="s">
        <v>1768</v>
      </c>
      <c r="BD9" t="s">
        <v>1769</v>
      </c>
      <c r="BE9">
        <v>6</v>
      </c>
      <c r="BF9" t="s">
        <v>1764</v>
      </c>
      <c r="BG9" t="s">
        <v>1769</v>
      </c>
      <c r="BH9" t="s">
        <v>1771</v>
      </c>
      <c r="BI9" t="s">
        <v>2027</v>
      </c>
    </row>
    <row r="10" spans="1:61" x14ac:dyDescent="0.3">
      <c r="A10">
        <v>20353</v>
      </c>
      <c r="B10">
        <v>5</v>
      </c>
      <c r="C10" t="s">
        <v>128</v>
      </c>
      <c r="D10">
        <v>6973</v>
      </c>
      <c r="E10" t="s">
        <v>53</v>
      </c>
      <c r="F10">
        <v>12721</v>
      </c>
      <c r="G10">
        <v>1272101</v>
      </c>
      <c r="H10">
        <v>32721</v>
      </c>
      <c r="I10">
        <v>1</v>
      </c>
      <c r="J10">
        <v>10170</v>
      </c>
      <c r="K10">
        <v>1017001</v>
      </c>
      <c r="L10">
        <v>30070</v>
      </c>
      <c r="M10">
        <v>1</v>
      </c>
      <c r="N10">
        <v>1</v>
      </c>
      <c r="O10">
        <v>131</v>
      </c>
      <c r="P10">
        <v>1</v>
      </c>
      <c r="Q10">
        <v>1</v>
      </c>
      <c r="R10" t="s">
        <v>54</v>
      </c>
      <c r="S10" t="s">
        <v>55</v>
      </c>
      <c r="T10">
        <v>0</v>
      </c>
      <c r="U10">
        <v>1</v>
      </c>
      <c r="V10">
        <v>1800</v>
      </c>
      <c r="W10">
        <v>58</v>
      </c>
      <c r="X10">
        <v>9</v>
      </c>
      <c r="Y10">
        <v>0</v>
      </c>
      <c r="Z10">
        <v>0</v>
      </c>
      <c r="AA10">
        <v>0</v>
      </c>
      <c r="AB10">
        <v>39</v>
      </c>
      <c r="AC10">
        <v>37</v>
      </c>
      <c r="AD10" t="s">
        <v>129</v>
      </c>
      <c r="AE10" t="s">
        <v>128</v>
      </c>
      <c r="AF10" t="s">
        <v>129</v>
      </c>
      <c r="AG10" t="s">
        <v>130</v>
      </c>
      <c r="AH10" t="s">
        <v>1788</v>
      </c>
      <c r="AI10" t="s">
        <v>58</v>
      </c>
      <c r="AJ10">
        <v>2</v>
      </c>
      <c r="AK10" t="s">
        <v>59</v>
      </c>
      <c r="AL10" t="s">
        <v>61</v>
      </c>
      <c r="AM10" t="s">
        <v>131</v>
      </c>
      <c r="AN10" t="s">
        <v>1789</v>
      </c>
      <c r="AO10" t="s">
        <v>58</v>
      </c>
      <c r="AP10">
        <v>2</v>
      </c>
      <c r="AQ10" t="s">
        <v>59</v>
      </c>
      <c r="AR10" t="s">
        <v>61</v>
      </c>
      <c r="AS10">
        <v>2008</v>
      </c>
      <c r="AT10">
        <v>12</v>
      </c>
      <c r="AU10">
        <v>28</v>
      </c>
      <c r="AV10" t="s">
        <v>132</v>
      </c>
      <c r="AW10" t="s">
        <v>133</v>
      </c>
      <c r="AX10" t="s">
        <v>134</v>
      </c>
      <c r="AY10" t="s">
        <v>66</v>
      </c>
      <c r="AZ10" t="s">
        <v>67</v>
      </c>
      <c r="BA10">
        <v>0</v>
      </c>
      <c r="BB10" s="1">
        <v>39810</v>
      </c>
      <c r="BC10" t="s">
        <v>1762</v>
      </c>
      <c r="BD10" t="s">
        <v>1763</v>
      </c>
      <c r="BE10">
        <v>0</v>
      </c>
      <c r="BF10" t="s">
        <v>1777</v>
      </c>
      <c r="BG10" t="s">
        <v>1763</v>
      </c>
      <c r="BH10" t="s">
        <v>1765</v>
      </c>
      <c r="BI10" t="s">
        <v>2027</v>
      </c>
    </row>
    <row r="11" spans="1:61" x14ac:dyDescent="0.3">
      <c r="A11">
        <v>20443</v>
      </c>
      <c r="B11">
        <v>5</v>
      </c>
      <c r="C11" t="s">
        <v>135</v>
      </c>
      <c r="D11">
        <v>6981</v>
      </c>
      <c r="E11" t="s">
        <v>53</v>
      </c>
      <c r="F11">
        <v>10245</v>
      </c>
      <c r="G11">
        <v>1024501</v>
      </c>
      <c r="H11">
        <v>30245</v>
      </c>
      <c r="I11">
        <v>1</v>
      </c>
      <c r="J11">
        <v>10170</v>
      </c>
      <c r="K11">
        <v>1017001</v>
      </c>
      <c r="L11">
        <v>30070</v>
      </c>
      <c r="M11">
        <v>1</v>
      </c>
      <c r="N11">
        <v>1</v>
      </c>
      <c r="O11">
        <v>131</v>
      </c>
      <c r="P11">
        <v>3</v>
      </c>
      <c r="Q11">
        <v>1</v>
      </c>
      <c r="R11" t="s">
        <v>98</v>
      </c>
      <c r="S11" t="s">
        <v>55</v>
      </c>
      <c r="T11">
        <v>0</v>
      </c>
      <c r="U11">
        <v>1</v>
      </c>
      <c r="V11">
        <v>1678</v>
      </c>
      <c r="W11">
        <v>165</v>
      </c>
      <c r="X11">
        <v>9</v>
      </c>
      <c r="Y11">
        <v>0</v>
      </c>
      <c r="Z11">
        <v>0</v>
      </c>
      <c r="AA11">
        <v>0</v>
      </c>
      <c r="AB11">
        <v>68</v>
      </c>
      <c r="AC11">
        <v>66</v>
      </c>
      <c r="AD11" t="s">
        <v>136</v>
      </c>
      <c r="AE11" t="s">
        <v>135</v>
      </c>
      <c r="AF11" t="s">
        <v>136</v>
      </c>
      <c r="AG11" t="s">
        <v>137</v>
      </c>
      <c r="AH11" t="s">
        <v>1790</v>
      </c>
      <c r="AI11" t="s">
        <v>58</v>
      </c>
      <c r="AJ11">
        <v>2</v>
      </c>
      <c r="AK11" t="s">
        <v>59</v>
      </c>
      <c r="AL11" t="s">
        <v>61</v>
      </c>
      <c r="AM11" t="s">
        <v>131</v>
      </c>
      <c r="AN11" t="s">
        <v>1789</v>
      </c>
      <c r="AO11" t="s">
        <v>58</v>
      </c>
      <c r="AP11">
        <v>2</v>
      </c>
      <c r="AQ11" t="s">
        <v>59</v>
      </c>
      <c r="AR11" t="s">
        <v>61</v>
      </c>
      <c r="AS11">
        <v>2008</v>
      </c>
      <c r="AT11">
        <v>6</v>
      </c>
      <c r="AU11">
        <v>12</v>
      </c>
      <c r="AV11" t="s">
        <v>138</v>
      </c>
      <c r="AW11" t="s">
        <v>139</v>
      </c>
      <c r="AX11" t="s">
        <v>140</v>
      </c>
      <c r="AY11" t="s">
        <v>66</v>
      </c>
      <c r="AZ11" t="s">
        <v>67</v>
      </c>
      <c r="BA11">
        <v>0</v>
      </c>
      <c r="BB11" s="1">
        <v>39611</v>
      </c>
      <c r="BC11" t="s">
        <v>1791</v>
      </c>
      <c r="BD11" t="s">
        <v>1781</v>
      </c>
      <c r="BE11">
        <v>4</v>
      </c>
      <c r="BF11" t="s">
        <v>1770</v>
      </c>
      <c r="BG11" t="s">
        <v>1781</v>
      </c>
      <c r="BH11" t="s">
        <v>1782</v>
      </c>
      <c r="BI11" t="s">
        <v>2026</v>
      </c>
    </row>
    <row r="12" spans="1:61" x14ac:dyDescent="0.3">
      <c r="A12">
        <v>21022</v>
      </c>
      <c r="B12">
        <v>5</v>
      </c>
      <c r="C12" t="s">
        <v>153</v>
      </c>
      <c r="D12">
        <v>1100</v>
      </c>
      <c r="E12" t="s">
        <v>53</v>
      </c>
      <c r="F12">
        <v>13504</v>
      </c>
      <c r="G12">
        <v>1350401</v>
      </c>
      <c r="H12">
        <v>33504</v>
      </c>
      <c r="I12">
        <v>1</v>
      </c>
      <c r="J12">
        <v>15741</v>
      </c>
      <c r="K12">
        <v>1574101</v>
      </c>
      <c r="L12">
        <v>31401</v>
      </c>
      <c r="M12">
        <v>1</v>
      </c>
      <c r="N12">
        <v>0</v>
      </c>
      <c r="O12">
        <v>40</v>
      </c>
      <c r="P12">
        <v>4</v>
      </c>
      <c r="Q12">
        <v>1</v>
      </c>
      <c r="R12" t="s">
        <v>54</v>
      </c>
      <c r="S12" t="s">
        <v>55</v>
      </c>
      <c r="T12">
        <v>0</v>
      </c>
      <c r="U12">
        <v>1</v>
      </c>
      <c r="V12">
        <v>1200</v>
      </c>
      <c r="W12">
        <v>16</v>
      </c>
      <c r="X12">
        <v>6</v>
      </c>
      <c r="Y12">
        <v>0</v>
      </c>
      <c r="Z12">
        <v>0</v>
      </c>
      <c r="AA12">
        <v>0</v>
      </c>
      <c r="AB12">
        <v>16</v>
      </c>
      <c r="AC12">
        <v>12</v>
      </c>
      <c r="AD12" t="s">
        <v>154</v>
      </c>
      <c r="AE12" t="s">
        <v>153</v>
      </c>
      <c r="AF12" t="s">
        <v>154</v>
      </c>
      <c r="AG12" t="s">
        <v>155</v>
      </c>
      <c r="AH12" t="s">
        <v>1792</v>
      </c>
      <c r="AI12" t="s">
        <v>58</v>
      </c>
      <c r="AJ12">
        <v>2</v>
      </c>
      <c r="AK12" t="s">
        <v>59</v>
      </c>
      <c r="AL12" t="s">
        <v>61</v>
      </c>
      <c r="AM12" t="s">
        <v>156</v>
      </c>
      <c r="AN12" t="s">
        <v>1793</v>
      </c>
      <c r="AO12" t="s">
        <v>58</v>
      </c>
      <c r="AP12">
        <v>2</v>
      </c>
      <c r="AQ12" t="s">
        <v>59</v>
      </c>
      <c r="AR12" t="s">
        <v>61</v>
      </c>
      <c r="AS12">
        <v>2008</v>
      </c>
      <c r="AT12">
        <v>6</v>
      </c>
      <c r="AU12">
        <v>8</v>
      </c>
      <c r="AV12" t="s">
        <v>157</v>
      </c>
      <c r="AW12" t="s">
        <v>158</v>
      </c>
      <c r="AX12" t="s">
        <v>159</v>
      </c>
      <c r="AY12" t="s">
        <v>66</v>
      </c>
      <c r="AZ12" t="s">
        <v>67</v>
      </c>
      <c r="BA12">
        <v>0</v>
      </c>
      <c r="BB12" s="1">
        <v>39607</v>
      </c>
      <c r="BC12" t="s">
        <v>1791</v>
      </c>
      <c r="BD12" t="s">
        <v>1781</v>
      </c>
      <c r="BE12">
        <v>0</v>
      </c>
      <c r="BF12" t="s">
        <v>1777</v>
      </c>
      <c r="BG12" t="s">
        <v>1781</v>
      </c>
      <c r="BH12" t="s">
        <v>1782</v>
      </c>
      <c r="BI12" t="s">
        <v>2027</v>
      </c>
    </row>
    <row r="13" spans="1:61" x14ac:dyDescent="0.3">
      <c r="A13">
        <v>21111</v>
      </c>
      <c r="B13">
        <v>5</v>
      </c>
      <c r="C13" t="s">
        <v>160</v>
      </c>
      <c r="D13">
        <v>1129</v>
      </c>
      <c r="E13" t="s">
        <v>53</v>
      </c>
      <c r="F13">
        <v>12815</v>
      </c>
      <c r="G13">
        <v>1281501</v>
      </c>
      <c r="H13">
        <v>32815</v>
      </c>
      <c r="I13">
        <v>1</v>
      </c>
      <c r="J13">
        <v>15741</v>
      </c>
      <c r="K13">
        <v>1574101</v>
      </c>
      <c r="L13">
        <v>31401</v>
      </c>
      <c r="M13">
        <v>1</v>
      </c>
      <c r="N13">
        <v>0</v>
      </c>
      <c r="O13">
        <v>40</v>
      </c>
      <c r="P13">
        <v>4</v>
      </c>
      <c r="Q13">
        <v>1</v>
      </c>
      <c r="R13" t="s">
        <v>54</v>
      </c>
      <c r="S13" t="s">
        <v>55</v>
      </c>
      <c r="T13">
        <v>0</v>
      </c>
      <c r="U13">
        <v>1</v>
      </c>
      <c r="V13">
        <v>1200</v>
      </c>
      <c r="W13">
        <v>41</v>
      </c>
      <c r="X13">
        <v>6</v>
      </c>
      <c r="Y13">
        <v>0</v>
      </c>
      <c r="Z13">
        <v>0</v>
      </c>
      <c r="AA13">
        <v>0</v>
      </c>
      <c r="AB13">
        <v>34</v>
      </c>
      <c r="AC13">
        <v>30</v>
      </c>
      <c r="AD13" t="s">
        <v>161</v>
      </c>
      <c r="AE13" t="s">
        <v>160</v>
      </c>
      <c r="AF13" t="s">
        <v>161</v>
      </c>
      <c r="AG13" t="s">
        <v>162</v>
      </c>
      <c r="AH13" t="s">
        <v>1794</v>
      </c>
      <c r="AI13" t="s">
        <v>58</v>
      </c>
      <c r="AJ13">
        <v>2</v>
      </c>
      <c r="AK13" t="s">
        <v>59</v>
      </c>
      <c r="AL13" t="s">
        <v>61</v>
      </c>
      <c r="AM13" t="s">
        <v>156</v>
      </c>
      <c r="AN13" t="s">
        <v>1793</v>
      </c>
      <c r="AO13" t="s">
        <v>58</v>
      </c>
      <c r="AP13">
        <v>2</v>
      </c>
      <c r="AQ13" t="s">
        <v>59</v>
      </c>
      <c r="AR13" t="s">
        <v>61</v>
      </c>
      <c r="AS13">
        <v>2008</v>
      </c>
      <c r="AT13">
        <v>5</v>
      </c>
      <c r="AU13">
        <v>11</v>
      </c>
      <c r="AV13" t="s">
        <v>163</v>
      </c>
      <c r="AW13" t="s">
        <v>164</v>
      </c>
      <c r="AX13" t="s">
        <v>165</v>
      </c>
      <c r="AY13" t="s">
        <v>66</v>
      </c>
      <c r="AZ13" t="s">
        <v>67</v>
      </c>
      <c r="BA13">
        <v>0</v>
      </c>
      <c r="BB13" s="1">
        <v>39579</v>
      </c>
      <c r="BC13" t="s">
        <v>1780</v>
      </c>
      <c r="BD13" t="s">
        <v>1781</v>
      </c>
      <c r="BE13">
        <v>0</v>
      </c>
      <c r="BF13" t="s">
        <v>1777</v>
      </c>
      <c r="BG13" t="s">
        <v>1781</v>
      </c>
      <c r="BH13" t="s">
        <v>1782</v>
      </c>
      <c r="BI13" t="s">
        <v>2027</v>
      </c>
    </row>
    <row r="14" spans="1:61" x14ac:dyDescent="0.3">
      <c r="A14">
        <v>20383</v>
      </c>
      <c r="B14">
        <v>5</v>
      </c>
      <c r="C14" t="s">
        <v>166</v>
      </c>
      <c r="D14">
        <v>6968</v>
      </c>
      <c r="E14" t="s">
        <v>53</v>
      </c>
      <c r="F14">
        <v>10961</v>
      </c>
      <c r="G14">
        <v>1096101</v>
      </c>
      <c r="H14">
        <v>30961</v>
      </c>
      <c r="I14">
        <v>1</v>
      </c>
      <c r="J14">
        <v>12252</v>
      </c>
      <c r="K14">
        <v>1225201</v>
      </c>
      <c r="L14">
        <v>32252</v>
      </c>
      <c r="M14">
        <v>1</v>
      </c>
      <c r="N14">
        <v>0</v>
      </c>
      <c r="O14">
        <v>40</v>
      </c>
      <c r="P14">
        <v>4</v>
      </c>
      <c r="Q14">
        <v>1</v>
      </c>
      <c r="R14" t="s">
        <v>98</v>
      </c>
      <c r="S14" t="s">
        <v>55</v>
      </c>
      <c r="T14">
        <v>0</v>
      </c>
      <c r="U14">
        <v>1</v>
      </c>
      <c r="V14">
        <v>1850</v>
      </c>
      <c r="W14">
        <v>23</v>
      </c>
      <c r="X14">
        <v>6</v>
      </c>
      <c r="Y14">
        <v>0</v>
      </c>
      <c r="Z14">
        <v>0</v>
      </c>
      <c r="AA14">
        <v>0</v>
      </c>
      <c r="AB14">
        <v>22</v>
      </c>
      <c r="AC14">
        <v>17</v>
      </c>
      <c r="AD14" t="s">
        <v>167</v>
      </c>
      <c r="AE14" t="s">
        <v>166</v>
      </c>
      <c r="AF14" t="s">
        <v>167</v>
      </c>
      <c r="AG14" t="s">
        <v>168</v>
      </c>
      <c r="AH14" t="s">
        <v>1795</v>
      </c>
      <c r="AI14" t="s">
        <v>58</v>
      </c>
      <c r="AJ14">
        <v>2</v>
      </c>
      <c r="AK14" t="s">
        <v>59</v>
      </c>
      <c r="AL14" t="s">
        <v>61</v>
      </c>
      <c r="AM14" t="s">
        <v>169</v>
      </c>
      <c r="AN14" t="s">
        <v>1796</v>
      </c>
      <c r="AO14" t="s">
        <v>58</v>
      </c>
      <c r="AP14">
        <v>2</v>
      </c>
      <c r="AQ14" t="s">
        <v>59</v>
      </c>
      <c r="AR14" t="s">
        <v>61</v>
      </c>
      <c r="AS14">
        <v>2008</v>
      </c>
      <c r="AT14">
        <v>6</v>
      </c>
      <c r="AU14">
        <v>19</v>
      </c>
      <c r="AV14" t="s">
        <v>170</v>
      </c>
      <c r="AW14" t="s">
        <v>171</v>
      </c>
      <c r="AX14" t="s">
        <v>172</v>
      </c>
      <c r="AY14" t="s">
        <v>66</v>
      </c>
      <c r="AZ14" t="s">
        <v>67</v>
      </c>
      <c r="BA14">
        <v>0</v>
      </c>
      <c r="BB14" s="1">
        <v>39618</v>
      </c>
      <c r="BC14" t="s">
        <v>1791</v>
      </c>
      <c r="BD14" t="s">
        <v>1781</v>
      </c>
      <c r="BE14">
        <v>4</v>
      </c>
      <c r="BF14" t="s">
        <v>1770</v>
      </c>
      <c r="BG14" t="s">
        <v>1781</v>
      </c>
      <c r="BH14" t="s">
        <v>1782</v>
      </c>
      <c r="BI14" t="s">
        <v>2026</v>
      </c>
    </row>
    <row r="15" spans="1:61" x14ac:dyDescent="0.3">
      <c r="A15">
        <v>20324</v>
      </c>
      <c r="B15">
        <v>5</v>
      </c>
      <c r="C15" t="s">
        <v>179</v>
      </c>
      <c r="D15">
        <v>6964</v>
      </c>
      <c r="E15" t="s">
        <v>53</v>
      </c>
      <c r="F15">
        <v>13710</v>
      </c>
      <c r="G15">
        <v>1371001</v>
      </c>
      <c r="H15">
        <v>33710</v>
      </c>
      <c r="I15">
        <v>1</v>
      </c>
      <c r="J15">
        <v>10551</v>
      </c>
      <c r="K15">
        <v>1055101</v>
      </c>
      <c r="L15">
        <v>30113</v>
      </c>
      <c r="M15">
        <v>1</v>
      </c>
      <c r="N15">
        <v>0</v>
      </c>
      <c r="O15">
        <v>35</v>
      </c>
      <c r="P15">
        <v>1</v>
      </c>
      <c r="Q15">
        <v>1</v>
      </c>
      <c r="R15" t="s">
        <v>98</v>
      </c>
      <c r="S15" t="s">
        <v>55</v>
      </c>
      <c r="T15">
        <v>0</v>
      </c>
      <c r="U15">
        <v>1</v>
      </c>
      <c r="V15">
        <v>1200</v>
      </c>
      <c r="W15">
        <v>100</v>
      </c>
      <c r="X15">
        <v>6</v>
      </c>
      <c r="Y15">
        <v>0</v>
      </c>
      <c r="Z15">
        <v>0</v>
      </c>
      <c r="AA15">
        <v>0</v>
      </c>
      <c r="AB15">
        <v>46</v>
      </c>
      <c r="AC15">
        <v>44</v>
      </c>
      <c r="AD15" t="s">
        <v>180</v>
      </c>
      <c r="AE15" t="s">
        <v>179</v>
      </c>
      <c r="AF15" t="s">
        <v>180</v>
      </c>
      <c r="AG15" t="s">
        <v>181</v>
      </c>
      <c r="AH15" t="s">
        <v>1797</v>
      </c>
      <c r="AI15" t="s">
        <v>58</v>
      </c>
      <c r="AJ15">
        <v>2</v>
      </c>
      <c r="AK15" t="s">
        <v>59</v>
      </c>
      <c r="AL15" t="s">
        <v>61</v>
      </c>
      <c r="AM15" t="s">
        <v>182</v>
      </c>
      <c r="AN15" t="s">
        <v>1798</v>
      </c>
      <c r="AO15" t="s">
        <v>58</v>
      </c>
      <c r="AP15">
        <v>2</v>
      </c>
      <c r="AQ15" t="s">
        <v>59</v>
      </c>
      <c r="AR15" t="s">
        <v>61</v>
      </c>
      <c r="AS15">
        <v>2008</v>
      </c>
      <c r="AT15">
        <v>6</v>
      </c>
      <c r="AU15">
        <v>10</v>
      </c>
      <c r="AV15" t="s">
        <v>183</v>
      </c>
      <c r="AW15" t="s">
        <v>184</v>
      </c>
      <c r="AX15" t="s">
        <v>185</v>
      </c>
      <c r="AY15" t="s">
        <v>66</v>
      </c>
      <c r="AZ15" t="s">
        <v>67</v>
      </c>
      <c r="BA15">
        <v>0</v>
      </c>
      <c r="BB15" s="1">
        <v>39609</v>
      </c>
      <c r="BC15" t="s">
        <v>1791</v>
      </c>
      <c r="BD15" t="s">
        <v>1781</v>
      </c>
      <c r="BE15">
        <v>2</v>
      </c>
      <c r="BF15" t="s">
        <v>1786</v>
      </c>
      <c r="BG15" t="s">
        <v>1781</v>
      </c>
      <c r="BH15" t="s">
        <v>1782</v>
      </c>
      <c r="BI15" t="s">
        <v>2026</v>
      </c>
    </row>
    <row r="16" spans="1:61" x14ac:dyDescent="0.3">
      <c r="A16">
        <v>20330</v>
      </c>
      <c r="B16">
        <v>5</v>
      </c>
      <c r="C16" t="s">
        <v>206</v>
      </c>
      <c r="D16">
        <v>6995</v>
      </c>
      <c r="E16" t="s">
        <v>53</v>
      </c>
      <c r="F16">
        <v>10416</v>
      </c>
      <c r="G16">
        <v>1041601</v>
      </c>
      <c r="H16">
        <v>30416</v>
      </c>
      <c r="I16">
        <v>1</v>
      </c>
      <c r="J16">
        <v>15478</v>
      </c>
      <c r="K16">
        <v>1547801</v>
      </c>
      <c r="L16">
        <v>35478</v>
      </c>
      <c r="M16">
        <v>1</v>
      </c>
      <c r="N16">
        <v>4</v>
      </c>
      <c r="O16">
        <v>412</v>
      </c>
      <c r="P16">
        <v>2</v>
      </c>
      <c r="Q16">
        <v>1</v>
      </c>
      <c r="R16" t="s">
        <v>187</v>
      </c>
      <c r="S16" t="s">
        <v>55</v>
      </c>
      <c r="T16">
        <v>0</v>
      </c>
      <c r="U16">
        <v>1</v>
      </c>
      <c r="V16">
        <v>5600</v>
      </c>
      <c r="W16">
        <v>145</v>
      </c>
      <c r="X16">
        <v>0</v>
      </c>
      <c r="Y16">
        <v>0</v>
      </c>
      <c r="Z16">
        <v>0</v>
      </c>
      <c r="AA16">
        <v>0</v>
      </c>
      <c r="AB16">
        <v>55</v>
      </c>
      <c r="AC16">
        <v>50</v>
      </c>
      <c r="AD16" t="s">
        <v>207</v>
      </c>
      <c r="AE16" t="s">
        <v>206</v>
      </c>
      <c r="AF16" t="s">
        <v>207</v>
      </c>
      <c r="AG16" t="s">
        <v>208</v>
      </c>
      <c r="AH16" t="s">
        <v>1799</v>
      </c>
      <c r="AI16" t="s">
        <v>58</v>
      </c>
      <c r="AJ16">
        <v>2</v>
      </c>
      <c r="AK16" t="s">
        <v>59</v>
      </c>
      <c r="AL16" t="s">
        <v>61</v>
      </c>
      <c r="AM16" t="s">
        <v>209</v>
      </c>
      <c r="AN16" t="s">
        <v>1800</v>
      </c>
      <c r="AO16" t="s">
        <v>58</v>
      </c>
      <c r="AP16">
        <v>2</v>
      </c>
      <c r="AQ16" t="s">
        <v>59</v>
      </c>
      <c r="AR16" t="s">
        <v>61</v>
      </c>
      <c r="AS16">
        <v>2008</v>
      </c>
      <c r="AT16">
        <v>9</v>
      </c>
      <c r="AU16">
        <v>26</v>
      </c>
      <c r="AV16" t="s">
        <v>210</v>
      </c>
      <c r="AW16" t="s">
        <v>211</v>
      </c>
      <c r="AX16" t="s">
        <v>212</v>
      </c>
      <c r="AY16" t="s">
        <v>66</v>
      </c>
      <c r="AZ16" t="s">
        <v>67</v>
      </c>
      <c r="BA16">
        <v>0</v>
      </c>
      <c r="BB16" s="1">
        <v>39717</v>
      </c>
      <c r="BC16" t="s">
        <v>1768</v>
      </c>
      <c r="BD16" t="s">
        <v>1769</v>
      </c>
      <c r="BE16">
        <v>5</v>
      </c>
      <c r="BF16" t="s">
        <v>1801</v>
      </c>
      <c r="BG16" t="s">
        <v>1769</v>
      </c>
      <c r="BH16" t="s">
        <v>1771</v>
      </c>
      <c r="BI16" t="s">
        <v>2026</v>
      </c>
    </row>
    <row r="17" spans="1:61" x14ac:dyDescent="0.3">
      <c r="A17">
        <v>20319</v>
      </c>
      <c r="B17">
        <v>5</v>
      </c>
      <c r="C17" t="s">
        <v>223</v>
      </c>
      <c r="D17">
        <v>6971</v>
      </c>
      <c r="E17" t="s">
        <v>53</v>
      </c>
      <c r="F17">
        <v>12649</v>
      </c>
      <c r="G17">
        <v>1264901</v>
      </c>
      <c r="H17">
        <v>32649</v>
      </c>
      <c r="I17">
        <v>1</v>
      </c>
      <c r="J17">
        <v>14088</v>
      </c>
      <c r="K17">
        <v>1408801</v>
      </c>
      <c r="L17">
        <v>34088</v>
      </c>
      <c r="M17">
        <v>1</v>
      </c>
      <c r="N17">
        <v>0</v>
      </c>
      <c r="O17">
        <v>35</v>
      </c>
      <c r="P17">
        <v>1</v>
      </c>
      <c r="Q17">
        <v>1</v>
      </c>
      <c r="R17" t="s">
        <v>187</v>
      </c>
      <c r="S17" t="s">
        <v>55</v>
      </c>
      <c r="T17">
        <v>0</v>
      </c>
      <c r="U17">
        <v>1</v>
      </c>
      <c r="V17">
        <v>1300</v>
      </c>
      <c r="W17">
        <v>3</v>
      </c>
      <c r="X17">
        <v>5</v>
      </c>
      <c r="Y17">
        <v>0</v>
      </c>
      <c r="Z17">
        <v>0</v>
      </c>
      <c r="AA17">
        <v>0</v>
      </c>
      <c r="AB17">
        <v>9</v>
      </c>
      <c r="AC17">
        <v>6</v>
      </c>
      <c r="AD17" t="s">
        <v>224</v>
      </c>
      <c r="AE17" t="s">
        <v>223</v>
      </c>
      <c r="AF17" t="s">
        <v>224</v>
      </c>
      <c r="AG17" t="s">
        <v>225</v>
      </c>
      <c r="AH17" t="s">
        <v>1802</v>
      </c>
      <c r="AI17" t="s">
        <v>58</v>
      </c>
      <c r="AJ17">
        <v>2</v>
      </c>
      <c r="AK17" t="s">
        <v>59</v>
      </c>
      <c r="AL17" t="s">
        <v>61</v>
      </c>
      <c r="AM17" t="s">
        <v>226</v>
      </c>
      <c r="AN17" t="s">
        <v>1803</v>
      </c>
      <c r="AO17" t="s">
        <v>58</v>
      </c>
      <c r="AP17">
        <v>2</v>
      </c>
      <c r="AQ17" t="s">
        <v>59</v>
      </c>
      <c r="AR17" t="s">
        <v>61</v>
      </c>
      <c r="AS17">
        <v>2008</v>
      </c>
      <c r="AT17">
        <v>7</v>
      </c>
      <c r="AU17">
        <v>6</v>
      </c>
      <c r="AV17" t="s">
        <v>227</v>
      </c>
      <c r="AW17" t="s">
        <v>228</v>
      </c>
      <c r="AX17" t="s">
        <v>229</v>
      </c>
      <c r="AY17" t="s">
        <v>66</v>
      </c>
      <c r="AZ17" t="s">
        <v>67</v>
      </c>
      <c r="BA17">
        <v>0</v>
      </c>
      <c r="BB17" s="1">
        <v>39635</v>
      </c>
      <c r="BC17" t="s">
        <v>1785</v>
      </c>
      <c r="BD17" t="s">
        <v>1769</v>
      </c>
      <c r="BE17">
        <v>0</v>
      </c>
      <c r="BF17" t="s">
        <v>1777</v>
      </c>
      <c r="BG17" t="s">
        <v>1769</v>
      </c>
      <c r="BH17" t="s">
        <v>1771</v>
      </c>
      <c r="BI17" t="s">
        <v>2027</v>
      </c>
    </row>
    <row r="18" spans="1:61" x14ac:dyDescent="0.3">
      <c r="A18">
        <v>20439</v>
      </c>
      <c r="B18">
        <v>5</v>
      </c>
      <c r="C18" t="s">
        <v>230</v>
      </c>
      <c r="D18">
        <v>7030</v>
      </c>
      <c r="E18" t="s">
        <v>53</v>
      </c>
      <c r="F18">
        <v>13467</v>
      </c>
      <c r="G18">
        <v>1346702</v>
      </c>
      <c r="H18">
        <v>30299</v>
      </c>
      <c r="I18">
        <v>1</v>
      </c>
      <c r="J18">
        <v>12184</v>
      </c>
      <c r="K18">
        <v>1218401</v>
      </c>
      <c r="L18">
        <v>30009</v>
      </c>
      <c r="M18">
        <v>1</v>
      </c>
      <c r="N18">
        <v>0</v>
      </c>
      <c r="O18">
        <v>35</v>
      </c>
      <c r="P18">
        <v>3</v>
      </c>
      <c r="Q18">
        <v>1</v>
      </c>
      <c r="R18" t="s">
        <v>54</v>
      </c>
      <c r="S18" t="s">
        <v>55</v>
      </c>
      <c r="T18">
        <v>0</v>
      </c>
      <c r="U18">
        <v>1</v>
      </c>
      <c r="V18">
        <v>1300</v>
      </c>
      <c r="W18">
        <v>122</v>
      </c>
      <c r="X18">
        <v>5</v>
      </c>
      <c r="Y18">
        <v>0</v>
      </c>
      <c r="Z18">
        <v>0</v>
      </c>
      <c r="AA18">
        <v>0</v>
      </c>
      <c r="AB18">
        <v>75</v>
      </c>
      <c r="AC18">
        <v>73</v>
      </c>
      <c r="AD18" t="s">
        <v>231</v>
      </c>
      <c r="AE18" t="s">
        <v>230</v>
      </c>
      <c r="AF18" t="s">
        <v>231</v>
      </c>
      <c r="AG18" t="s">
        <v>232</v>
      </c>
      <c r="AH18" t="s">
        <v>1804</v>
      </c>
      <c r="AI18" t="s">
        <v>58</v>
      </c>
      <c r="AJ18">
        <v>2</v>
      </c>
      <c r="AK18" t="s">
        <v>59</v>
      </c>
      <c r="AL18" t="s">
        <v>61</v>
      </c>
      <c r="AM18" t="s">
        <v>118</v>
      </c>
      <c r="AN18" t="s">
        <v>1787</v>
      </c>
      <c r="AO18" t="s">
        <v>58</v>
      </c>
      <c r="AP18">
        <v>2</v>
      </c>
      <c r="AQ18" t="s">
        <v>59</v>
      </c>
      <c r="AR18" t="s">
        <v>61</v>
      </c>
      <c r="AS18">
        <v>2008</v>
      </c>
      <c r="AT18">
        <v>7</v>
      </c>
      <c r="AU18">
        <v>19</v>
      </c>
      <c r="AV18" t="s">
        <v>233</v>
      </c>
      <c r="AW18" t="s">
        <v>234</v>
      </c>
      <c r="AX18" t="s">
        <v>235</v>
      </c>
      <c r="AY18" t="s">
        <v>66</v>
      </c>
      <c r="AZ18" t="s">
        <v>67</v>
      </c>
      <c r="BA18">
        <v>0</v>
      </c>
      <c r="BB18" s="1">
        <v>39648</v>
      </c>
      <c r="BC18" t="s">
        <v>1785</v>
      </c>
      <c r="BD18" t="s">
        <v>1769</v>
      </c>
      <c r="BE18">
        <v>6</v>
      </c>
      <c r="BF18" t="s">
        <v>1764</v>
      </c>
      <c r="BG18" t="s">
        <v>1769</v>
      </c>
      <c r="BH18" t="s">
        <v>1771</v>
      </c>
      <c r="BI18" t="s">
        <v>2027</v>
      </c>
    </row>
    <row r="19" spans="1:61" x14ac:dyDescent="0.3">
      <c r="A19">
        <v>20325</v>
      </c>
      <c r="B19">
        <v>5</v>
      </c>
      <c r="C19" t="s">
        <v>236</v>
      </c>
      <c r="D19">
        <v>6996</v>
      </c>
      <c r="E19" t="s">
        <v>53</v>
      </c>
      <c r="F19">
        <v>12235</v>
      </c>
      <c r="G19">
        <v>1223501</v>
      </c>
      <c r="H19">
        <v>32235</v>
      </c>
      <c r="I19">
        <v>1</v>
      </c>
      <c r="J19">
        <v>11630</v>
      </c>
      <c r="K19">
        <v>1163001</v>
      </c>
      <c r="L19">
        <v>31517</v>
      </c>
      <c r="M19">
        <v>1</v>
      </c>
      <c r="N19">
        <v>1</v>
      </c>
      <c r="O19">
        <v>125</v>
      </c>
      <c r="P19">
        <v>1</v>
      </c>
      <c r="Q19">
        <v>1</v>
      </c>
      <c r="R19" t="s">
        <v>187</v>
      </c>
      <c r="S19" t="s">
        <v>55</v>
      </c>
      <c r="T19">
        <v>0</v>
      </c>
      <c r="U19">
        <v>1</v>
      </c>
      <c r="V19">
        <v>2250</v>
      </c>
      <c r="W19">
        <v>203</v>
      </c>
      <c r="X19">
        <v>5</v>
      </c>
      <c r="Y19">
        <v>0</v>
      </c>
      <c r="Z19">
        <v>0</v>
      </c>
      <c r="AA19">
        <v>0</v>
      </c>
      <c r="AB19">
        <v>72</v>
      </c>
      <c r="AC19">
        <v>68</v>
      </c>
      <c r="AD19" t="s">
        <v>237</v>
      </c>
      <c r="AE19" t="s">
        <v>236</v>
      </c>
      <c r="AF19" t="s">
        <v>237</v>
      </c>
      <c r="AG19" t="s">
        <v>238</v>
      </c>
      <c r="AH19" t="s">
        <v>1805</v>
      </c>
      <c r="AI19" t="s">
        <v>58</v>
      </c>
      <c r="AJ19">
        <v>2</v>
      </c>
      <c r="AK19" t="s">
        <v>59</v>
      </c>
      <c r="AL19" t="s">
        <v>61</v>
      </c>
      <c r="AM19" t="s">
        <v>93</v>
      </c>
      <c r="AN19" t="s">
        <v>1779</v>
      </c>
      <c r="AO19" t="s">
        <v>58</v>
      </c>
      <c r="AP19">
        <v>2</v>
      </c>
      <c r="AQ19" t="s">
        <v>59</v>
      </c>
      <c r="AR19" t="s">
        <v>61</v>
      </c>
      <c r="AS19">
        <v>2008</v>
      </c>
      <c r="AT19">
        <v>2</v>
      </c>
      <c r="AU19">
        <v>27</v>
      </c>
      <c r="AV19" t="s">
        <v>239</v>
      </c>
      <c r="AW19" t="s">
        <v>240</v>
      </c>
      <c r="AX19" t="s">
        <v>241</v>
      </c>
      <c r="AY19" t="s">
        <v>66</v>
      </c>
      <c r="AZ19" t="s">
        <v>67</v>
      </c>
      <c r="BA19">
        <v>0</v>
      </c>
      <c r="BB19" s="1">
        <v>39505</v>
      </c>
      <c r="BC19" t="s">
        <v>1806</v>
      </c>
      <c r="BD19" t="s">
        <v>1807</v>
      </c>
      <c r="BE19">
        <v>3</v>
      </c>
      <c r="BF19" t="s">
        <v>1808</v>
      </c>
      <c r="BG19" t="s">
        <v>1807</v>
      </c>
      <c r="BH19" t="s">
        <v>1809</v>
      </c>
      <c r="BI19" t="s">
        <v>2026</v>
      </c>
    </row>
    <row r="20" spans="1:61" x14ac:dyDescent="0.3">
      <c r="A20">
        <v>20328</v>
      </c>
      <c r="B20">
        <v>5</v>
      </c>
      <c r="C20" t="s">
        <v>242</v>
      </c>
      <c r="D20">
        <v>6982</v>
      </c>
      <c r="E20" t="s">
        <v>53</v>
      </c>
      <c r="F20">
        <v>12719</v>
      </c>
      <c r="G20">
        <v>1271901</v>
      </c>
      <c r="H20">
        <v>32719</v>
      </c>
      <c r="I20">
        <v>1</v>
      </c>
      <c r="J20">
        <v>10304</v>
      </c>
      <c r="K20">
        <v>1030401</v>
      </c>
      <c r="L20">
        <v>30304</v>
      </c>
      <c r="M20">
        <v>1</v>
      </c>
      <c r="N20">
        <v>0</v>
      </c>
      <c r="O20">
        <v>35</v>
      </c>
      <c r="P20">
        <v>1</v>
      </c>
      <c r="Q20">
        <v>1</v>
      </c>
      <c r="R20" t="s">
        <v>187</v>
      </c>
      <c r="S20" t="s">
        <v>55</v>
      </c>
      <c r="T20">
        <v>0</v>
      </c>
      <c r="U20">
        <v>1</v>
      </c>
      <c r="V20">
        <v>1100</v>
      </c>
      <c r="W20">
        <v>26</v>
      </c>
      <c r="X20">
        <v>5</v>
      </c>
      <c r="Y20">
        <v>0</v>
      </c>
      <c r="Z20">
        <v>0</v>
      </c>
      <c r="AA20">
        <v>0</v>
      </c>
      <c r="AB20">
        <v>15</v>
      </c>
      <c r="AC20">
        <v>11</v>
      </c>
      <c r="AD20" t="s">
        <v>243</v>
      </c>
      <c r="AE20" t="s">
        <v>242</v>
      </c>
      <c r="AF20" t="s">
        <v>243</v>
      </c>
      <c r="AG20" t="s">
        <v>244</v>
      </c>
      <c r="AH20" t="s">
        <v>1810</v>
      </c>
      <c r="AI20" t="s">
        <v>58</v>
      </c>
      <c r="AJ20">
        <v>2</v>
      </c>
      <c r="AK20" t="s">
        <v>59</v>
      </c>
      <c r="AL20" t="s">
        <v>61</v>
      </c>
      <c r="AM20" t="s">
        <v>245</v>
      </c>
      <c r="AN20" t="s">
        <v>1811</v>
      </c>
      <c r="AO20" t="s">
        <v>58</v>
      </c>
      <c r="AP20">
        <v>2</v>
      </c>
      <c r="AQ20" t="s">
        <v>59</v>
      </c>
      <c r="AR20" t="s">
        <v>61</v>
      </c>
      <c r="AS20">
        <v>2008</v>
      </c>
      <c r="AT20">
        <v>11</v>
      </c>
      <c r="AU20">
        <v>17</v>
      </c>
      <c r="AV20" t="s">
        <v>246</v>
      </c>
      <c r="AW20" t="s">
        <v>247</v>
      </c>
      <c r="AX20" t="s">
        <v>248</v>
      </c>
      <c r="AY20" t="s">
        <v>66</v>
      </c>
      <c r="AZ20" t="s">
        <v>67</v>
      </c>
      <c r="BA20">
        <v>0</v>
      </c>
      <c r="BB20" s="1">
        <v>39769</v>
      </c>
      <c r="BC20" t="s">
        <v>1812</v>
      </c>
      <c r="BD20" t="s">
        <v>1763</v>
      </c>
      <c r="BE20">
        <v>1</v>
      </c>
      <c r="BF20" t="s">
        <v>1813</v>
      </c>
      <c r="BG20" t="s">
        <v>1763</v>
      </c>
      <c r="BH20" t="s">
        <v>1765</v>
      </c>
      <c r="BI20" t="s">
        <v>2026</v>
      </c>
    </row>
    <row r="21" spans="1:61" x14ac:dyDescent="0.3">
      <c r="A21">
        <v>20272</v>
      </c>
      <c r="B21">
        <v>6</v>
      </c>
      <c r="C21" t="s">
        <v>261</v>
      </c>
      <c r="D21">
        <v>6927</v>
      </c>
      <c r="E21" t="s">
        <v>53</v>
      </c>
      <c r="F21">
        <v>12652</v>
      </c>
      <c r="G21">
        <v>1265201</v>
      </c>
      <c r="H21">
        <v>30559</v>
      </c>
      <c r="I21">
        <v>93</v>
      </c>
      <c r="J21">
        <v>14477</v>
      </c>
      <c r="K21">
        <v>1447701</v>
      </c>
      <c r="L21">
        <v>34477</v>
      </c>
      <c r="M21">
        <v>93</v>
      </c>
      <c r="N21">
        <v>0</v>
      </c>
      <c r="O21">
        <v>40</v>
      </c>
      <c r="P21">
        <v>4</v>
      </c>
      <c r="Q21">
        <v>1</v>
      </c>
      <c r="R21" t="s">
        <v>54</v>
      </c>
      <c r="S21" t="s">
        <v>55</v>
      </c>
      <c r="T21">
        <v>0</v>
      </c>
      <c r="U21">
        <v>1</v>
      </c>
      <c r="V21">
        <v>1850</v>
      </c>
      <c r="W21">
        <v>72</v>
      </c>
      <c r="X21">
        <v>6</v>
      </c>
      <c r="Y21">
        <v>0</v>
      </c>
      <c r="Z21">
        <v>0</v>
      </c>
      <c r="AA21">
        <v>0</v>
      </c>
      <c r="AB21">
        <v>40</v>
      </c>
      <c r="AC21">
        <v>35</v>
      </c>
      <c r="AD21" t="s">
        <v>262</v>
      </c>
      <c r="AE21" t="s">
        <v>261</v>
      </c>
      <c r="AF21" t="s">
        <v>262</v>
      </c>
      <c r="AG21" t="s">
        <v>263</v>
      </c>
      <c r="AH21" t="s">
        <v>1814</v>
      </c>
      <c r="AI21" t="s">
        <v>264</v>
      </c>
      <c r="AJ21">
        <v>53</v>
      </c>
      <c r="AK21" t="s">
        <v>265</v>
      </c>
      <c r="AL21" t="s">
        <v>61</v>
      </c>
      <c r="AM21" t="s">
        <v>266</v>
      </c>
      <c r="AN21" t="s">
        <v>1815</v>
      </c>
      <c r="AO21" t="s">
        <v>264</v>
      </c>
      <c r="AP21">
        <v>53</v>
      </c>
      <c r="AQ21" t="s">
        <v>265</v>
      </c>
      <c r="AR21" t="s">
        <v>61</v>
      </c>
      <c r="AS21">
        <v>2008</v>
      </c>
      <c r="AT21">
        <v>5</v>
      </c>
      <c r="AU21">
        <v>19</v>
      </c>
      <c r="AV21" t="s">
        <v>267</v>
      </c>
      <c r="AW21" t="s">
        <v>268</v>
      </c>
      <c r="AX21" t="s">
        <v>269</v>
      </c>
      <c r="AY21" t="s">
        <v>270</v>
      </c>
      <c r="AZ21" t="s">
        <v>271</v>
      </c>
      <c r="BA21">
        <v>0</v>
      </c>
      <c r="BB21" s="1">
        <v>39587</v>
      </c>
      <c r="BC21" t="s">
        <v>1780</v>
      </c>
      <c r="BD21" t="s">
        <v>1781</v>
      </c>
      <c r="BE21">
        <v>1</v>
      </c>
      <c r="BF21" t="s">
        <v>1813</v>
      </c>
      <c r="BG21" t="s">
        <v>1781</v>
      </c>
      <c r="BH21" t="s">
        <v>1782</v>
      </c>
      <c r="BI21" t="s">
        <v>2026</v>
      </c>
    </row>
    <row r="22" spans="1:61" x14ac:dyDescent="0.3">
      <c r="A22">
        <v>20254</v>
      </c>
      <c r="B22">
        <v>1</v>
      </c>
      <c r="C22" t="s">
        <v>272</v>
      </c>
      <c r="D22">
        <v>7018</v>
      </c>
      <c r="E22" t="s">
        <v>53</v>
      </c>
      <c r="F22">
        <v>11618</v>
      </c>
      <c r="G22">
        <v>1161801</v>
      </c>
      <c r="H22">
        <v>31703</v>
      </c>
      <c r="I22">
        <v>21</v>
      </c>
      <c r="J22">
        <v>10434</v>
      </c>
      <c r="K22">
        <v>1043401</v>
      </c>
      <c r="L22">
        <v>30434</v>
      </c>
      <c r="M22">
        <v>23</v>
      </c>
      <c r="N22">
        <v>4</v>
      </c>
      <c r="O22">
        <v>482</v>
      </c>
      <c r="P22">
        <v>1</v>
      </c>
      <c r="Q22">
        <v>1</v>
      </c>
      <c r="R22" t="s">
        <v>98</v>
      </c>
      <c r="S22" t="s">
        <v>55</v>
      </c>
      <c r="T22">
        <v>0</v>
      </c>
      <c r="U22">
        <v>1</v>
      </c>
      <c r="V22">
        <v>18204</v>
      </c>
      <c r="W22">
        <v>93</v>
      </c>
      <c r="X22">
        <v>74</v>
      </c>
      <c r="Y22">
        <v>0</v>
      </c>
      <c r="Z22">
        <v>0</v>
      </c>
      <c r="AA22">
        <v>0</v>
      </c>
      <c r="AB22">
        <v>65</v>
      </c>
      <c r="AC22">
        <v>56</v>
      </c>
      <c r="AD22" t="s">
        <v>273</v>
      </c>
      <c r="AE22" t="s">
        <v>272</v>
      </c>
      <c r="AF22" t="s">
        <v>273</v>
      </c>
      <c r="AG22" t="s">
        <v>274</v>
      </c>
      <c r="AH22" t="s">
        <v>1816</v>
      </c>
      <c r="AI22" t="s">
        <v>275</v>
      </c>
      <c r="AJ22">
        <v>34</v>
      </c>
      <c r="AK22" t="s">
        <v>276</v>
      </c>
      <c r="AL22" t="s">
        <v>61</v>
      </c>
      <c r="AM22" t="s">
        <v>277</v>
      </c>
      <c r="AN22" t="s">
        <v>1817</v>
      </c>
      <c r="AO22" t="s">
        <v>278</v>
      </c>
      <c r="AP22">
        <v>42</v>
      </c>
      <c r="AQ22" t="s">
        <v>279</v>
      </c>
      <c r="AR22" t="s">
        <v>61</v>
      </c>
      <c r="AS22">
        <v>2008</v>
      </c>
      <c r="AT22">
        <v>2</v>
      </c>
      <c r="AU22">
        <v>12</v>
      </c>
      <c r="AV22" t="s">
        <v>280</v>
      </c>
      <c r="AW22" t="s">
        <v>281</v>
      </c>
      <c r="AX22" t="s">
        <v>282</v>
      </c>
      <c r="AY22" t="s">
        <v>283</v>
      </c>
      <c r="AZ22" t="s">
        <v>284</v>
      </c>
      <c r="BA22">
        <v>0</v>
      </c>
      <c r="BB22" s="1">
        <v>39490</v>
      </c>
      <c r="BC22" t="s">
        <v>1806</v>
      </c>
      <c r="BD22" t="s">
        <v>1807</v>
      </c>
      <c r="BE22">
        <v>2</v>
      </c>
      <c r="BF22" t="s">
        <v>1786</v>
      </c>
      <c r="BG22" t="s">
        <v>1807</v>
      </c>
      <c r="BH22" t="s">
        <v>1809</v>
      </c>
      <c r="BI22" t="s">
        <v>2026</v>
      </c>
    </row>
    <row r="23" spans="1:61" x14ac:dyDescent="0.3">
      <c r="A23">
        <v>20170</v>
      </c>
      <c r="B23">
        <v>2</v>
      </c>
      <c r="C23" t="s">
        <v>285</v>
      </c>
      <c r="D23">
        <v>6692</v>
      </c>
      <c r="E23" t="s">
        <v>53</v>
      </c>
      <c r="F23">
        <v>14006</v>
      </c>
      <c r="G23">
        <v>1400601</v>
      </c>
      <c r="H23">
        <v>34006</v>
      </c>
      <c r="I23">
        <v>52</v>
      </c>
      <c r="J23">
        <v>11778</v>
      </c>
      <c r="K23">
        <v>1177801</v>
      </c>
      <c r="L23">
        <v>31778</v>
      </c>
      <c r="M23">
        <v>71</v>
      </c>
      <c r="N23">
        <v>4</v>
      </c>
      <c r="O23">
        <v>456</v>
      </c>
      <c r="P23">
        <v>1</v>
      </c>
      <c r="Q23">
        <v>1</v>
      </c>
      <c r="R23" t="s">
        <v>98</v>
      </c>
      <c r="S23" t="s">
        <v>55</v>
      </c>
      <c r="T23">
        <v>0</v>
      </c>
      <c r="U23">
        <v>1</v>
      </c>
      <c r="V23">
        <v>7845</v>
      </c>
      <c r="W23">
        <v>334</v>
      </c>
      <c r="X23">
        <v>34</v>
      </c>
      <c r="Y23">
        <v>0</v>
      </c>
      <c r="Z23">
        <v>0</v>
      </c>
      <c r="AA23">
        <v>0</v>
      </c>
      <c r="AB23">
        <v>174</v>
      </c>
      <c r="AC23">
        <v>150</v>
      </c>
      <c r="AD23" t="s">
        <v>286</v>
      </c>
      <c r="AE23" t="s">
        <v>285</v>
      </c>
      <c r="AF23" t="s">
        <v>286</v>
      </c>
      <c r="AG23" t="s">
        <v>287</v>
      </c>
      <c r="AH23" t="s">
        <v>1818</v>
      </c>
      <c r="AI23" t="s">
        <v>288</v>
      </c>
      <c r="AJ23">
        <v>21</v>
      </c>
      <c r="AK23" t="s">
        <v>289</v>
      </c>
      <c r="AL23" t="s">
        <v>61</v>
      </c>
      <c r="AM23" t="s">
        <v>290</v>
      </c>
      <c r="AN23" t="s">
        <v>1819</v>
      </c>
      <c r="AO23" t="s">
        <v>291</v>
      </c>
      <c r="AP23">
        <v>5</v>
      </c>
      <c r="AQ23" t="s">
        <v>292</v>
      </c>
      <c r="AR23" t="s">
        <v>61</v>
      </c>
      <c r="AS23">
        <v>2008</v>
      </c>
      <c r="AT23">
        <v>3</v>
      </c>
      <c r="AU23">
        <v>17</v>
      </c>
      <c r="AV23" t="s">
        <v>293</v>
      </c>
      <c r="AW23" t="s">
        <v>294</v>
      </c>
      <c r="AX23" t="s">
        <v>295</v>
      </c>
      <c r="AY23" t="s">
        <v>296</v>
      </c>
      <c r="AZ23" t="s">
        <v>297</v>
      </c>
      <c r="BA23">
        <v>0</v>
      </c>
      <c r="BB23" s="1">
        <v>39524</v>
      </c>
      <c r="BC23" t="s">
        <v>1820</v>
      </c>
      <c r="BD23" t="s">
        <v>1807</v>
      </c>
      <c r="BE23">
        <v>1</v>
      </c>
      <c r="BF23" t="s">
        <v>1813</v>
      </c>
      <c r="BG23" t="s">
        <v>1807</v>
      </c>
      <c r="BH23" t="s">
        <v>1809</v>
      </c>
      <c r="BI23" t="s">
        <v>2026</v>
      </c>
    </row>
    <row r="24" spans="1:61" x14ac:dyDescent="0.3">
      <c r="A24">
        <v>20287</v>
      </c>
      <c r="B24">
        <v>6</v>
      </c>
      <c r="C24" t="s">
        <v>298</v>
      </c>
      <c r="D24">
        <v>6957</v>
      </c>
      <c r="E24" t="s">
        <v>53</v>
      </c>
      <c r="F24">
        <v>13347</v>
      </c>
      <c r="G24">
        <v>1334701</v>
      </c>
      <c r="H24">
        <v>33347</v>
      </c>
      <c r="I24">
        <v>2</v>
      </c>
      <c r="J24">
        <v>12492</v>
      </c>
      <c r="K24">
        <v>1249201</v>
      </c>
      <c r="L24">
        <v>32492</v>
      </c>
      <c r="M24">
        <v>2</v>
      </c>
      <c r="N24">
        <v>4</v>
      </c>
      <c r="O24">
        <v>483</v>
      </c>
      <c r="P24">
        <v>1</v>
      </c>
      <c r="Q24">
        <v>1</v>
      </c>
      <c r="R24" t="s">
        <v>98</v>
      </c>
      <c r="S24" t="s">
        <v>55</v>
      </c>
      <c r="T24">
        <v>0</v>
      </c>
      <c r="U24">
        <v>1</v>
      </c>
      <c r="V24">
        <v>7882</v>
      </c>
      <c r="W24">
        <v>30</v>
      </c>
      <c r="X24">
        <v>37</v>
      </c>
      <c r="Y24">
        <v>0</v>
      </c>
      <c r="Z24">
        <v>0</v>
      </c>
      <c r="AA24">
        <v>0</v>
      </c>
      <c r="AB24">
        <v>23</v>
      </c>
      <c r="AC24">
        <v>16</v>
      </c>
      <c r="AD24" t="s">
        <v>299</v>
      </c>
      <c r="AE24" t="s">
        <v>298</v>
      </c>
      <c r="AF24" t="s">
        <v>299</v>
      </c>
      <c r="AG24" t="s">
        <v>300</v>
      </c>
      <c r="AH24" t="s">
        <v>1821</v>
      </c>
      <c r="AI24" t="s">
        <v>301</v>
      </c>
      <c r="AJ24">
        <v>15</v>
      </c>
      <c r="AK24" t="s">
        <v>302</v>
      </c>
      <c r="AL24" t="s">
        <v>61</v>
      </c>
      <c r="AM24" t="s">
        <v>303</v>
      </c>
      <c r="AN24" t="s">
        <v>1822</v>
      </c>
      <c r="AO24" t="s">
        <v>301</v>
      </c>
      <c r="AP24">
        <v>15</v>
      </c>
      <c r="AQ24" t="s">
        <v>302</v>
      </c>
      <c r="AR24" t="s">
        <v>61</v>
      </c>
      <c r="AS24">
        <v>2008</v>
      </c>
      <c r="AT24">
        <v>8</v>
      </c>
      <c r="AU24">
        <v>10</v>
      </c>
      <c r="AV24" t="s">
        <v>304</v>
      </c>
      <c r="AW24" t="s">
        <v>305</v>
      </c>
      <c r="AX24" t="s">
        <v>306</v>
      </c>
      <c r="AY24" t="s">
        <v>307</v>
      </c>
      <c r="AZ24" t="s">
        <v>308</v>
      </c>
      <c r="BA24">
        <v>0</v>
      </c>
      <c r="BB24" s="1">
        <v>39670</v>
      </c>
      <c r="BC24" t="s">
        <v>1774</v>
      </c>
      <c r="BD24" t="s">
        <v>1769</v>
      </c>
      <c r="BE24">
        <v>0</v>
      </c>
      <c r="BF24" t="s">
        <v>1777</v>
      </c>
      <c r="BG24" t="s">
        <v>1769</v>
      </c>
      <c r="BH24" t="s">
        <v>1771</v>
      </c>
      <c r="BI24" t="s">
        <v>2027</v>
      </c>
    </row>
    <row r="25" spans="1:61" x14ac:dyDescent="0.3">
      <c r="A25">
        <v>20401</v>
      </c>
      <c r="B25">
        <v>6</v>
      </c>
      <c r="C25" t="s">
        <v>309</v>
      </c>
      <c r="D25">
        <v>6888</v>
      </c>
      <c r="E25" t="s">
        <v>53</v>
      </c>
      <c r="F25">
        <v>10874</v>
      </c>
      <c r="G25">
        <v>1087401</v>
      </c>
      <c r="H25">
        <v>30647</v>
      </c>
      <c r="I25">
        <v>44</v>
      </c>
      <c r="J25">
        <v>11042</v>
      </c>
      <c r="K25">
        <v>1104201</v>
      </c>
      <c r="L25">
        <v>30647</v>
      </c>
      <c r="M25">
        <v>44</v>
      </c>
      <c r="N25">
        <v>4</v>
      </c>
      <c r="O25">
        <v>405</v>
      </c>
      <c r="P25">
        <v>1</v>
      </c>
      <c r="Q25">
        <v>1</v>
      </c>
      <c r="R25" t="s">
        <v>98</v>
      </c>
      <c r="S25" t="s">
        <v>55</v>
      </c>
      <c r="T25">
        <v>0</v>
      </c>
      <c r="U25">
        <v>1</v>
      </c>
      <c r="V25">
        <v>3980</v>
      </c>
      <c r="W25">
        <v>40</v>
      </c>
      <c r="X25">
        <v>19</v>
      </c>
      <c r="Y25">
        <v>0</v>
      </c>
      <c r="Z25">
        <v>0</v>
      </c>
      <c r="AA25">
        <v>0</v>
      </c>
      <c r="AB25">
        <v>55</v>
      </c>
      <c r="AC25">
        <v>30</v>
      </c>
      <c r="AD25" t="s">
        <v>310</v>
      </c>
      <c r="AE25" t="s">
        <v>309</v>
      </c>
      <c r="AF25" t="s">
        <v>310</v>
      </c>
      <c r="AG25" t="s">
        <v>311</v>
      </c>
      <c r="AH25" t="s">
        <v>1823</v>
      </c>
      <c r="AI25" t="s">
        <v>312</v>
      </c>
      <c r="AJ25">
        <v>39</v>
      </c>
      <c r="AK25" t="s">
        <v>313</v>
      </c>
      <c r="AL25" t="s">
        <v>61</v>
      </c>
      <c r="AM25" t="s">
        <v>314</v>
      </c>
      <c r="AN25" t="s">
        <v>1824</v>
      </c>
      <c r="AO25" t="s">
        <v>312</v>
      </c>
      <c r="AP25">
        <v>39</v>
      </c>
      <c r="AQ25" t="s">
        <v>313</v>
      </c>
      <c r="AR25" t="s">
        <v>61</v>
      </c>
      <c r="AS25">
        <v>2008</v>
      </c>
      <c r="AT25">
        <v>1</v>
      </c>
      <c r="AU25">
        <v>8</v>
      </c>
      <c r="AV25" t="s">
        <v>315</v>
      </c>
      <c r="AW25" t="s">
        <v>316</v>
      </c>
      <c r="AX25" t="s">
        <v>317</v>
      </c>
      <c r="AY25" t="s">
        <v>318</v>
      </c>
      <c r="AZ25" t="s">
        <v>319</v>
      </c>
      <c r="BA25">
        <v>0</v>
      </c>
      <c r="BB25" s="1">
        <v>39455</v>
      </c>
      <c r="BC25" t="s">
        <v>1825</v>
      </c>
      <c r="BD25" t="s">
        <v>1807</v>
      </c>
      <c r="BE25">
        <v>2</v>
      </c>
      <c r="BF25" t="s">
        <v>1786</v>
      </c>
      <c r="BG25" t="s">
        <v>1807</v>
      </c>
      <c r="BH25" t="s">
        <v>1809</v>
      </c>
      <c r="BI25" t="s">
        <v>2026</v>
      </c>
    </row>
    <row r="26" spans="1:61" x14ac:dyDescent="0.3">
      <c r="A26">
        <v>20424</v>
      </c>
      <c r="B26">
        <v>6</v>
      </c>
      <c r="C26" t="s">
        <v>320</v>
      </c>
      <c r="D26">
        <v>6942</v>
      </c>
      <c r="E26" t="s">
        <v>53</v>
      </c>
      <c r="F26">
        <v>10661</v>
      </c>
      <c r="G26">
        <v>1066101</v>
      </c>
      <c r="H26">
        <v>30661</v>
      </c>
      <c r="I26">
        <v>85</v>
      </c>
      <c r="J26">
        <v>12297</v>
      </c>
      <c r="K26">
        <v>1229701</v>
      </c>
      <c r="L26">
        <v>32297</v>
      </c>
      <c r="M26">
        <v>81</v>
      </c>
      <c r="N26">
        <v>0</v>
      </c>
      <c r="O26">
        <v>35</v>
      </c>
      <c r="P26">
        <v>1</v>
      </c>
      <c r="Q26">
        <v>1</v>
      </c>
      <c r="R26" t="s">
        <v>54</v>
      </c>
      <c r="S26" t="s">
        <v>55</v>
      </c>
      <c r="T26">
        <v>0</v>
      </c>
      <c r="U26">
        <v>1</v>
      </c>
      <c r="V26">
        <v>1200</v>
      </c>
      <c r="W26">
        <v>70</v>
      </c>
      <c r="X26">
        <v>6</v>
      </c>
      <c r="Y26">
        <v>0</v>
      </c>
      <c r="Z26">
        <v>0</v>
      </c>
      <c r="AA26">
        <v>0</v>
      </c>
      <c r="AB26">
        <v>24</v>
      </c>
      <c r="AC26">
        <v>16</v>
      </c>
      <c r="AD26" t="s">
        <v>321</v>
      </c>
      <c r="AE26" t="s">
        <v>320</v>
      </c>
      <c r="AF26" t="s">
        <v>321</v>
      </c>
      <c r="AG26" t="s">
        <v>322</v>
      </c>
      <c r="AH26" t="s">
        <v>1826</v>
      </c>
      <c r="AI26" t="s">
        <v>323</v>
      </c>
      <c r="AJ26">
        <v>32</v>
      </c>
      <c r="AK26" t="s">
        <v>324</v>
      </c>
      <c r="AL26" t="s">
        <v>61</v>
      </c>
      <c r="AM26" t="s">
        <v>325</v>
      </c>
      <c r="AN26" t="s">
        <v>1827</v>
      </c>
      <c r="AO26" t="s">
        <v>326</v>
      </c>
      <c r="AP26">
        <v>4</v>
      </c>
      <c r="AQ26" t="s">
        <v>327</v>
      </c>
      <c r="AR26" t="s">
        <v>61</v>
      </c>
      <c r="AS26">
        <v>2008</v>
      </c>
      <c r="AT26">
        <v>12</v>
      </c>
      <c r="AU26">
        <v>15</v>
      </c>
      <c r="AV26" t="s">
        <v>328</v>
      </c>
      <c r="AW26" t="s">
        <v>329</v>
      </c>
      <c r="AX26" t="s">
        <v>330</v>
      </c>
      <c r="AY26" t="s">
        <v>331</v>
      </c>
      <c r="AZ26" t="s">
        <v>332</v>
      </c>
      <c r="BA26">
        <v>0</v>
      </c>
      <c r="BB26" s="1">
        <v>39797</v>
      </c>
      <c r="BC26" t="s">
        <v>1762</v>
      </c>
      <c r="BD26" t="s">
        <v>1763</v>
      </c>
      <c r="BE26">
        <v>1</v>
      </c>
      <c r="BF26" t="s">
        <v>1813</v>
      </c>
      <c r="BG26" t="s">
        <v>1763</v>
      </c>
      <c r="BH26" t="s">
        <v>1765</v>
      </c>
      <c r="BI26" t="s">
        <v>2026</v>
      </c>
    </row>
    <row r="27" spans="1:61" x14ac:dyDescent="0.3">
      <c r="A27">
        <v>20358</v>
      </c>
      <c r="B27">
        <v>6</v>
      </c>
      <c r="C27" t="s">
        <v>333</v>
      </c>
      <c r="D27">
        <v>6932</v>
      </c>
      <c r="E27" t="s">
        <v>53</v>
      </c>
      <c r="F27">
        <v>14534</v>
      </c>
      <c r="G27">
        <v>1453401</v>
      </c>
      <c r="H27">
        <v>34534</v>
      </c>
      <c r="I27">
        <v>88</v>
      </c>
      <c r="J27">
        <v>12888</v>
      </c>
      <c r="K27">
        <v>1288801</v>
      </c>
      <c r="L27">
        <v>32888</v>
      </c>
      <c r="M27">
        <v>88</v>
      </c>
      <c r="N27">
        <v>4</v>
      </c>
      <c r="O27">
        <v>405</v>
      </c>
      <c r="P27">
        <v>1</v>
      </c>
      <c r="Q27">
        <v>1</v>
      </c>
      <c r="R27" t="s">
        <v>98</v>
      </c>
      <c r="S27" t="s">
        <v>55</v>
      </c>
      <c r="T27">
        <v>0</v>
      </c>
      <c r="U27">
        <v>1</v>
      </c>
      <c r="V27">
        <v>4500</v>
      </c>
      <c r="W27">
        <v>187</v>
      </c>
      <c r="X27">
        <v>19</v>
      </c>
      <c r="Y27">
        <v>0</v>
      </c>
      <c r="Z27">
        <v>0</v>
      </c>
      <c r="AA27">
        <v>0</v>
      </c>
      <c r="AB27">
        <v>118</v>
      </c>
      <c r="AC27">
        <v>103</v>
      </c>
      <c r="AD27" t="s">
        <v>334</v>
      </c>
      <c r="AE27" t="s">
        <v>333</v>
      </c>
      <c r="AF27" t="s">
        <v>334</v>
      </c>
      <c r="AG27" t="s">
        <v>335</v>
      </c>
      <c r="AH27" t="s">
        <v>1828</v>
      </c>
      <c r="AI27" t="s">
        <v>336</v>
      </c>
      <c r="AJ27">
        <v>56</v>
      </c>
      <c r="AK27" t="s">
        <v>337</v>
      </c>
      <c r="AL27" t="s">
        <v>61</v>
      </c>
      <c r="AM27" t="s">
        <v>338</v>
      </c>
      <c r="AN27" t="s">
        <v>1829</v>
      </c>
      <c r="AO27" t="s">
        <v>336</v>
      </c>
      <c r="AP27">
        <v>56</v>
      </c>
      <c r="AQ27" t="s">
        <v>337</v>
      </c>
      <c r="AR27" t="s">
        <v>61</v>
      </c>
      <c r="AS27">
        <v>2008</v>
      </c>
      <c r="AT27">
        <v>3</v>
      </c>
      <c r="AU27">
        <v>10</v>
      </c>
      <c r="AV27" t="s">
        <v>339</v>
      </c>
      <c r="AW27" t="s">
        <v>340</v>
      </c>
      <c r="AX27" t="s">
        <v>341</v>
      </c>
      <c r="AY27" t="s">
        <v>342</v>
      </c>
      <c r="AZ27" t="s">
        <v>343</v>
      </c>
      <c r="BA27">
        <v>0</v>
      </c>
      <c r="BB27" s="1">
        <v>39517</v>
      </c>
      <c r="BC27" t="s">
        <v>1820</v>
      </c>
      <c r="BD27" t="s">
        <v>1807</v>
      </c>
      <c r="BE27">
        <v>1</v>
      </c>
      <c r="BF27" t="s">
        <v>1813</v>
      </c>
      <c r="BG27" t="s">
        <v>1807</v>
      </c>
      <c r="BH27" t="s">
        <v>1809</v>
      </c>
      <c r="BI27" t="s">
        <v>2026</v>
      </c>
    </row>
    <row r="28" spans="1:61" x14ac:dyDescent="0.3">
      <c r="A28">
        <v>20405</v>
      </c>
      <c r="B28">
        <v>4</v>
      </c>
      <c r="C28" t="s">
        <v>344</v>
      </c>
      <c r="D28">
        <v>7029</v>
      </c>
      <c r="E28" t="s">
        <v>53</v>
      </c>
      <c r="F28">
        <v>16091</v>
      </c>
      <c r="G28">
        <v>1609101</v>
      </c>
      <c r="H28">
        <v>31295</v>
      </c>
      <c r="I28">
        <v>43</v>
      </c>
      <c r="J28">
        <v>15043</v>
      </c>
      <c r="K28">
        <v>1504301</v>
      </c>
      <c r="L28">
        <v>31123</v>
      </c>
      <c r="M28">
        <v>64</v>
      </c>
      <c r="N28">
        <v>4</v>
      </c>
      <c r="O28">
        <v>456</v>
      </c>
      <c r="P28">
        <v>1</v>
      </c>
      <c r="Q28">
        <v>1</v>
      </c>
      <c r="R28" t="s">
        <v>54</v>
      </c>
      <c r="S28" t="s">
        <v>55</v>
      </c>
      <c r="T28">
        <v>0</v>
      </c>
      <c r="U28">
        <v>1</v>
      </c>
      <c r="V28">
        <v>8085</v>
      </c>
      <c r="W28">
        <v>449</v>
      </c>
      <c r="X28">
        <v>30</v>
      </c>
      <c r="Y28">
        <v>0</v>
      </c>
      <c r="Z28">
        <v>0</v>
      </c>
      <c r="AA28">
        <v>0</v>
      </c>
      <c r="AB28">
        <v>126</v>
      </c>
      <c r="AC28">
        <v>114</v>
      </c>
      <c r="AD28" t="s">
        <v>345</v>
      </c>
      <c r="AE28" t="s">
        <v>344</v>
      </c>
      <c r="AF28" t="s">
        <v>345</v>
      </c>
      <c r="AG28" t="s">
        <v>346</v>
      </c>
      <c r="AH28" t="s">
        <v>1830</v>
      </c>
      <c r="AI28" t="s">
        <v>347</v>
      </c>
      <c r="AJ28">
        <v>26</v>
      </c>
      <c r="AK28" t="s">
        <v>348</v>
      </c>
      <c r="AL28" t="s">
        <v>61</v>
      </c>
      <c r="AM28" t="s">
        <v>349</v>
      </c>
      <c r="AN28" t="s">
        <v>1831</v>
      </c>
      <c r="AO28" t="s">
        <v>350</v>
      </c>
      <c r="AP28">
        <v>29</v>
      </c>
      <c r="AQ28" t="s">
        <v>351</v>
      </c>
      <c r="AR28" t="s">
        <v>61</v>
      </c>
      <c r="AS28">
        <v>2008</v>
      </c>
      <c r="AT28">
        <v>2</v>
      </c>
      <c r="AU28">
        <v>17</v>
      </c>
      <c r="AV28" t="s">
        <v>352</v>
      </c>
      <c r="AW28" t="s">
        <v>353</v>
      </c>
      <c r="AX28" t="s">
        <v>354</v>
      </c>
      <c r="AY28" t="s">
        <v>355</v>
      </c>
      <c r="AZ28" t="s">
        <v>356</v>
      </c>
      <c r="BA28">
        <v>0</v>
      </c>
      <c r="BB28" s="1">
        <v>39495</v>
      </c>
      <c r="BC28" t="s">
        <v>1806</v>
      </c>
      <c r="BD28" t="s">
        <v>1807</v>
      </c>
      <c r="BE28">
        <v>0</v>
      </c>
      <c r="BF28" t="s">
        <v>1777</v>
      </c>
      <c r="BG28" t="s">
        <v>1807</v>
      </c>
      <c r="BH28" t="s">
        <v>1809</v>
      </c>
      <c r="BI28" t="s">
        <v>2027</v>
      </c>
    </row>
    <row r="29" spans="1:61" x14ac:dyDescent="0.3">
      <c r="A29">
        <v>20095</v>
      </c>
      <c r="B29">
        <v>2</v>
      </c>
      <c r="C29" t="s">
        <v>357</v>
      </c>
      <c r="D29">
        <v>6930</v>
      </c>
      <c r="E29" t="s">
        <v>53</v>
      </c>
      <c r="F29">
        <v>14553</v>
      </c>
      <c r="G29">
        <v>1455301</v>
      </c>
      <c r="H29">
        <v>34553</v>
      </c>
      <c r="I29">
        <v>22</v>
      </c>
      <c r="J29">
        <v>10821</v>
      </c>
      <c r="K29">
        <v>1082103</v>
      </c>
      <c r="L29">
        <v>30852</v>
      </c>
      <c r="M29">
        <v>35</v>
      </c>
      <c r="N29">
        <v>7</v>
      </c>
      <c r="O29">
        <v>732</v>
      </c>
      <c r="P29">
        <v>1</v>
      </c>
      <c r="Q29">
        <v>1</v>
      </c>
      <c r="R29" t="s">
        <v>54</v>
      </c>
      <c r="S29" t="s">
        <v>55</v>
      </c>
      <c r="T29">
        <v>0</v>
      </c>
      <c r="U29">
        <v>1</v>
      </c>
      <c r="V29">
        <v>123911</v>
      </c>
      <c r="W29">
        <v>288</v>
      </c>
      <c r="X29">
        <v>318</v>
      </c>
      <c r="Y29">
        <v>0</v>
      </c>
      <c r="Z29">
        <v>0</v>
      </c>
      <c r="AA29">
        <v>0</v>
      </c>
      <c r="AB29">
        <v>67</v>
      </c>
      <c r="AC29">
        <v>46</v>
      </c>
      <c r="AD29" t="s">
        <v>358</v>
      </c>
      <c r="AE29" t="s">
        <v>357</v>
      </c>
      <c r="AF29" t="s">
        <v>358</v>
      </c>
      <c r="AG29" t="s">
        <v>359</v>
      </c>
      <c r="AH29" t="s">
        <v>1832</v>
      </c>
      <c r="AI29" t="s">
        <v>360</v>
      </c>
      <c r="AJ29">
        <v>36</v>
      </c>
      <c r="AK29" t="s">
        <v>361</v>
      </c>
      <c r="AL29" t="s">
        <v>61</v>
      </c>
      <c r="AM29" t="s">
        <v>362</v>
      </c>
      <c r="AN29" t="s">
        <v>1833</v>
      </c>
      <c r="AO29" t="s">
        <v>363</v>
      </c>
      <c r="AP29">
        <v>24</v>
      </c>
      <c r="AQ29" t="s">
        <v>364</v>
      </c>
      <c r="AR29" t="s">
        <v>61</v>
      </c>
      <c r="AS29">
        <v>2008</v>
      </c>
      <c r="AT29">
        <v>6</v>
      </c>
      <c r="AU29">
        <v>9</v>
      </c>
      <c r="AV29" t="s">
        <v>365</v>
      </c>
      <c r="AW29" t="s">
        <v>366</v>
      </c>
      <c r="AX29" t="s">
        <v>367</v>
      </c>
      <c r="AY29" t="s">
        <v>368</v>
      </c>
      <c r="AZ29" t="s">
        <v>369</v>
      </c>
      <c r="BA29">
        <v>0</v>
      </c>
      <c r="BB29" s="1">
        <v>39608</v>
      </c>
      <c r="BC29" t="s">
        <v>1791</v>
      </c>
      <c r="BD29" t="s">
        <v>1781</v>
      </c>
      <c r="BE29">
        <v>1</v>
      </c>
      <c r="BF29" t="s">
        <v>1813</v>
      </c>
      <c r="BG29" t="s">
        <v>1781</v>
      </c>
      <c r="BH29" t="s">
        <v>1782</v>
      </c>
      <c r="BI29" t="s">
        <v>2026</v>
      </c>
    </row>
    <row r="30" spans="1:61" x14ac:dyDescent="0.3">
      <c r="A30">
        <v>20402</v>
      </c>
      <c r="B30">
        <v>2</v>
      </c>
      <c r="C30" t="s">
        <v>497</v>
      </c>
      <c r="D30">
        <v>6690</v>
      </c>
      <c r="E30" t="s">
        <v>53</v>
      </c>
      <c r="F30">
        <v>13422</v>
      </c>
      <c r="G30">
        <v>1342201</v>
      </c>
      <c r="H30">
        <v>30562</v>
      </c>
      <c r="I30">
        <v>51</v>
      </c>
      <c r="J30">
        <v>13796</v>
      </c>
      <c r="K30">
        <v>1379601</v>
      </c>
      <c r="L30">
        <v>32457</v>
      </c>
      <c r="M30">
        <v>91</v>
      </c>
      <c r="N30">
        <v>6</v>
      </c>
      <c r="O30">
        <v>612</v>
      </c>
      <c r="P30">
        <v>1</v>
      </c>
      <c r="Q30">
        <v>4</v>
      </c>
      <c r="R30" t="s">
        <v>54</v>
      </c>
      <c r="S30" t="s">
        <v>55</v>
      </c>
      <c r="T30">
        <v>0</v>
      </c>
      <c r="U30">
        <v>1</v>
      </c>
      <c r="V30">
        <v>32260</v>
      </c>
      <c r="W30">
        <v>1994</v>
      </c>
      <c r="X30">
        <v>60</v>
      </c>
      <c r="Y30">
        <v>0</v>
      </c>
      <c r="Z30">
        <v>0</v>
      </c>
      <c r="AA30">
        <v>0</v>
      </c>
      <c r="AB30">
        <v>270</v>
      </c>
      <c r="AC30">
        <v>250</v>
      </c>
      <c r="AD30" t="s">
        <v>498</v>
      </c>
      <c r="AE30" t="s">
        <v>497</v>
      </c>
      <c r="AF30" t="s">
        <v>498</v>
      </c>
      <c r="AG30" t="s">
        <v>499</v>
      </c>
      <c r="AH30" t="s">
        <v>1834</v>
      </c>
      <c r="AI30" t="s">
        <v>500</v>
      </c>
      <c r="AJ30">
        <v>1</v>
      </c>
      <c r="AK30" t="s">
        <v>501</v>
      </c>
      <c r="AL30" t="s">
        <v>61</v>
      </c>
      <c r="AM30" t="s">
        <v>502</v>
      </c>
      <c r="AN30" t="s">
        <v>1835</v>
      </c>
      <c r="AO30" t="s">
        <v>398</v>
      </c>
      <c r="AP30">
        <v>6</v>
      </c>
      <c r="AQ30" t="s">
        <v>399</v>
      </c>
      <c r="AR30" t="s">
        <v>61</v>
      </c>
      <c r="AS30">
        <v>2008</v>
      </c>
      <c r="AT30">
        <v>5</v>
      </c>
      <c r="AU30">
        <v>18</v>
      </c>
      <c r="AV30" t="s">
        <v>503</v>
      </c>
      <c r="AW30" t="s">
        <v>504</v>
      </c>
      <c r="AX30" t="s">
        <v>505</v>
      </c>
      <c r="AY30" t="s">
        <v>506</v>
      </c>
      <c r="AZ30" t="s">
        <v>507</v>
      </c>
      <c r="BA30">
        <v>0</v>
      </c>
      <c r="BB30" s="1">
        <v>39586</v>
      </c>
      <c r="BC30" t="s">
        <v>1780</v>
      </c>
      <c r="BD30" t="s">
        <v>1781</v>
      </c>
      <c r="BE30">
        <v>0</v>
      </c>
      <c r="BF30" t="s">
        <v>1777</v>
      </c>
      <c r="BG30" t="s">
        <v>1781</v>
      </c>
      <c r="BH30" t="s">
        <v>1782</v>
      </c>
      <c r="BI30" t="s">
        <v>2027</v>
      </c>
    </row>
    <row r="31" spans="1:61" x14ac:dyDescent="0.3">
      <c r="A31">
        <v>19998</v>
      </c>
      <c r="B31">
        <v>4</v>
      </c>
      <c r="C31" t="s">
        <v>508</v>
      </c>
      <c r="D31">
        <v>6798</v>
      </c>
      <c r="E31" t="s">
        <v>53</v>
      </c>
      <c r="F31">
        <v>13296</v>
      </c>
      <c r="G31">
        <v>1329603</v>
      </c>
      <c r="H31">
        <v>30721</v>
      </c>
      <c r="I31">
        <v>14</v>
      </c>
      <c r="J31">
        <v>15376</v>
      </c>
      <c r="K31">
        <v>1537601</v>
      </c>
      <c r="L31">
        <v>30436</v>
      </c>
      <c r="M31">
        <v>81</v>
      </c>
      <c r="N31">
        <v>6</v>
      </c>
      <c r="O31">
        <v>620</v>
      </c>
      <c r="P31">
        <v>1</v>
      </c>
      <c r="Q31">
        <v>5</v>
      </c>
      <c r="R31" t="s">
        <v>54</v>
      </c>
      <c r="S31" t="s">
        <v>55</v>
      </c>
      <c r="T31">
        <v>0</v>
      </c>
      <c r="U31">
        <v>1</v>
      </c>
      <c r="V31">
        <v>35000</v>
      </c>
      <c r="W31">
        <v>2270</v>
      </c>
      <c r="X31">
        <v>120</v>
      </c>
      <c r="Y31">
        <v>0</v>
      </c>
      <c r="Z31">
        <v>0</v>
      </c>
      <c r="AA31">
        <v>0</v>
      </c>
      <c r="AB31">
        <v>322</v>
      </c>
      <c r="AC31">
        <v>318</v>
      </c>
      <c r="AD31" t="s">
        <v>509</v>
      </c>
      <c r="AE31" t="s">
        <v>508</v>
      </c>
      <c r="AF31" t="s">
        <v>509</v>
      </c>
      <c r="AG31" t="s">
        <v>478</v>
      </c>
      <c r="AH31" t="s">
        <v>1836</v>
      </c>
      <c r="AI31" t="s">
        <v>479</v>
      </c>
      <c r="AJ31">
        <v>33</v>
      </c>
      <c r="AK31" t="s">
        <v>480</v>
      </c>
      <c r="AL31" t="s">
        <v>61</v>
      </c>
      <c r="AM31" t="s">
        <v>427</v>
      </c>
      <c r="AN31" t="s">
        <v>1837</v>
      </c>
      <c r="AO31" t="s">
        <v>326</v>
      </c>
      <c r="AP31">
        <v>4</v>
      </c>
      <c r="AQ31" t="s">
        <v>327</v>
      </c>
      <c r="AR31" t="s">
        <v>61</v>
      </c>
      <c r="AS31">
        <v>2008</v>
      </c>
      <c r="AT31">
        <v>8</v>
      </c>
      <c r="AU31">
        <v>4</v>
      </c>
      <c r="AV31" t="s">
        <v>510</v>
      </c>
      <c r="AW31" t="s">
        <v>511</v>
      </c>
      <c r="AX31" t="s">
        <v>512</v>
      </c>
      <c r="AY31" t="s">
        <v>513</v>
      </c>
      <c r="AZ31" t="s">
        <v>514</v>
      </c>
      <c r="BA31">
        <v>0</v>
      </c>
      <c r="BB31" s="1">
        <v>39664</v>
      </c>
      <c r="BC31" t="s">
        <v>1774</v>
      </c>
      <c r="BD31" t="s">
        <v>1769</v>
      </c>
      <c r="BE31">
        <v>1</v>
      </c>
      <c r="BF31" t="s">
        <v>1813</v>
      </c>
      <c r="BG31" t="s">
        <v>1769</v>
      </c>
      <c r="BH31" t="s">
        <v>1771</v>
      </c>
      <c r="BI31" t="s">
        <v>2026</v>
      </c>
    </row>
    <row r="32" spans="1:61" x14ac:dyDescent="0.3">
      <c r="A32">
        <v>20305</v>
      </c>
      <c r="B32">
        <v>1</v>
      </c>
      <c r="C32" t="s">
        <v>515</v>
      </c>
      <c r="D32">
        <v>6765</v>
      </c>
      <c r="E32" t="s">
        <v>53</v>
      </c>
      <c r="F32">
        <v>10540</v>
      </c>
      <c r="G32">
        <v>1054001</v>
      </c>
      <c r="H32">
        <v>30540</v>
      </c>
      <c r="I32">
        <v>13</v>
      </c>
      <c r="J32">
        <v>15016</v>
      </c>
      <c r="K32">
        <v>1501602</v>
      </c>
      <c r="L32">
        <v>31123</v>
      </c>
      <c r="M32">
        <v>64</v>
      </c>
      <c r="N32">
        <v>6</v>
      </c>
      <c r="O32">
        <v>619</v>
      </c>
      <c r="P32">
        <v>1</v>
      </c>
      <c r="Q32">
        <v>3</v>
      </c>
      <c r="R32" t="s">
        <v>54</v>
      </c>
      <c r="S32" t="s">
        <v>55</v>
      </c>
      <c r="T32">
        <v>0</v>
      </c>
      <c r="U32">
        <v>1</v>
      </c>
      <c r="V32">
        <v>34567</v>
      </c>
      <c r="W32">
        <v>1033</v>
      </c>
      <c r="X32">
        <v>64</v>
      </c>
      <c r="Y32">
        <v>0</v>
      </c>
      <c r="Z32">
        <v>0</v>
      </c>
      <c r="AA32">
        <v>0</v>
      </c>
      <c r="AB32">
        <v>185</v>
      </c>
      <c r="AC32">
        <v>175</v>
      </c>
      <c r="AD32" t="s">
        <v>516</v>
      </c>
      <c r="AE32" t="s">
        <v>515</v>
      </c>
      <c r="AF32" t="s">
        <v>516</v>
      </c>
      <c r="AG32" t="s">
        <v>517</v>
      </c>
      <c r="AH32" t="s">
        <v>1838</v>
      </c>
      <c r="AI32" t="s">
        <v>518</v>
      </c>
      <c r="AJ32">
        <v>25</v>
      </c>
      <c r="AK32" t="s">
        <v>519</v>
      </c>
      <c r="AL32" t="s">
        <v>61</v>
      </c>
      <c r="AM32" t="s">
        <v>520</v>
      </c>
      <c r="AN32" t="s">
        <v>1831</v>
      </c>
      <c r="AO32" t="s">
        <v>350</v>
      </c>
      <c r="AP32">
        <v>29</v>
      </c>
      <c r="AQ32" t="s">
        <v>351</v>
      </c>
      <c r="AR32" t="s">
        <v>61</v>
      </c>
      <c r="AS32">
        <v>2008</v>
      </c>
      <c r="AT32">
        <v>1</v>
      </c>
      <c r="AU32">
        <v>13</v>
      </c>
      <c r="AV32" t="s">
        <v>521</v>
      </c>
      <c r="AW32" t="s">
        <v>522</v>
      </c>
      <c r="AX32" t="s">
        <v>523</v>
      </c>
      <c r="AY32" t="s">
        <v>524</v>
      </c>
      <c r="AZ32" t="s">
        <v>525</v>
      </c>
      <c r="BA32">
        <v>0</v>
      </c>
      <c r="BB32" s="1">
        <v>39460</v>
      </c>
      <c r="BC32" t="s">
        <v>1825</v>
      </c>
      <c r="BD32" t="s">
        <v>1807</v>
      </c>
      <c r="BE32">
        <v>0</v>
      </c>
      <c r="BF32" t="s">
        <v>1777</v>
      </c>
      <c r="BG32" t="s">
        <v>1807</v>
      </c>
      <c r="BH32" t="s">
        <v>1809</v>
      </c>
      <c r="BI32" t="s">
        <v>2027</v>
      </c>
    </row>
    <row r="33" spans="1:61" x14ac:dyDescent="0.3">
      <c r="A33">
        <v>20201</v>
      </c>
      <c r="B33">
        <v>4</v>
      </c>
      <c r="C33" t="s">
        <v>526</v>
      </c>
      <c r="D33">
        <v>6055</v>
      </c>
      <c r="E33" t="s">
        <v>53</v>
      </c>
      <c r="F33">
        <v>12264</v>
      </c>
      <c r="G33">
        <v>1226401</v>
      </c>
      <c r="H33">
        <v>30852</v>
      </c>
      <c r="I33">
        <v>38</v>
      </c>
      <c r="J33">
        <v>15074</v>
      </c>
      <c r="K33">
        <v>1507401</v>
      </c>
      <c r="L33">
        <v>35074</v>
      </c>
      <c r="M33">
        <v>73</v>
      </c>
      <c r="N33">
        <v>6</v>
      </c>
      <c r="O33">
        <v>620</v>
      </c>
      <c r="P33">
        <v>1</v>
      </c>
      <c r="Q33">
        <v>3</v>
      </c>
      <c r="R33" t="s">
        <v>54</v>
      </c>
      <c r="S33" t="s">
        <v>55</v>
      </c>
      <c r="T33">
        <v>0</v>
      </c>
      <c r="U33">
        <v>1</v>
      </c>
      <c r="V33">
        <v>30475</v>
      </c>
      <c r="W33">
        <v>1092</v>
      </c>
      <c r="X33">
        <v>56</v>
      </c>
      <c r="Y33">
        <v>0</v>
      </c>
      <c r="Z33">
        <v>0</v>
      </c>
      <c r="AA33">
        <v>0</v>
      </c>
      <c r="AB33">
        <v>163</v>
      </c>
      <c r="AC33">
        <v>149</v>
      </c>
      <c r="AD33" t="s">
        <v>527</v>
      </c>
      <c r="AE33" t="s">
        <v>526</v>
      </c>
      <c r="AF33" t="s">
        <v>527</v>
      </c>
      <c r="AG33" t="s">
        <v>528</v>
      </c>
      <c r="AH33" t="s">
        <v>265</v>
      </c>
      <c r="AI33" t="s">
        <v>529</v>
      </c>
      <c r="AJ33">
        <v>51</v>
      </c>
      <c r="AK33" t="s">
        <v>530</v>
      </c>
      <c r="AL33" t="s">
        <v>61</v>
      </c>
      <c r="AM33" t="s">
        <v>531</v>
      </c>
      <c r="AN33" t="s">
        <v>1839</v>
      </c>
      <c r="AO33" t="s">
        <v>408</v>
      </c>
      <c r="AP33">
        <v>40</v>
      </c>
      <c r="AQ33" t="s">
        <v>409</v>
      </c>
      <c r="AR33" t="s">
        <v>61</v>
      </c>
      <c r="AS33">
        <v>2008</v>
      </c>
      <c r="AT33">
        <v>2</v>
      </c>
      <c r="AU33">
        <v>17</v>
      </c>
      <c r="AV33" t="s">
        <v>532</v>
      </c>
      <c r="AW33" t="s">
        <v>533</v>
      </c>
      <c r="AX33" t="s">
        <v>534</v>
      </c>
      <c r="AY33" t="s">
        <v>535</v>
      </c>
      <c r="AZ33" t="s">
        <v>536</v>
      </c>
      <c r="BA33">
        <v>0</v>
      </c>
      <c r="BB33" s="1">
        <v>39495</v>
      </c>
      <c r="BC33" t="s">
        <v>1806</v>
      </c>
      <c r="BD33" t="s">
        <v>1807</v>
      </c>
      <c r="BE33">
        <v>0</v>
      </c>
      <c r="BF33" t="s">
        <v>1777</v>
      </c>
      <c r="BG33" t="s">
        <v>1807</v>
      </c>
      <c r="BH33" t="s">
        <v>1809</v>
      </c>
      <c r="BI33" t="s">
        <v>2027</v>
      </c>
    </row>
    <row r="34" spans="1:61" x14ac:dyDescent="0.3">
      <c r="A34">
        <v>20415</v>
      </c>
      <c r="B34">
        <v>2</v>
      </c>
      <c r="C34" t="s">
        <v>537</v>
      </c>
      <c r="D34">
        <v>6730</v>
      </c>
      <c r="E34" t="s">
        <v>53</v>
      </c>
      <c r="F34">
        <v>12478</v>
      </c>
      <c r="G34">
        <v>1247801</v>
      </c>
      <c r="H34">
        <v>31703</v>
      </c>
      <c r="I34">
        <v>22</v>
      </c>
      <c r="J34">
        <v>13487</v>
      </c>
      <c r="K34">
        <v>1348701</v>
      </c>
      <c r="L34">
        <v>31650</v>
      </c>
      <c r="M34">
        <v>63</v>
      </c>
      <c r="N34">
        <v>6</v>
      </c>
      <c r="O34">
        <v>626</v>
      </c>
      <c r="P34">
        <v>1</v>
      </c>
      <c r="Q34">
        <v>3</v>
      </c>
      <c r="R34" t="s">
        <v>54</v>
      </c>
      <c r="S34" t="s">
        <v>55</v>
      </c>
      <c r="T34">
        <v>0</v>
      </c>
      <c r="U34">
        <v>1</v>
      </c>
      <c r="V34">
        <v>50400</v>
      </c>
      <c r="W34">
        <v>1028</v>
      </c>
      <c r="X34">
        <v>252</v>
      </c>
      <c r="Y34">
        <v>0</v>
      </c>
      <c r="Z34">
        <v>0</v>
      </c>
      <c r="AA34">
        <v>0</v>
      </c>
      <c r="AB34">
        <v>182</v>
      </c>
      <c r="AC34">
        <v>146</v>
      </c>
      <c r="AD34" t="s">
        <v>538</v>
      </c>
      <c r="AE34" t="s">
        <v>537</v>
      </c>
      <c r="AF34" t="s">
        <v>538</v>
      </c>
      <c r="AG34" t="s">
        <v>539</v>
      </c>
      <c r="AH34" t="s">
        <v>361</v>
      </c>
      <c r="AI34" t="s">
        <v>360</v>
      </c>
      <c r="AJ34">
        <v>36</v>
      </c>
      <c r="AK34" t="s">
        <v>361</v>
      </c>
      <c r="AL34" t="s">
        <v>61</v>
      </c>
      <c r="AM34" t="s">
        <v>540</v>
      </c>
      <c r="AN34" t="s">
        <v>1840</v>
      </c>
      <c r="AO34" t="s">
        <v>541</v>
      </c>
      <c r="AP34">
        <v>27</v>
      </c>
      <c r="AQ34" t="s">
        <v>542</v>
      </c>
      <c r="AR34" t="s">
        <v>61</v>
      </c>
      <c r="AS34">
        <v>2008</v>
      </c>
      <c r="AT34">
        <v>7</v>
      </c>
      <c r="AU34">
        <v>8</v>
      </c>
      <c r="AV34" t="s">
        <v>543</v>
      </c>
      <c r="AW34" t="s">
        <v>544</v>
      </c>
      <c r="AX34" t="s">
        <v>545</v>
      </c>
      <c r="AY34" t="s">
        <v>546</v>
      </c>
      <c r="AZ34" t="s">
        <v>547</v>
      </c>
      <c r="BA34">
        <v>0</v>
      </c>
      <c r="BB34" s="1">
        <v>39637</v>
      </c>
      <c r="BC34" t="s">
        <v>1785</v>
      </c>
      <c r="BD34" t="s">
        <v>1769</v>
      </c>
      <c r="BE34">
        <v>2</v>
      </c>
      <c r="BF34" t="s">
        <v>1786</v>
      </c>
      <c r="BG34" t="s">
        <v>1769</v>
      </c>
      <c r="BH34" t="s">
        <v>1771</v>
      </c>
      <c r="BI34" t="s">
        <v>2026</v>
      </c>
    </row>
    <row r="35" spans="1:61" x14ac:dyDescent="0.3">
      <c r="A35">
        <v>20500</v>
      </c>
      <c r="B35">
        <v>2</v>
      </c>
      <c r="C35" t="s">
        <v>548</v>
      </c>
      <c r="D35">
        <v>7041</v>
      </c>
      <c r="E35" t="s">
        <v>53</v>
      </c>
      <c r="F35">
        <v>11193</v>
      </c>
      <c r="G35">
        <v>1119301</v>
      </c>
      <c r="H35">
        <v>33105</v>
      </c>
      <c r="I35">
        <v>52</v>
      </c>
      <c r="J35">
        <v>11233</v>
      </c>
      <c r="K35">
        <v>1123301</v>
      </c>
      <c r="L35">
        <v>31233</v>
      </c>
      <c r="M35">
        <v>88</v>
      </c>
      <c r="N35">
        <v>6</v>
      </c>
      <c r="O35">
        <v>631</v>
      </c>
      <c r="P35">
        <v>1</v>
      </c>
      <c r="Q35">
        <v>3</v>
      </c>
      <c r="R35" t="s">
        <v>98</v>
      </c>
      <c r="S35" t="s">
        <v>55</v>
      </c>
      <c r="T35">
        <v>0</v>
      </c>
      <c r="U35">
        <v>1</v>
      </c>
      <c r="V35">
        <v>17610</v>
      </c>
      <c r="W35">
        <v>1075</v>
      </c>
      <c r="X35">
        <v>66</v>
      </c>
      <c r="Y35">
        <v>0</v>
      </c>
      <c r="Z35">
        <v>0</v>
      </c>
      <c r="AA35">
        <v>0</v>
      </c>
      <c r="AB35">
        <v>196</v>
      </c>
      <c r="AC35">
        <v>182</v>
      </c>
      <c r="AD35" t="s">
        <v>549</v>
      </c>
      <c r="AE35" t="s">
        <v>548</v>
      </c>
      <c r="AF35" t="s">
        <v>549</v>
      </c>
      <c r="AG35" t="s">
        <v>550</v>
      </c>
      <c r="AH35" t="s">
        <v>1841</v>
      </c>
      <c r="AI35" t="s">
        <v>288</v>
      </c>
      <c r="AJ35">
        <v>21</v>
      </c>
      <c r="AK35" t="s">
        <v>289</v>
      </c>
      <c r="AL35" t="s">
        <v>61</v>
      </c>
      <c r="AM35" t="s">
        <v>551</v>
      </c>
      <c r="AN35" t="s">
        <v>1842</v>
      </c>
      <c r="AO35" t="s">
        <v>336</v>
      </c>
      <c r="AP35">
        <v>56</v>
      </c>
      <c r="AQ35" t="s">
        <v>337</v>
      </c>
      <c r="AR35" t="s">
        <v>61</v>
      </c>
      <c r="AS35">
        <v>2008</v>
      </c>
      <c r="AT35">
        <v>7</v>
      </c>
      <c r="AU35">
        <v>27</v>
      </c>
      <c r="AV35" t="s">
        <v>552</v>
      </c>
      <c r="AW35" t="s">
        <v>553</v>
      </c>
      <c r="AX35" t="s">
        <v>554</v>
      </c>
      <c r="AY35" t="s">
        <v>555</v>
      </c>
      <c r="AZ35" t="s">
        <v>556</v>
      </c>
      <c r="BA35">
        <v>0</v>
      </c>
      <c r="BB35" s="1">
        <v>39656</v>
      </c>
      <c r="BC35" t="s">
        <v>1785</v>
      </c>
      <c r="BD35" t="s">
        <v>1769</v>
      </c>
      <c r="BE35">
        <v>0</v>
      </c>
      <c r="BF35" t="s">
        <v>1777</v>
      </c>
      <c r="BG35" t="s">
        <v>1769</v>
      </c>
      <c r="BH35" t="s">
        <v>1771</v>
      </c>
      <c r="BI35" t="s">
        <v>2027</v>
      </c>
    </row>
    <row r="36" spans="1:61" x14ac:dyDescent="0.3">
      <c r="A36">
        <v>20416</v>
      </c>
      <c r="B36">
        <v>2</v>
      </c>
      <c r="C36" t="s">
        <v>557</v>
      </c>
      <c r="D36">
        <v>6830</v>
      </c>
      <c r="E36" t="s">
        <v>53</v>
      </c>
      <c r="F36">
        <v>11697</v>
      </c>
      <c r="G36">
        <v>1169702</v>
      </c>
      <c r="H36">
        <v>32467</v>
      </c>
      <c r="I36">
        <v>33</v>
      </c>
      <c r="J36">
        <v>11433</v>
      </c>
      <c r="K36">
        <v>1143301</v>
      </c>
      <c r="L36">
        <v>31295</v>
      </c>
      <c r="M36">
        <v>43</v>
      </c>
      <c r="N36">
        <v>6</v>
      </c>
      <c r="O36">
        <v>698</v>
      </c>
      <c r="P36">
        <v>1</v>
      </c>
      <c r="Q36">
        <v>3</v>
      </c>
      <c r="R36" t="s">
        <v>54</v>
      </c>
      <c r="S36" t="s">
        <v>55</v>
      </c>
      <c r="T36">
        <v>0</v>
      </c>
      <c r="U36">
        <v>1</v>
      </c>
      <c r="V36">
        <v>29000</v>
      </c>
      <c r="W36">
        <v>1127</v>
      </c>
      <c r="X36">
        <v>145</v>
      </c>
      <c r="Y36">
        <v>0</v>
      </c>
      <c r="Z36">
        <v>0</v>
      </c>
      <c r="AA36">
        <v>0</v>
      </c>
      <c r="AB36">
        <v>205</v>
      </c>
      <c r="AC36">
        <v>144</v>
      </c>
      <c r="AD36" t="s">
        <v>558</v>
      </c>
      <c r="AE36" t="s">
        <v>557</v>
      </c>
      <c r="AF36" t="s">
        <v>558</v>
      </c>
      <c r="AG36" t="s">
        <v>559</v>
      </c>
      <c r="AH36" t="s">
        <v>1843</v>
      </c>
      <c r="AI36" t="s">
        <v>382</v>
      </c>
      <c r="AJ36">
        <v>12</v>
      </c>
      <c r="AK36" t="s">
        <v>383</v>
      </c>
      <c r="AL36" t="s">
        <v>61</v>
      </c>
      <c r="AM36" t="s">
        <v>560</v>
      </c>
      <c r="AN36" t="s">
        <v>1830</v>
      </c>
      <c r="AO36" t="s">
        <v>347</v>
      </c>
      <c r="AP36">
        <v>26</v>
      </c>
      <c r="AQ36" t="s">
        <v>348</v>
      </c>
      <c r="AR36" t="s">
        <v>61</v>
      </c>
      <c r="AS36">
        <v>2008</v>
      </c>
      <c r="AT36">
        <v>12</v>
      </c>
      <c r="AU36">
        <v>10</v>
      </c>
      <c r="AV36" t="s">
        <v>561</v>
      </c>
      <c r="AW36" t="s">
        <v>562</v>
      </c>
      <c r="AX36" t="s">
        <v>563</v>
      </c>
      <c r="AY36" t="s">
        <v>564</v>
      </c>
      <c r="AZ36" t="s">
        <v>565</v>
      </c>
      <c r="BA36">
        <v>0</v>
      </c>
      <c r="BB36" s="1">
        <v>39792</v>
      </c>
      <c r="BC36" t="s">
        <v>1762</v>
      </c>
      <c r="BD36" t="s">
        <v>1763</v>
      </c>
      <c r="BE36">
        <v>3</v>
      </c>
      <c r="BF36" t="s">
        <v>1808</v>
      </c>
      <c r="BG36" t="s">
        <v>1763</v>
      </c>
      <c r="BH36" t="s">
        <v>1765</v>
      </c>
      <c r="BI36" t="s">
        <v>2026</v>
      </c>
    </row>
    <row r="37" spans="1:61" x14ac:dyDescent="0.3">
      <c r="A37">
        <v>19386</v>
      </c>
      <c r="B37">
        <v>3</v>
      </c>
      <c r="C37" t="s">
        <v>632</v>
      </c>
      <c r="D37">
        <v>1600</v>
      </c>
      <c r="E37" t="s">
        <v>53</v>
      </c>
      <c r="F37">
        <v>14307</v>
      </c>
      <c r="G37">
        <v>1430701</v>
      </c>
      <c r="H37">
        <v>30721</v>
      </c>
      <c r="I37">
        <v>15</v>
      </c>
      <c r="J37">
        <v>10721</v>
      </c>
      <c r="K37">
        <v>1072101</v>
      </c>
      <c r="L37">
        <v>30721</v>
      </c>
      <c r="M37">
        <v>13</v>
      </c>
      <c r="N37">
        <v>6</v>
      </c>
      <c r="O37">
        <v>622</v>
      </c>
      <c r="P37">
        <v>1</v>
      </c>
      <c r="Q37">
        <v>1</v>
      </c>
      <c r="R37" t="s">
        <v>98</v>
      </c>
      <c r="S37" t="s">
        <v>55</v>
      </c>
      <c r="T37">
        <v>0</v>
      </c>
      <c r="U37">
        <v>1</v>
      </c>
      <c r="V37">
        <v>47880</v>
      </c>
      <c r="W37">
        <v>49</v>
      </c>
      <c r="X37">
        <v>182</v>
      </c>
      <c r="Y37">
        <v>0</v>
      </c>
      <c r="Z37">
        <v>0</v>
      </c>
      <c r="AA37">
        <v>0</v>
      </c>
      <c r="AB37">
        <v>60</v>
      </c>
      <c r="AC37">
        <v>16</v>
      </c>
      <c r="AD37" t="s">
        <v>633</v>
      </c>
      <c r="AE37" t="s">
        <v>632</v>
      </c>
      <c r="AF37" t="s">
        <v>633</v>
      </c>
      <c r="AG37" t="s">
        <v>634</v>
      </c>
      <c r="AH37" t="s">
        <v>1844</v>
      </c>
      <c r="AI37" t="s">
        <v>635</v>
      </c>
      <c r="AJ37">
        <v>44</v>
      </c>
      <c r="AK37" t="s">
        <v>636</v>
      </c>
      <c r="AL37" t="s">
        <v>61</v>
      </c>
      <c r="AM37" t="s">
        <v>637</v>
      </c>
      <c r="AN37" t="s">
        <v>1845</v>
      </c>
      <c r="AO37" t="s">
        <v>518</v>
      </c>
      <c r="AP37">
        <v>25</v>
      </c>
      <c r="AQ37" t="s">
        <v>519</v>
      </c>
      <c r="AR37" t="s">
        <v>61</v>
      </c>
      <c r="AS37">
        <v>2008</v>
      </c>
      <c r="AT37">
        <v>6</v>
      </c>
      <c r="AU37">
        <v>15</v>
      </c>
      <c r="AV37" t="s">
        <v>638</v>
      </c>
      <c r="AW37" t="s">
        <v>639</v>
      </c>
      <c r="AX37" t="s">
        <v>640</v>
      </c>
      <c r="AY37" t="s">
        <v>641</v>
      </c>
      <c r="AZ37" t="s">
        <v>642</v>
      </c>
      <c r="BA37">
        <v>0</v>
      </c>
      <c r="BB37" s="1">
        <v>39614</v>
      </c>
      <c r="BC37" t="s">
        <v>1791</v>
      </c>
      <c r="BD37" t="s">
        <v>1781</v>
      </c>
      <c r="BE37">
        <v>0</v>
      </c>
      <c r="BF37" t="s">
        <v>1777</v>
      </c>
      <c r="BG37" t="s">
        <v>1781</v>
      </c>
      <c r="BH37" t="s">
        <v>1782</v>
      </c>
      <c r="BI37" t="s">
        <v>2027</v>
      </c>
    </row>
    <row r="38" spans="1:61" x14ac:dyDescent="0.3">
      <c r="A38">
        <v>19690</v>
      </c>
      <c r="B38">
        <v>3</v>
      </c>
      <c r="C38" t="s">
        <v>643</v>
      </c>
      <c r="D38">
        <v>5375</v>
      </c>
      <c r="E38" t="s">
        <v>53</v>
      </c>
      <c r="F38">
        <v>13830</v>
      </c>
      <c r="G38">
        <v>1383001</v>
      </c>
      <c r="H38">
        <v>33830</v>
      </c>
      <c r="I38">
        <v>2</v>
      </c>
      <c r="J38">
        <v>12173</v>
      </c>
      <c r="K38">
        <v>1217301</v>
      </c>
      <c r="L38">
        <v>32134</v>
      </c>
      <c r="M38">
        <v>2</v>
      </c>
      <c r="N38">
        <v>6</v>
      </c>
      <c r="O38">
        <v>626</v>
      </c>
      <c r="P38">
        <v>1</v>
      </c>
      <c r="Q38">
        <v>1</v>
      </c>
      <c r="R38" t="s">
        <v>98</v>
      </c>
      <c r="S38" t="s">
        <v>55</v>
      </c>
      <c r="T38">
        <v>0</v>
      </c>
      <c r="U38">
        <v>1</v>
      </c>
      <c r="V38">
        <v>88900</v>
      </c>
      <c r="W38">
        <v>100</v>
      </c>
      <c r="X38">
        <v>264</v>
      </c>
      <c r="Y38">
        <v>0</v>
      </c>
      <c r="Z38">
        <v>0</v>
      </c>
      <c r="AA38">
        <v>0</v>
      </c>
      <c r="AB38">
        <v>46</v>
      </c>
      <c r="AC38">
        <v>24</v>
      </c>
      <c r="AD38" t="s">
        <v>644</v>
      </c>
      <c r="AE38" t="s">
        <v>643</v>
      </c>
      <c r="AF38" t="s">
        <v>644</v>
      </c>
      <c r="AG38" t="s">
        <v>645</v>
      </c>
      <c r="AH38" t="s">
        <v>1846</v>
      </c>
      <c r="AI38" t="s">
        <v>301</v>
      </c>
      <c r="AJ38">
        <v>15</v>
      </c>
      <c r="AK38" t="s">
        <v>302</v>
      </c>
      <c r="AL38" t="s">
        <v>61</v>
      </c>
      <c r="AM38" t="s">
        <v>646</v>
      </c>
      <c r="AN38" t="s">
        <v>1847</v>
      </c>
      <c r="AO38" t="s">
        <v>301</v>
      </c>
      <c r="AP38">
        <v>15</v>
      </c>
      <c r="AQ38" t="s">
        <v>302</v>
      </c>
      <c r="AR38" t="s">
        <v>61</v>
      </c>
      <c r="AS38">
        <v>2008</v>
      </c>
      <c r="AT38">
        <v>7</v>
      </c>
      <c r="AU38">
        <v>26</v>
      </c>
      <c r="AV38" t="s">
        <v>647</v>
      </c>
      <c r="AW38" t="s">
        <v>648</v>
      </c>
      <c r="AX38" t="s">
        <v>649</v>
      </c>
      <c r="AY38" t="s">
        <v>307</v>
      </c>
      <c r="AZ38" t="s">
        <v>308</v>
      </c>
      <c r="BA38">
        <v>0</v>
      </c>
      <c r="BB38" s="1">
        <v>39655</v>
      </c>
      <c r="BC38" t="s">
        <v>1785</v>
      </c>
      <c r="BD38" t="s">
        <v>1769</v>
      </c>
      <c r="BE38">
        <v>6</v>
      </c>
      <c r="BF38" t="s">
        <v>1764</v>
      </c>
      <c r="BG38" t="s">
        <v>1769</v>
      </c>
      <c r="BH38" t="s">
        <v>1771</v>
      </c>
      <c r="BI38" t="s">
        <v>2027</v>
      </c>
    </row>
    <row r="39" spans="1:61" x14ac:dyDescent="0.3">
      <c r="A39">
        <v>20017</v>
      </c>
      <c r="B39">
        <v>2</v>
      </c>
      <c r="C39" t="s">
        <v>669</v>
      </c>
      <c r="D39">
        <v>16192</v>
      </c>
      <c r="E39" t="s">
        <v>194</v>
      </c>
      <c r="F39">
        <v>14955</v>
      </c>
      <c r="G39">
        <v>1495502</v>
      </c>
      <c r="H39">
        <v>34955</v>
      </c>
      <c r="I39">
        <v>5</v>
      </c>
      <c r="J39">
        <v>12016</v>
      </c>
      <c r="K39">
        <v>1201602</v>
      </c>
      <c r="L39">
        <v>32016</v>
      </c>
      <c r="M39">
        <v>5</v>
      </c>
      <c r="N39">
        <v>6</v>
      </c>
      <c r="O39">
        <v>614</v>
      </c>
      <c r="P39">
        <v>1</v>
      </c>
      <c r="Q39">
        <v>1</v>
      </c>
      <c r="R39" t="s">
        <v>54</v>
      </c>
      <c r="S39" t="s">
        <v>55</v>
      </c>
      <c r="T39">
        <v>0</v>
      </c>
      <c r="U39">
        <v>1</v>
      </c>
      <c r="V39">
        <v>32321</v>
      </c>
      <c r="W39">
        <v>129</v>
      </c>
      <c r="X39">
        <v>155</v>
      </c>
      <c r="Y39">
        <v>0</v>
      </c>
      <c r="Z39">
        <v>0</v>
      </c>
      <c r="AA39">
        <v>0</v>
      </c>
      <c r="AB39">
        <v>36</v>
      </c>
      <c r="AC39">
        <v>22</v>
      </c>
      <c r="AD39" t="s">
        <v>670</v>
      </c>
      <c r="AE39" t="s">
        <v>669</v>
      </c>
      <c r="AF39" t="s">
        <v>670</v>
      </c>
      <c r="AG39" t="s">
        <v>671</v>
      </c>
      <c r="AH39" t="s">
        <v>1848</v>
      </c>
      <c r="AI39" t="s">
        <v>489</v>
      </c>
      <c r="AJ39">
        <v>17</v>
      </c>
      <c r="AK39" t="s">
        <v>490</v>
      </c>
      <c r="AL39" t="s">
        <v>61</v>
      </c>
      <c r="AM39" t="s">
        <v>491</v>
      </c>
      <c r="AN39" t="s">
        <v>1849</v>
      </c>
      <c r="AO39" t="s">
        <v>489</v>
      </c>
      <c r="AP39">
        <v>75</v>
      </c>
      <c r="AQ39" t="s">
        <v>490</v>
      </c>
      <c r="AR39" t="s">
        <v>61</v>
      </c>
      <c r="AS39">
        <v>2008</v>
      </c>
      <c r="AT39">
        <v>10</v>
      </c>
      <c r="AU39">
        <v>14</v>
      </c>
      <c r="AV39" t="s">
        <v>672</v>
      </c>
      <c r="AW39" t="s">
        <v>673</v>
      </c>
      <c r="AX39" t="s">
        <v>674</v>
      </c>
      <c r="AY39" t="s">
        <v>495</v>
      </c>
      <c r="AZ39" t="s">
        <v>496</v>
      </c>
      <c r="BA39">
        <v>0</v>
      </c>
      <c r="BB39" s="1">
        <v>39735</v>
      </c>
      <c r="BC39" t="s">
        <v>1850</v>
      </c>
      <c r="BD39" t="s">
        <v>1763</v>
      </c>
      <c r="BE39">
        <v>2</v>
      </c>
      <c r="BF39" t="s">
        <v>1786</v>
      </c>
      <c r="BG39" t="s">
        <v>1763</v>
      </c>
      <c r="BH39" t="s">
        <v>1765</v>
      </c>
      <c r="BI39" t="s">
        <v>2026</v>
      </c>
    </row>
    <row r="40" spans="1:61" x14ac:dyDescent="0.3">
      <c r="A40">
        <v>20374</v>
      </c>
      <c r="B40">
        <v>3</v>
      </c>
      <c r="C40" t="s">
        <v>675</v>
      </c>
      <c r="D40">
        <v>6187</v>
      </c>
      <c r="E40" t="s">
        <v>53</v>
      </c>
      <c r="F40">
        <v>15167</v>
      </c>
      <c r="G40">
        <v>1516701</v>
      </c>
      <c r="H40">
        <v>35167</v>
      </c>
      <c r="I40">
        <v>21</v>
      </c>
      <c r="J40">
        <v>13851</v>
      </c>
      <c r="K40">
        <v>1385102</v>
      </c>
      <c r="L40">
        <v>33851</v>
      </c>
      <c r="M40">
        <v>73</v>
      </c>
      <c r="N40">
        <v>6</v>
      </c>
      <c r="O40">
        <v>675</v>
      </c>
      <c r="P40">
        <v>1</v>
      </c>
      <c r="Q40">
        <v>3</v>
      </c>
      <c r="R40" t="s">
        <v>54</v>
      </c>
      <c r="S40" t="s">
        <v>55</v>
      </c>
      <c r="T40">
        <v>0</v>
      </c>
      <c r="U40">
        <v>1</v>
      </c>
      <c r="V40">
        <v>12000</v>
      </c>
      <c r="W40">
        <v>1332</v>
      </c>
      <c r="X40">
        <v>50</v>
      </c>
      <c r="Y40">
        <v>0</v>
      </c>
      <c r="Z40">
        <v>0</v>
      </c>
      <c r="AA40">
        <v>0</v>
      </c>
      <c r="AB40">
        <v>248</v>
      </c>
      <c r="AC40">
        <v>225</v>
      </c>
      <c r="AD40" t="s">
        <v>676</v>
      </c>
      <c r="AE40" t="s">
        <v>675</v>
      </c>
      <c r="AF40" t="s">
        <v>677</v>
      </c>
      <c r="AG40" t="s">
        <v>678</v>
      </c>
      <c r="AH40" t="s">
        <v>1851</v>
      </c>
      <c r="AI40" t="s">
        <v>275</v>
      </c>
      <c r="AJ40">
        <v>34</v>
      </c>
      <c r="AK40" t="s">
        <v>276</v>
      </c>
      <c r="AL40" t="s">
        <v>61</v>
      </c>
      <c r="AM40" t="s">
        <v>407</v>
      </c>
      <c r="AN40" t="s">
        <v>1852</v>
      </c>
      <c r="AO40" t="s">
        <v>408</v>
      </c>
      <c r="AP40">
        <v>40</v>
      </c>
      <c r="AQ40" t="s">
        <v>409</v>
      </c>
      <c r="AR40" t="s">
        <v>61</v>
      </c>
      <c r="AS40">
        <v>2008</v>
      </c>
      <c r="AT40">
        <v>1</v>
      </c>
      <c r="AU40">
        <v>25</v>
      </c>
      <c r="AV40" t="s">
        <v>679</v>
      </c>
      <c r="AW40" t="s">
        <v>680</v>
      </c>
      <c r="AX40" t="s">
        <v>681</v>
      </c>
      <c r="AY40" t="s">
        <v>682</v>
      </c>
      <c r="AZ40" t="s">
        <v>683</v>
      </c>
      <c r="BA40">
        <v>0</v>
      </c>
      <c r="BB40" s="1">
        <v>39472</v>
      </c>
      <c r="BC40" t="s">
        <v>1825</v>
      </c>
      <c r="BD40" t="s">
        <v>1807</v>
      </c>
      <c r="BE40">
        <v>5</v>
      </c>
      <c r="BF40" t="s">
        <v>1801</v>
      </c>
      <c r="BG40" t="s">
        <v>1807</v>
      </c>
      <c r="BH40" t="s">
        <v>1809</v>
      </c>
      <c r="BI40" t="s">
        <v>2026</v>
      </c>
    </row>
    <row r="41" spans="1:61" x14ac:dyDescent="0.3">
      <c r="A41">
        <v>20237</v>
      </c>
      <c r="B41">
        <v>5</v>
      </c>
      <c r="C41" t="s">
        <v>684</v>
      </c>
      <c r="D41">
        <v>6904</v>
      </c>
      <c r="E41" t="s">
        <v>53</v>
      </c>
      <c r="F41">
        <v>15412</v>
      </c>
      <c r="G41">
        <v>1541201</v>
      </c>
      <c r="H41">
        <v>35412</v>
      </c>
      <c r="I41">
        <v>54</v>
      </c>
      <c r="J41">
        <v>15016</v>
      </c>
      <c r="K41">
        <v>1501602</v>
      </c>
      <c r="L41">
        <v>31123</v>
      </c>
      <c r="M41">
        <v>64</v>
      </c>
      <c r="N41">
        <v>6</v>
      </c>
      <c r="O41">
        <v>675</v>
      </c>
      <c r="P41">
        <v>1</v>
      </c>
      <c r="Q41">
        <v>1</v>
      </c>
      <c r="R41" t="s">
        <v>98</v>
      </c>
      <c r="S41" t="s">
        <v>55</v>
      </c>
      <c r="T41">
        <v>0</v>
      </c>
      <c r="U41">
        <v>1</v>
      </c>
      <c r="V41">
        <v>11118</v>
      </c>
      <c r="W41">
        <v>405</v>
      </c>
      <c r="X41">
        <v>50</v>
      </c>
      <c r="Y41">
        <v>0</v>
      </c>
      <c r="Z41">
        <v>0</v>
      </c>
      <c r="AA41">
        <v>0</v>
      </c>
      <c r="AB41">
        <v>97</v>
      </c>
      <c r="AC41">
        <v>86</v>
      </c>
      <c r="AD41" t="s">
        <v>685</v>
      </c>
      <c r="AE41" t="s">
        <v>684</v>
      </c>
      <c r="AF41" t="s">
        <v>685</v>
      </c>
      <c r="AG41" t="s">
        <v>686</v>
      </c>
      <c r="AH41" t="s">
        <v>1853</v>
      </c>
      <c r="AI41" t="s">
        <v>662</v>
      </c>
      <c r="AJ41">
        <v>47</v>
      </c>
      <c r="AK41" t="s">
        <v>663</v>
      </c>
      <c r="AL41" t="s">
        <v>61</v>
      </c>
      <c r="AM41" t="s">
        <v>520</v>
      </c>
      <c r="AN41" t="s">
        <v>1831</v>
      </c>
      <c r="AO41" t="s">
        <v>350</v>
      </c>
      <c r="AP41">
        <v>29</v>
      </c>
      <c r="AQ41" t="s">
        <v>351</v>
      </c>
      <c r="AR41" t="s">
        <v>61</v>
      </c>
      <c r="AS41">
        <v>2008</v>
      </c>
      <c r="AT41">
        <v>1</v>
      </c>
      <c r="AU41">
        <v>12</v>
      </c>
      <c r="AV41" t="s">
        <v>687</v>
      </c>
      <c r="AW41" t="s">
        <v>688</v>
      </c>
      <c r="AX41" t="s">
        <v>689</v>
      </c>
      <c r="AY41" t="s">
        <v>690</v>
      </c>
      <c r="AZ41" t="s">
        <v>691</v>
      </c>
      <c r="BA41">
        <v>0</v>
      </c>
      <c r="BB41" s="1">
        <v>39459</v>
      </c>
      <c r="BC41" t="s">
        <v>1825</v>
      </c>
      <c r="BD41" t="s">
        <v>1807</v>
      </c>
      <c r="BE41">
        <v>6</v>
      </c>
      <c r="BF41" t="s">
        <v>1764</v>
      </c>
      <c r="BG41" t="s">
        <v>1807</v>
      </c>
      <c r="BH41" t="s">
        <v>1809</v>
      </c>
      <c r="BI41" t="s">
        <v>2027</v>
      </c>
    </row>
    <row r="42" spans="1:61" x14ac:dyDescent="0.3">
      <c r="A42">
        <v>20190</v>
      </c>
      <c r="B42">
        <v>2</v>
      </c>
      <c r="C42" t="s">
        <v>692</v>
      </c>
      <c r="D42">
        <v>16841</v>
      </c>
      <c r="E42" t="s">
        <v>379</v>
      </c>
      <c r="F42">
        <v>15842</v>
      </c>
      <c r="G42">
        <v>1584201</v>
      </c>
      <c r="H42">
        <v>35842</v>
      </c>
      <c r="I42">
        <v>21</v>
      </c>
      <c r="J42">
        <v>15045</v>
      </c>
      <c r="K42">
        <v>1504501</v>
      </c>
      <c r="L42">
        <v>35045</v>
      </c>
      <c r="M42">
        <v>91</v>
      </c>
      <c r="N42">
        <v>8</v>
      </c>
      <c r="O42">
        <v>817</v>
      </c>
      <c r="P42">
        <v>2</v>
      </c>
      <c r="Q42">
        <v>6</v>
      </c>
      <c r="R42" t="s">
        <v>194</v>
      </c>
      <c r="S42" t="s">
        <v>55</v>
      </c>
      <c r="T42">
        <v>0</v>
      </c>
      <c r="U42">
        <v>1</v>
      </c>
      <c r="V42">
        <v>242000</v>
      </c>
      <c r="W42">
        <v>2516</v>
      </c>
      <c r="X42">
        <v>0</v>
      </c>
      <c r="Y42">
        <v>0</v>
      </c>
      <c r="Z42">
        <v>0</v>
      </c>
      <c r="AA42">
        <v>0</v>
      </c>
      <c r="AB42">
        <v>345</v>
      </c>
      <c r="AC42">
        <v>311</v>
      </c>
      <c r="AD42" t="s">
        <v>693</v>
      </c>
      <c r="AE42" t="s">
        <v>692</v>
      </c>
      <c r="AF42" t="s">
        <v>693</v>
      </c>
      <c r="AG42" t="s">
        <v>694</v>
      </c>
      <c r="AH42" t="s">
        <v>1854</v>
      </c>
      <c r="AI42" t="s">
        <v>275</v>
      </c>
      <c r="AJ42">
        <v>34</v>
      </c>
      <c r="AK42" t="s">
        <v>276</v>
      </c>
      <c r="AL42" t="s">
        <v>61</v>
      </c>
      <c r="AM42" t="s">
        <v>695</v>
      </c>
      <c r="AN42" t="s">
        <v>1855</v>
      </c>
      <c r="AO42" t="s">
        <v>398</v>
      </c>
      <c r="AP42">
        <v>6</v>
      </c>
      <c r="AQ42" t="s">
        <v>399</v>
      </c>
      <c r="AR42" t="s">
        <v>61</v>
      </c>
      <c r="AS42">
        <v>2008</v>
      </c>
      <c r="AT42">
        <v>8</v>
      </c>
      <c r="AU42">
        <v>24</v>
      </c>
      <c r="AV42" t="s">
        <v>696</v>
      </c>
      <c r="AW42" t="s">
        <v>697</v>
      </c>
      <c r="AX42" t="s">
        <v>698</v>
      </c>
      <c r="AY42" t="s">
        <v>699</v>
      </c>
      <c r="AZ42" t="s">
        <v>700</v>
      </c>
      <c r="BA42">
        <v>0</v>
      </c>
      <c r="BB42" s="1">
        <v>39684</v>
      </c>
      <c r="BC42" t="s">
        <v>1774</v>
      </c>
      <c r="BD42" t="s">
        <v>1769</v>
      </c>
      <c r="BE42">
        <v>0</v>
      </c>
      <c r="BF42" t="s">
        <v>1777</v>
      </c>
      <c r="BG42" t="s">
        <v>1769</v>
      </c>
      <c r="BH42" t="s">
        <v>1771</v>
      </c>
      <c r="BI42" t="s">
        <v>2027</v>
      </c>
    </row>
    <row r="43" spans="1:61" x14ac:dyDescent="0.3">
      <c r="A43">
        <v>20107</v>
      </c>
      <c r="B43">
        <v>3</v>
      </c>
      <c r="C43" t="s">
        <v>754</v>
      </c>
      <c r="D43">
        <v>6200</v>
      </c>
      <c r="E43" t="s">
        <v>53</v>
      </c>
      <c r="F43">
        <v>12478</v>
      </c>
      <c r="G43">
        <v>1247801</v>
      </c>
      <c r="H43">
        <v>31703</v>
      </c>
      <c r="I43">
        <v>22</v>
      </c>
      <c r="J43">
        <v>11618</v>
      </c>
      <c r="K43">
        <v>1161801</v>
      </c>
      <c r="L43">
        <v>31703</v>
      </c>
      <c r="M43">
        <v>21</v>
      </c>
      <c r="N43">
        <v>7</v>
      </c>
      <c r="O43">
        <v>740</v>
      </c>
      <c r="P43">
        <v>2</v>
      </c>
      <c r="Q43">
        <v>1</v>
      </c>
      <c r="R43" t="s">
        <v>194</v>
      </c>
      <c r="S43" t="s">
        <v>55</v>
      </c>
      <c r="T43">
        <v>0</v>
      </c>
      <c r="U43">
        <v>1</v>
      </c>
      <c r="V43">
        <v>194239</v>
      </c>
      <c r="W43">
        <v>21</v>
      </c>
      <c r="X43">
        <v>0</v>
      </c>
      <c r="Y43">
        <v>0</v>
      </c>
      <c r="Z43">
        <v>0</v>
      </c>
      <c r="AA43">
        <v>0</v>
      </c>
      <c r="AB43">
        <v>62</v>
      </c>
      <c r="AC43">
        <v>24</v>
      </c>
      <c r="AD43" t="s">
        <v>755</v>
      </c>
      <c r="AE43" t="s">
        <v>754</v>
      </c>
      <c r="AF43" t="s">
        <v>755</v>
      </c>
      <c r="AG43" t="s">
        <v>539</v>
      </c>
      <c r="AH43" t="s">
        <v>361</v>
      </c>
      <c r="AI43" t="s">
        <v>360</v>
      </c>
      <c r="AJ43">
        <v>36</v>
      </c>
      <c r="AK43" t="s">
        <v>361</v>
      </c>
      <c r="AL43" t="s">
        <v>61</v>
      </c>
      <c r="AM43" t="s">
        <v>274</v>
      </c>
      <c r="AN43" t="s">
        <v>1816</v>
      </c>
      <c r="AO43" t="s">
        <v>275</v>
      </c>
      <c r="AP43">
        <v>34</v>
      </c>
      <c r="AQ43" t="s">
        <v>276</v>
      </c>
      <c r="AR43" t="s">
        <v>61</v>
      </c>
      <c r="AS43">
        <v>2008</v>
      </c>
      <c r="AT43">
        <v>12</v>
      </c>
      <c r="AU43">
        <v>26</v>
      </c>
      <c r="AV43" t="s">
        <v>756</v>
      </c>
      <c r="AW43" t="s">
        <v>757</v>
      </c>
      <c r="AX43" t="s">
        <v>758</v>
      </c>
      <c r="AY43" t="s">
        <v>460</v>
      </c>
      <c r="AZ43" t="s">
        <v>461</v>
      </c>
      <c r="BA43">
        <v>0</v>
      </c>
      <c r="BB43" s="1">
        <v>39808</v>
      </c>
      <c r="BC43" t="s">
        <v>1762</v>
      </c>
      <c r="BD43" t="s">
        <v>1763</v>
      </c>
      <c r="BE43">
        <v>5</v>
      </c>
      <c r="BF43" t="s">
        <v>1801</v>
      </c>
      <c r="BG43" t="s">
        <v>1763</v>
      </c>
      <c r="BH43" t="s">
        <v>1765</v>
      </c>
      <c r="BI43" t="s">
        <v>2026</v>
      </c>
    </row>
    <row r="44" spans="1:61" x14ac:dyDescent="0.3">
      <c r="A44">
        <v>19678</v>
      </c>
      <c r="B44">
        <v>1</v>
      </c>
      <c r="C44" t="s">
        <v>759</v>
      </c>
      <c r="D44">
        <v>1146</v>
      </c>
      <c r="E44" t="s">
        <v>53</v>
      </c>
      <c r="F44">
        <v>12402</v>
      </c>
      <c r="G44">
        <v>1240202</v>
      </c>
      <c r="H44">
        <v>32402</v>
      </c>
      <c r="I44">
        <v>2</v>
      </c>
      <c r="J44">
        <v>12758</v>
      </c>
      <c r="K44">
        <v>1275803</v>
      </c>
      <c r="L44">
        <v>32758</v>
      </c>
      <c r="M44">
        <v>2</v>
      </c>
      <c r="N44">
        <v>6</v>
      </c>
      <c r="O44">
        <v>621</v>
      </c>
      <c r="P44">
        <v>2</v>
      </c>
      <c r="Q44">
        <v>1</v>
      </c>
      <c r="R44" t="s">
        <v>187</v>
      </c>
      <c r="S44" t="s">
        <v>55</v>
      </c>
      <c r="T44">
        <v>0</v>
      </c>
      <c r="U44">
        <v>1</v>
      </c>
      <c r="V44">
        <v>28500</v>
      </c>
      <c r="W44">
        <v>64</v>
      </c>
      <c r="X44">
        <v>0</v>
      </c>
      <c r="Y44">
        <v>0</v>
      </c>
      <c r="Z44">
        <v>0</v>
      </c>
      <c r="AA44">
        <v>0</v>
      </c>
      <c r="AB44">
        <v>30</v>
      </c>
      <c r="AC44">
        <v>24</v>
      </c>
      <c r="AD44" t="s">
        <v>760</v>
      </c>
      <c r="AE44" t="s">
        <v>761</v>
      </c>
      <c r="AF44" t="s">
        <v>760</v>
      </c>
      <c r="AG44" t="s">
        <v>762</v>
      </c>
      <c r="AH44" t="s">
        <v>1856</v>
      </c>
      <c r="AI44" t="s">
        <v>301</v>
      </c>
      <c r="AJ44">
        <v>15</v>
      </c>
      <c r="AK44" t="s">
        <v>302</v>
      </c>
      <c r="AL44" t="s">
        <v>61</v>
      </c>
      <c r="AM44" t="s">
        <v>763</v>
      </c>
      <c r="AN44" t="s">
        <v>1857</v>
      </c>
      <c r="AO44" t="s">
        <v>301</v>
      </c>
      <c r="AP44">
        <v>15</v>
      </c>
      <c r="AQ44" t="s">
        <v>302</v>
      </c>
      <c r="AR44" t="s">
        <v>61</v>
      </c>
      <c r="AS44">
        <v>2008</v>
      </c>
      <c r="AT44">
        <v>4</v>
      </c>
      <c r="AU44">
        <v>3</v>
      </c>
      <c r="AV44" t="s">
        <v>764</v>
      </c>
      <c r="AW44" t="s">
        <v>765</v>
      </c>
      <c r="AX44" t="s">
        <v>766</v>
      </c>
      <c r="AY44" t="s">
        <v>307</v>
      </c>
      <c r="AZ44" t="s">
        <v>308</v>
      </c>
      <c r="BA44">
        <v>0</v>
      </c>
      <c r="BB44" s="1">
        <v>39541</v>
      </c>
      <c r="BC44" t="s">
        <v>1858</v>
      </c>
      <c r="BD44" t="s">
        <v>1781</v>
      </c>
      <c r="BE44">
        <v>4</v>
      </c>
      <c r="BF44" t="s">
        <v>1770</v>
      </c>
      <c r="BG44" t="s">
        <v>1781</v>
      </c>
      <c r="BH44" t="s">
        <v>1782</v>
      </c>
      <c r="BI44" t="s">
        <v>2026</v>
      </c>
    </row>
    <row r="45" spans="1:61" x14ac:dyDescent="0.3">
      <c r="A45">
        <v>21080</v>
      </c>
      <c r="B45">
        <v>6</v>
      </c>
      <c r="C45" t="s">
        <v>785</v>
      </c>
      <c r="D45">
        <v>1126</v>
      </c>
      <c r="E45" t="s">
        <v>53</v>
      </c>
      <c r="F45">
        <v>10581</v>
      </c>
      <c r="G45">
        <v>1058101</v>
      </c>
      <c r="H45">
        <v>30581</v>
      </c>
      <c r="I45">
        <v>12</v>
      </c>
      <c r="J45">
        <v>12264</v>
      </c>
      <c r="K45">
        <v>1226401</v>
      </c>
      <c r="L45">
        <v>30852</v>
      </c>
      <c r="M45">
        <v>38</v>
      </c>
      <c r="N45">
        <v>4</v>
      </c>
      <c r="O45">
        <v>479</v>
      </c>
      <c r="P45">
        <v>1</v>
      </c>
      <c r="Q45">
        <v>2</v>
      </c>
      <c r="R45" t="s">
        <v>54</v>
      </c>
      <c r="S45" t="s">
        <v>55</v>
      </c>
      <c r="T45">
        <v>0</v>
      </c>
      <c r="U45">
        <v>1</v>
      </c>
      <c r="V45">
        <v>3450</v>
      </c>
      <c r="W45">
        <v>601</v>
      </c>
      <c r="X45">
        <v>8</v>
      </c>
      <c r="Y45">
        <v>2</v>
      </c>
      <c r="Z45">
        <v>0</v>
      </c>
      <c r="AA45">
        <v>0</v>
      </c>
      <c r="AB45">
        <v>198</v>
      </c>
      <c r="AC45">
        <v>174</v>
      </c>
      <c r="AD45" t="s">
        <v>786</v>
      </c>
      <c r="AE45" t="s">
        <v>785</v>
      </c>
      <c r="AF45" t="s">
        <v>786</v>
      </c>
      <c r="AG45" t="s">
        <v>464</v>
      </c>
      <c r="AH45" t="s">
        <v>1859</v>
      </c>
      <c r="AI45" t="s">
        <v>465</v>
      </c>
      <c r="AJ45">
        <v>23</v>
      </c>
      <c r="AK45" t="s">
        <v>466</v>
      </c>
      <c r="AL45" t="s">
        <v>61</v>
      </c>
      <c r="AM45" t="s">
        <v>528</v>
      </c>
      <c r="AN45" t="s">
        <v>265</v>
      </c>
      <c r="AO45" t="s">
        <v>529</v>
      </c>
      <c r="AP45">
        <v>51</v>
      </c>
      <c r="AQ45" t="s">
        <v>530</v>
      </c>
      <c r="AR45" t="s">
        <v>61</v>
      </c>
      <c r="AS45">
        <v>2008</v>
      </c>
      <c r="AT45">
        <v>12</v>
      </c>
      <c r="AU45">
        <v>8</v>
      </c>
      <c r="AV45" t="s">
        <v>787</v>
      </c>
      <c r="AW45" t="s">
        <v>788</v>
      </c>
      <c r="AX45" t="s">
        <v>789</v>
      </c>
      <c r="AY45" t="s">
        <v>790</v>
      </c>
      <c r="AZ45" t="s">
        <v>791</v>
      </c>
      <c r="BA45">
        <v>0.25</v>
      </c>
      <c r="BB45" s="1">
        <v>39790</v>
      </c>
      <c r="BC45" t="s">
        <v>1762</v>
      </c>
      <c r="BD45" t="s">
        <v>1763</v>
      </c>
      <c r="BE45">
        <v>1</v>
      </c>
      <c r="BF45" t="s">
        <v>1813</v>
      </c>
      <c r="BG45" t="s">
        <v>1763</v>
      </c>
      <c r="BH45" t="s">
        <v>1765</v>
      </c>
      <c r="BI45" t="s">
        <v>2026</v>
      </c>
    </row>
    <row r="46" spans="1:61" x14ac:dyDescent="0.3">
      <c r="A46">
        <v>20406</v>
      </c>
      <c r="B46">
        <v>4</v>
      </c>
      <c r="C46" t="s">
        <v>827</v>
      </c>
      <c r="D46">
        <v>17022</v>
      </c>
      <c r="E46" t="s">
        <v>379</v>
      </c>
      <c r="F46">
        <v>10299</v>
      </c>
      <c r="G46">
        <v>1029902</v>
      </c>
      <c r="H46">
        <v>30299</v>
      </c>
      <c r="I46">
        <v>1</v>
      </c>
      <c r="J46">
        <v>11764</v>
      </c>
      <c r="K46">
        <v>1176401</v>
      </c>
      <c r="L46">
        <v>31764</v>
      </c>
      <c r="M46">
        <v>22</v>
      </c>
      <c r="N46">
        <v>6</v>
      </c>
      <c r="O46">
        <v>612</v>
      </c>
      <c r="P46">
        <v>1</v>
      </c>
      <c r="Q46">
        <v>7</v>
      </c>
      <c r="R46" t="s">
        <v>54</v>
      </c>
      <c r="S46" t="s">
        <v>55</v>
      </c>
      <c r="T46">
        <v>0</v>
      </c>
      <c r="U46">
        <v>1</v>
      </c>
      <c r="V46">
        <v>5999</v>
      </c>
      <c r="W46">
        <v>3393</v>
      </c>
      <c r="X46">
        <v>18</v>
      </c>
      <c r="Y46">
        <v>7</v>
      </c>
      <c r="Z46">
        <v>0</v>
      </c>
      <c r="AA46">
        <v>0</v>
      </c>
      <c r="AB46">
        <v>408</v>
      </c>
      <c r="AC46">
        <v>402</v>
      </c>
      <c r="AD46" t="s">
        <v>828</v>
      </c>
      <c r="AE46" t="s">
        <v>827</v>
      </c>
      <c r="AF46" t="s">
        <v>828</v>
      </c>
      <c r="AG46" t="s">
        <v>143</v>
      </c>
      <c r="AH46" t="s">
        <v>1804</v>
      </c>
      <c r="AI46" t="s">
        <v>58</v>
      </c>
      <c r="AJ46">
        <v>2</v>
      </c>
      <c r="AK46" t="s">
        <v>59</v>
      </c>
      <c r="AL46" t="s">
        <v>61</v>
      </c>
      <c r="AM46" t="s">
        <v>829</v>
      </c>
      <c r="AN46" t="s">
        <v>1860</v>
      </c>
      <c r="AO46" t="s">
        <v>360</v>
      </c>
      <c r="AP46">
        <v>36</v>
      </c>
      <c r="AQ46" t="s">
        <v>361</v>
      </c>
      <c r="AR46" t="s">
        <v>61</v>
      </c>
      <c r="AS46">
        <v>2008</v>
      </c>
      <c r="AT46">
        <v>5</v>
      </c>
      <c r="AU46">
        <v>8</v>
      </c>
      <c r="AV46" t="s">
        <v>830</v>
      </c>
      <c r="AW46" t="s">
        <v>831</v>
      </c>
      <c r="AX46" t="s">
        <v>832</v>
      </c>
      <c r="AY46" t="s">
        <v>833</v>
      </c>
      <c r="AZ46" t="s">
        <v>834</v>
      </c>
      <c r="BA46">
        <v>0.38888888888888901</v>
      </c>
      <c r="BB46" s="1">
        <v>39576</v>
      </c>
      <c r="BC46" t="s">
        <v>1780</v>
      </c>
      <c r="BD46" t="s">
        <v>1781</v>
      </c>
      <c r="BE46">
        <v>4</v>
      </c>
      <c r="BF46" t="s">
        <v>1770</v>
      </c>
      <c r="BG46" t="s">
        <v>1781</v>
      </c>
      <c r="BH46" t="s">
        <v>1782</v>
      </c>
      <c r="BI46" t="s">
        <v>2026</v>
      </c>
    </row>
    <row r="47" spans="1:61" x14ac:dyDescent="0.3">
      <c r="A47">
        <v>20437</v>
      </c>
      <c r="B47">
        <v>3</v>
      </c>
      <c r="C47" t="s">
        <v>382</v>
      </c>
      <c r="D47">
        <v>6030</v>
      </c>
      <c r="E47" t="s">
        <v>53</v>
      </c>
      <c r="F47">
        <v>13796</v>
      </c>
      <c r="G47">
        <v>1379601</v>
      </c>
      <c r="H47">
        <v>32457</v>
      </c>
      <c r="I47">
        <v>91</v>
      </c>
      <c r="J47">
        <v>15356</v>
      </c>
      <c r="K47">
        <v>1535601</v>
      </c>
      <c r="L47">
        <v>35356</v>
      </c>
      <c r="M47">
        <v>21</v>
      </c>
      <c r="N47">
        <v>6</v>
      </c>
      <c r="O47">
        <v>612</v>
      </c>
      <c r="P47">
        <v>1</v>
      </c>
      <c r="Q47">
        <v>6</v>
      </c>
      <c r="R47" t="s">
        <v>54</v>
      </c>
      <c r="S47" t="s">
        <v>55</v>
      </c>
      <c r="T47">
        <v>0</v>
      </c>
      <c r="U47">
        <v>1</v>
      </c>
      <c r="V47">
        <v>34500</v>
      </c>
      <c r="W47">
        <v>2527</v>
      </c>
      <c r="X47">
        <v>137</v>
      </c>
      <c r="Y47">
        <v>78</v>
      </c>
      <c r="Z47">
        <v>0</v>
      </c>
      <c r="AA47">
        <v>0</v>
      </c>
      <c r="AB47">
        <v>323</v>
      </c>
      <c r="AC47">
        <v>289</v>
      </c>
      <c r="AD47" t="s">
        <v>923</v>
      </c>
      <c r="AE47" t="s">
        <v>382</v>
      </c>
      <c r="AF47" t="s">
        <v>923</v>
      </c>
      <c r="AG47" t="s">
        <v>502</v>
      </c>
      <c r="AH47" t="s">
        <v>1835</v>
      </c>
      <c r="AI47" t="s">
        <v>398</v>
      </c>
      <c r="AJ47">
        <v>6</v>
      </c>
      <c r="AK47" t="s">
        <v>399</v>
      </c>
      <c r="AL47" t="s">
        <v>61</v>
      </c>
      <c r="AM47" t="s">
        <v>924</v>
      </c>
      <c r="AN47" t="s">
        <v>1861</v>
      </c>
      <c r="AO47" t="s">
        <v>275</v>
      </c>
      <c r="AP47">
        <v>34</v>
      </c>
      <c r="AQ47" t="s">
        <v>276</v>
      </c>
      <c r="AR47" t="s">
        <v>61</v>
      </c>
      <c r="AS47">
        <v>2008</v>
      </c>
      <c r="AT47">
        <v>3</v>
      </c>
      <c r="AU47">
        <v>2</v>
      </c>
      <c r="AV47" t="s">
        <v>925</v>
      </c>
      <c r="AW47" t="s">
        <v>926</v>
      </c>
      <c r="AX47" t="s">
        <v>927</v>
      </c>
      <c r="AY47" t="s">
        <v>921</v>
      </c>
      <c r="AZ47" t="s">
        <v>922</v>
      </c>
      <c r="BA47">
        <v>0.56934306569343096</v>
      </c>
      <c r="BB47" s="1">
        <v>39509</v>
      </c>
      <c r="BC47" t="s">
        <v>1820</v>
      </c>
      <c r="BD47" t="s">
        <v>1807</v>
      </c>
      <c r="BE47">
        <v>0</v>
      </c>
      <c r="BF47" t="s">
        <v>1777</v>
      </c>
      <c r="BG47" t="s">
        <v>1807</v>
      </c>
      <c r="BH47" t="s">
        <v>1809</v>
      </c>
      <c r="BI47" t="s">
        <v>2027</v>
      </c>
    </row>
    <row r="48" spans="1:61" x14ac:dyDescent="0.3">
      <c r="A48">
        <v>21171</v>
      </c>
      <c r="B48">
        <v>2</v>
      </c>
      <c r="C48" t="s">
        <v>928</v>
      </c>
      <c r="D48">
        <v>1006</v>
      </c>
      <c r="E48" t="s">
        <v>53</v>
      </c>
      <c r="F48">
        <v>14771</v>
      </c>
      <c r="G48">
        <v>1477101</v>
      </c>
      <c r="H48">
        <v>32457</v>
      </c>
      <c r="I48">
        <v>91</v>
      </c>
      <c r="J48">
        <v>12264</v>
      </c>
      <c r="K48">
        <v>1226401</v>
      </c>
      <c r="L48">
        <v>30852</v>
      </c>
      <c r="M48">
        <v>38</v>
      </c>
      <c r="N48">
        <v>6</v>
      </c>
      <c r="O48">
        <v>698</v>
      </c>
      <c r="P48">
        <v>1</v>
      </c>
      <c r="Q48">
        <v>5</v>
      </c>
      <c r="R48" t="s">
        <v>98</v>
      </c>
      <c r="S48" t="s">
        <v>55</v>
      </c>
      <c r="T48">
        <v>0</v>
      </c>
      <c r="U48">
        <v>1</v>
      </c>
      <c r="V48">
        <v>37822</v>
      </c>
      <c r="W48">
        <v>2419</v>
      </c>
      <c r="X48">
        <v>122</v>
      </c>
      <c r="Y48">
        <v>119</v>
      </c>
      <c r="Z48">
        <v>0</v>
      </c>
      <c r="AA48">
        <v>0</v>
      </c>
      <c r="AB48">
        <v>304</v>
      </c>
      <c r="AC48">
        <v>285</v>
      </c>
      <c r="AD48" t="s">
        <v>929</v>
      </c>
      <c r="AE48" t="s">
        <v>928</v>
      </c>
      <c r="AF48" t="s">
        <v>929</v>
      </c>
      <c r="AG48" t="s">
        <v>397</v>
      </c>
      <c r="AH48" t="s">
        <v>1862</v>
      </c>
      <c r="AI48" t="s">
        <v>398</v>
      </c>
      <c r="AJ48">
        <v>6</v>
      </c>
      <c r="AK48" t="s">
        <v>399</v>
      </c>
      <c r="AL48" t="s">
        <v>61</v>
      </c>
      <c r="AM48" t="s">
        <v>528</v>
      </c>
      <c r="AN48" t="s">
        <v>265</v>
      </c>
      <c r="AO48" t="s">
        <v>529</v>
      </c>
      <c r="AP48">
        <v>51</v>
      </c>
      <c r="AQ48" t="s">
        <v>530</v>
      </c>
      <c r="AR48" t="s">
        <v>61</v>
      </c>
      <c r="AS48">
        <v>2008</v>
      </c>
      <c r="AT48">
        <v>10</v>
      </c>
      <c r="AU48">
        <v>7</v>
      </c>
      <c r="AV48" t="s">
        <v>930</v>
      </c>
      <c r="AW48" t="s">
        <v>931</v>
      </c>
      <c r="AX48" t="s">
        <v>932</v>
      </c>
      <c r="AY48" t="s">
        <v>933</v>
      </c>
      <c r="AZ48" t="s">
        <v>934</v>
      </c>
      <c r="BA48">
        <v>0.97540983606557397</v>
      </c>
      <c r="BB48" s="1">
        <v>39728</v>
      </c>
      <c r="BC48" t="s">
        <v>1850</v>
      </c>
      <c r="BD48" t="s">
        <v>1763</v>
      </c>
      <c r="BE48">
        <v>2</v>
      </c>
      <c r="BF48" t="s">
        <v>1786</v>
      </c>
      <c r="BG48" t="s">
        <v>1763</v>
      </c>
      <c r="BH48" t="s">
        <v>1765</v>
      </c>
      <c r="BI48" t="s">
        <v>2026</v>
      </c>
    </row>
    <row r="49" spans="1:61" x14ac:dyDescent="0.3">
      <c r="A49">
        <v>19393</v>
      </c>
      <c r="B49">
        <v>3</v>
      </c>
      <c r="C49" t="s">
        <v>935</v>
      </c>
      <c r="D49">
        <v>6725</v>
      </c>
      <c r="E49" t="s">
        <v>53</v>
      </c>
      <c r="F49">
        <v>15304</v>
      </c>
      <c r="G49">
        <v>1530401</v>
      </c>
      <c r="H49">
        <v>33195</v>
      </c>
      <c r="I49">
        <v>33</v>
      </c>
      <c r="J49">
        <v>12892</v>
      </c>
      <c r="K49">
        <v>1289201</v>
      </c>
      <c r="L49">
        <v>32575</v>
      </c>
      <c r="M49">
        <v>91</v>
      </c>
      <c r="N49">
        <v>6</v>
      </c>
      <c r="O49">
        <v>612</v>
      </c>
      <c r="P49">
        <v>1</v>
      </c>
      <c r="Q49">
        <v>5</v>
      </c>
      <c r="R49" t="s">
        <v>54</v>
      </c>
      <c r="S49" t="s">
        <v>55</v>
      </c>
      <c r="T49">
        <v>0</v>
      </c>
      <c r="U49">
        <v>1</v>
      </c>
      <c r="V49">
        <v>36700</v>
      </c>
      <c r="W49">
        <v>2158</v>
      </c>
      <c r="X49">
        <v>137</v>
      </c>
      <c r="Y49">
        <v>87</v>
      </c>
      <c r="Z49">
        <v>0</v>
      </c>
      <c r="AA49">
        <v>0</v>
      </c>
      <c r="AB49">
        <v>340</v>
      </c>
      <c r="AC49">
        <v>309</v>
      </c>
      <c r="AD49" t="s">
        <v>936</v>
      </c>
      <c r="AE49" t="s">
        <v>935</v>
      </c>
      <c r="AF49" t="s">
        <v>936</v>
      </c>
      <c r="AG49" t="s">
        <v>937</v>
      </c>
      <c r="AH49" t="s">
        <v>1863</v>
      </c>
      <c r="AI49" t="s">
        <v>382</v>
      </c>
      <c r="AJ49">
        <v>12</v>
      </c>
      <c r="AK49" t="s">
        <v>383</v>
      </c>
      <c r="AL49" t="s">
        <v>61</v>
      </c>
      <c r="AM49" t="s">
        <v>703</v>
      </c>
      <c r="AN49" t="s">
        <v>1864</v>
      </c>
      <c r="AO49" t="s">
        <v>398</v>
      </c>
      <c r="AP49">
        <v>6</v>
      </c>
      <c r="AQ49" t="s">
        <v>399</v>
      </c>
      <c r="AR49" t="s">
        <v>61</v>
      </c>
      <c r="AS49">
        <v>2008</v>
      </c>
      <c r="AT49">
        <v>12</v>
      </c>
      <c r="AU49">
        <v>20</v>
      </c>
      <c r="AV49" t="s">
        <v>938</v>
      </c>
      <c r="AW49" t="s">
        <v>939</v>
      </c>
      <c r="AX49" t="s">
        <v>940</v>
      </c>
      <c r="AY49" t="s">
        <v>941</v>
      </c>
      <c r="AZ49" t="s">
        <v>942</v>
      </c>
      <c r="BA49">
        <v>0.63503649635036497</v>
      </c>
      <c r="BB49" s="1">
        <v>39802</v>
      </c>
      <c r="BC49" t="s">
        <v>1762</v>
      </c>
      <c r="BD49" t="s">
        <v>1763</v>
      </c>
      <c r="BE49">
        <v>6</v>
      </c>
      <c r="BF49" t="s">
        <v>1764</v>
      </c>
      <c r="BG49" t="s">
        <v>1763</v>
      </c>
      <c r="BH49" t="s">
        <v>1765</v>
      </c>
      <c r="BI49" t="s">
        <v>2027</v>
      </c>
    </row>
    <row r="50" spans="1:61" x14ac:dyDescent="0.3">
      <c r="A50">
        <v>20436</v>
      </c>
      <c r="B50">
        <v>3</v>
      </c>
      <c r="C50" t="s">
        <v>957</v>
      </c>
      <c r="D50">
        <v>6460</v>
      </c>
      <c r="E50" t="s">
        <v>53</v>
      </c>
      <c r="F50">
        <v>14696</v>
      </c>
      <c r="G50">
        <v>1469603</v>
      </c>
      <c r="H50">
        <v>34696</v>
      </c>
      <c r="I50">
        <v>42</v>
      </c>
      <c r="J50">
        <v>14570</v>
      </c>
      <c r="K50">
        <v>1457001</v>
      </c>
      <c r="L50">
        <v>34570</v>
      </c>
      <c r="M50">
        <v>85</v>
      </c>
      <c r="N50">
        <v>6</v>
      </c>
      <c r="O50">
        <v>698</v>
      </c>
      <c r="P50">
        <v>1</v>
      </c>
      <c r="Q50">
        <v>4</v>
      </c>
      <c r="R50" t="s">
        <v>54</v>
      </c>
      <c r="S50" t="s">
        <v>55</v>
      </c>
      <c r="T50">
        <v>0</v>
      </c>
      <c r="U50">
        <v>1</v>
      </c>
      <c r="V50">
        <v>33513</v>
      </c>
      <c r="W50">
        <v>1755</v>
      </c>
      <c r="X50">
        <v>136</v>
      </c>
      <c r="Y50">
        <v>134</v>
      </c>
      <c r="Z50">
        <v>0</v>
      </c>
      <c r="AA50">
        <v>0</v>
      </c>
      <c r="AB50">
        <v>359</v>
      </c>
      <c r="AC50">
        <v>345</v>
      </c>
      <c r="AD50" t="s">
        <v>958</v>
      </c>
      <c r="AE50" t="s">
        <v>957</v>
      </c>
      <c r="AF50" t="s">
        <v>958</v>
      </c>
      <c r="AG50" t="s">
        <v>959</v>
      </c>
      <c r="AH50" t="s">
        <v>1865</v>
      </c>
      <c r="AI50" t="s">
        <v>605</v>
      </c>
      <c r="AJ50">
        <v>18</v>
      </c>
      <c r="AK50" t="s">
        <v>606</v>
      </c>
      <c r="AL50" t="s">
        <v>61</v>
      </c>
      <c r="AM50" t="s">
        <v>960</v>
      </c>
      <c r="AN50" t="s">
        <v>1866</v>
      </c>
      <c r="AO50" t="s">
        <v>323</v>
      </c>
      <c r="AP50">
        <v>17</v>
      </c>
      <c r="AQ50" t="s">
        <v>324</v>
      </c>
      <c r="AR50" t="s">
        <v>61</v>
      </c>
      <c r="AS50">
        <v>2008</v>
      </c>
      <c r="AT50">
        <v>9</v>
      </c>
      <c r="AU50">
        <v>20</v>
      </c>
      <c r="AV50" t="s">
        <v>961</v>
      </c>
      <c r="AW50" t="s">
        <v>962</v>
      </c>
      <c r="AX50" t="s">
        <v>963</v>
      </c>
      <c r="AY50" t="s">
        <v>964</v>
      </c>
      <c r="AZ50" t="s">
        <v>965</v>
      </c>
      <c r="BA50">
        <v>0.98529411764705899</v>
      </c>
      <c r="BB50" s="1">
        <v>39711</v>
      </c>
      <c r="BC50" t="s">
        <v>1768</v>
      </c>
      <c r="BD50" t="s">
        <v>1769</v>
      </c>
      <c r="BE50">
        <v>6</v>
      </c>
      <c r="BF50" t="s">
        <v>1764</v>
      </c>
      <c r="BG50" t="s">
        <v>1769</v>
      </c>
      <c r="BH50" t="s">
        <v>1771</v>
      </c>
      <c r="BI50" t="s">
        <v>2027</v>
      </c>
    </row>
    <row r="51" spans="1:61" x14ac:dyDescent="0.3">
      <c r="A51">
        <v>20368</v>
      </c>
      <c r="B51">
        <v>2</v>
      </c>
      <c r="C51" t="s">
        <v>1010</v>
      </c>
      <c r="D51">
        <v>6035</v>
      </c>
      <c r="E51" t="s">
        <v>53</v>
      </c>
      <c r="F51">
        <v>10819</v>
      </c>
      <c r="G51">
        <v>1081901</v>
      </c>
      <c r="H51">
        <v>30819</v>
      </c>
      <c r="I51">
        <v>52</v>
      </c>
      <c r="J51">
        <v>12951</v>
      </c>
      <c r="K51">
        <v>1295101</v>
      </c>
      <c r="L51">
        <v>32951</v>
      </c>
      <c r="M51">
        <v>72</v>
      </c>
      <c r="N51">
        <v>6</v>
      </c>
      <c r="O51">
        <v>655</v>
      </c>
      <c r="P51">
        <v>1</v>
      </c>
      <c r="Q51">
        <v>2</v>
      </c>
      <c r="R51" t="s">
        <v>54</v>
      </c>
      <c r="S51" t="s">
        <v>55</v>
      </c>
      <c r="T51">
        <v>0</v>
      </c>
      <c r="U51">
        <v>1</v>
      </c>
      <c r="V51">
        <v>34000</v>
      </c>
      <c r="W51">
        <v>565</v>
      </c>
      <c r="X51">
        <v>150</v>
      </c>
      <c r="Y51">
        <v>132</v>
      </c>
      <c r="Z51">
        <v>0</v>
      </c>
      <c r="AA51">
        <v>0</v>
      </c>
      <c r="AB51">
        <v>78</v>
      </c>
      <c r="AC51">
        <v>72</v>
      </c>
      <c r="AD51" t="s">
        <v>1011</v>
      </c>
      <c r="AE51" t="s">
        <v>1010</v>
      </c>
      <c r="AF51" t="s">
        <v>1011</v>
      </c>
      <c r="AG51" t="s">
        <v>1012</v>
      </c>
      <c r="AH51" t="s">
        <v>1867</v>
      </c>
      <c r="AI51" t="s">
        <v>288</v>
      </c>
      <c r="AJ51">
        <v>21</v>
      </c>
      <c r="AK51" t="s">
        <v>289</v>
      </c>
      <c r="AL51" t="s">
        <v>61</v>
      </c>
      <c r="AM51" t="s">
        <v>1013</v>
      </c>
      <c r="AN51" t="s">
        <v>1868</v>
      </c>
      <c r="AO51" t="s">
        <v>795</v>
      </c>
      <c r="AP51">
        <v>22</v>
      </c>
      <c r="AQ51" t="s">
        <v>796</v>
      </c>
      <c r="AR51" t="s">
        <v>61</v>
      </c>
      <c r="AS51">
        <v>2008</v>
      </c>
      <c r="AT51">
        <v>10</v>
      </c>
      <c r="AU51">
        <v>11</v>
      </c>
      <c r="AV51" t="s">
        <v>1014</v>
      </c>
      <c r="AW51" t="s">
        <v>1015</v>
      </c>
      <c r="AX51" t="s">
        <v>1016</v>
      </c>
      <c r="AY51" t="s">
        <v>1017</v>
      </c>
      <c r="AZ51" t="s">
        <v>1018</v>
      </c>
      <c r="BA51">
        <v>0.88</v>
      </c>
      <c r="BB51" s="1">
        <v>39732</v>
      </c>
      <c r="BC51" t="s">
        <v>1850</v>
      </c>
      <c r="BD51" t="s">
        <v>1763</v>
      </c>
      <c r="BE51">
        <v>6</v>
      </c>
      <c r="BF51" t="s">
        <v>1764</v>
      </c>
      <c r="BG51" t="s">
        <v>1763</v>
      </c>
      <c r="BH51" t="s">
        <v>1765</v>
      </c>
      <c r="BI51" t="s">
        <v>2027</v>
      </c>
    </row>
    <row r="52" spans="1:61" x14ac:dyDescent="0.3">
      <c r="A52">
        <v>20354</v>
      </c>
      <c r="B52">
        <v>1</v>
      </c>
      <c r="C52" t="s">
        <v>1052</v>
      </c>
      <c r="D52">
        <v>6081</v>
      </c>
      <c r="E52" t="s">
        <v>53</v>
      </c>
      <c r="F52">
        <v>14100</v>
      </c>
      <c r="G52">
        <v>1410001</v>
      </c>
      <c r="H52">
        <v>34100</v>
      </c>
      <c r="I52">
        <v>23</v>
      </c>
      <c r="J52">
        <v>13184</v>
      </c>
      <c r="K52">
        <v>1318402</v>
      </c>
      <c r="L52">
        <v>33184</v>
      </c>
      <c r="M52">
        <v>43</v>
      </c>
      <c r="N52">
        <v>6</v>
      </c>
      <c r="O52">
        <v>698</v>
      </c>
      <c r="P52">
        <v>1</v>
      </c>
      <c r="Q52">
        <v>2</v>
      </c>
      <c r="R52" t="s">
        <v>54</v>
      </c>
      <c r="S52" t="s">
        <v>55</v>
      </c>
      <c r="T52">
        <v>0</v>
      </c>
      <c r="U52">
        <v>10</v>
      </c>
      <c r="V52">
        <v>286000</v>
      </c>
      <c r="W52">
        <v>522</v>
      </c>
      <c r="X52">
        <v>1200</v>
      </c>
      <c r="Y52">
        <v>332</v>
      </c>
      <c r="Z52">
        <v>0</v>
      </c>
      <c r="AA52">
        <v>0</v>
      </c>
      <c r="AB52">
        <v>1219</v>
      </c>
      <c r="AC52">
        <v>798</v>
      </c>
      <c r="AD52" t="s">
        <v>1053</v>
      </c>
      <c r="AE52" t="s">
        <v>1052</v>
      </c>
      <c r="AF52" t="s">
        <v>1053</v>
      </c>
      <c r="AG52" t="s">
        <v>447</v>
      </c>
      <c r="AH52" t="s">
        <v>1869</v>
      </c>
      <c r="AI52" t="s">
        <v>278</v>
      </c>
      <c r="AJ52">
        <v>42</v>
      </c>
      <c r="AK52" t="s">
        <v>279</v>
      </c>
      <c r="AL52" t="s">
        <v>61</v>
      </c>
      <c r="AM52" t="s">
        <v>1054</v>
      </c>
      <c r="AN52" t="s">
        <v>1870</v>
      </c>
      <c r="AO52" t="s">
        <v>347</v>
      </c>
      <c r="AP52">
        <v>26</v>
      </c>
      <c r="AQ52" t="s">
        <v>348</v>
      </c>
      <c r="AR52" t="s">
        <v>61</v>
      </c>
      <c r="AS52">
        <v>2008</v>
      </c>
      <c r="AT52">
        <v>6</v>
      </c>
      <c r="AU52">
        <v>20</v>
      </c>
      <c r="AV52" t="s">
        <v>1055</v>
      </c>
      <c r="AW52" t="s">
        <v>1056</v>
      </c>
      <c r="AX52" t="s">
        <v>1057</v>
      </c>
      <c r="AY52" t="s">
        <v>1058</v>
      </c>
      <c r="AZ52" t="s">
        <v>1059</v>
      </c>
      <c r="BA52">
        <v>0.276666666666667</v>
      </c>
      <c r="BB52" s="1">
        <v>39619</v>
      </c>
      <c r="BC52" t="s">
        <v>1791</v>
      </c>
      <c r="BD52" t="s">
        <v>1781</v>
      </c>
      <c r="BE52">
        <v>5</v>
      </c>
      <c r="BF52" t="s">
        <v>1801</v>
      </c>
      <c r="BG52" t="s">
        <v>1781</v>
      </c>
      <c r="BH52" t="s">
        <v>1782</v>
      </c>
      <c r="BI52" t="s">
        <v>2026</v>
      </c>
    </row>
    <row r="53" spans="1:61" x14ac:dyDescent="0.3">
      <c r="A53">
        <v>20304</v>
      </c>
      <c r="B53">
        <v>3</v>
      </c>
      <c r="C53" t="s">
        <v>1065</v>
      </c>
      <c r="D53">
        <v>6700</v>
      </c>
      <c r="E53" t="s">
        <v>53</v>
      </c>
      <c r="F53">
        <v>14457</v>
      </c>
      <c r="G53">
        <v>1445701</v>
      </c>
      <c r="H53">
        <v>34457</v>
      </c>
      <c r="I53">
        <v>67</v>
      </c>
      <c r="J53">
        <v>14869</v>
      </c>
      <c r="K53">
        <v>1486902</v>
      </c>
      <c r="L53">
        <v>34614</v>
      </c>
      <c r="M53">
        <v>87</v>
      </c>
      <c r="N53">
        <v>4</v>
      </c>
      <c r="O53">
        <v>461</v>
      </c>
      <c r="P53">
        <v>1</v>
      </c>
      <c r="Q53">
        <v>2</v>
      </c>
      <c r="R53" t="s">
        <v>98</v>
      </c>
      <c r="S53" t="s">
        <v>55</v>
      </c>
      <c r="T53">
        <v>1</v>
      </c>
      <c r="U53">
        <v>1</v>
      </c>
      <c r="V53">
        <v>7543</v>
      </c>
      <c r="W53">
        <v>508</v>
      </c>
      <c r="X53">
        <v>30</v>
      </c>
      <c r="Y53">
        <v>0</v>
      </c>
      <c r="Z53">
        <v>0</v>
      </c>
      <c r="AA53">
        <v>0</v>
      </c>
      <c r="AB53">
        <v>132</v>
      </c>
      <c r="AC53">
        <v>113</v>
      </c>
      <c r="AD53" t="s">
        <v>1066</v>
      </c>
      <c r="AE53" t="s">
        <v>1065</v>
      </c>
      <c r="AF53" t="s">
        <v>1066</v>
      </c>
      <c r="AG53" t="s">
        <v>1067</v>
      </c>
      <c r="AH53" t="s">
        <v>1871</v>
      </c>
      <c r="AI53" t="s">
        <v>595</v>
      </c>
      <c r="AJ53">
        <v>46</v>
      </c>
      <c r="AK53" t="s">
        <v>596</v>
      </c>
      <c r="AL53" t="s">
        <v>61</v>
      </c>
      <c r="AM53" t="s">
        <v>624</v>
      </c>
      <c r="AN53" t="s">
        <v>1872</v>
      </c>
      <c r="AO53" t="s">
        <v>625</v>
      </c>
      <c r="AP53">
        <v>49</v>
      </c>
      <c r="AQ53" t="s">
        <v>626</v>
      </c>
      <c r="AR53" t="s">
        <v>61</v>
      </c>
      <c r="AS53">
        <v>2008</v>
      </c>
      <c r="AT53">
        <v>4</v>
      </c>
      <c r="AU53">
        <v>15</v>
      </c>
      <c r="AV53" t="s">
        <v>1068</v>
      </c>
      <c r="AW53" t="s">
        <v>1069</v>
      </c>
      <c r="AX53" t="s">
        <v>1070</v>
      </c>
      <c r="AY53" t="s">
        <v>1071</v>
      </c>
      <c r="AZ53" t="s">
        <v>1072</v>
      </c>
      <c r="BA53">
        <v>0</v>
      </c>
      <c r="BB53" s="1">
        <v>39553</v>
      </c>
      <c r="BC53" t="s">
        <v>1858</v>
      </c>
      <c r="BD53" t="s">
        <v>1781</v>
      </c>
      <c r="BE53">
        <v>2</v>
      </c>
      <c r="BF53" t="s">
        <v>1786</v>
      </c>
      <c r="BG53" t="s">
        <v>1781</v>
      </c>
      <c r="BH53" t="s">
        <v>1782</v>
      </c>
      <c r="BI53" t="s">
        <v>2026</v>
      </c>
    </row>
    <row r="54" spans="1:61" x14ac:dyDescent="0.3">
      <c r="A54">
        <v>21089</v>
      </c>
      <c r="B54">
        <v>5</v>
      </c>
      <c r="C54" t="s">
        <v>1090</v>
      </c>
      <c r="D54">
        <v>1127</v>
      </c>
      <c r="E54" t="s">
        <v>53</v>
      </c>
      <c r="F54">
        <v>11618</v>
      </c>
      <c r="G54">
        <v>1161801</v>
      </c>
      <c r="H54">
        <v>31703</v>
      </c>
      <c r="I54">
        <v>21</v>
      </c>
      <c r="J54">
        <v>15346</v>
      </c>
      <c r="K54">
        <v>1534601</v>
      </c>
      <c r="L54">
        <v>31703</v>
      </c>
      <c r="M54">
        <v>22</v>
      </c>
      <c r="N54">
        <v>3</v>
      </c>
      <c r="O54">
        <v>390</v>
      </c>
      <c r="P54">
        <v>1</v>
      </c>
      <c r="Q54">
        <v>1</v>
      </c>
      <c r="R54" t="s">
        <v>98</v>
      </c>
      <c r="S54" t="s">
        <v>55</v>
      </c>
      <c r="T54">
        <v>94</v>
      </c>
      <c r="U54">
        <v>20</v>
      </c>
      <c r="V54">
        <v>40000</v>
      </c>
      <c r="W54">
        <v>11</v>
      </c>
      <c r="X54">
        <v>160</v>
      </c>
      <c r="Y54">
        <v>32</v>
      </c>
      <c r="Z54">
        <v>0</v>
      </c>
      <c r="AA54">
        <v>0</v>
      </c>
      <c r="AB54">
        <v>425</v>
      </c>
      <c r="AC54">
        <v>285</v>
      </c>
      <c r="AD54" t="s">
        <v>1091</v>
      </c>
      <c r="AE54" t="s">
        <v>1090</v>
      </c>
      <c r="AF54" t="s">
        <v>1091</v>
      </c>
      <c r="AG54" t="s">
        <v>274</v>
      </c>
      <c r="AH54" t="s">
        <v>1816</v>
      </c>
      <c r="AI54" t="s">
        <v>275</v>
      </c>
      <c r="AJ54">
        <v>34</v>
      </c>
      <c r="AK54" t="s">
        <v>276</v>
      </c>
      <c r="AL54" t="s">
        <v>61</v>
      </c>
      <c r="AM54" t="s">
        <v>1092</v>
      </c>
      <c r="AN54" t="s">
        <v>361</v>
      </c>
      <c r="AO54" t="s">
        <v>360</v>
      </c>
      <c r="AP54">
        <v>36</v>
      </c>
      <c r="AQ54" t="s">
        <v>361</v>
      </c>
      <c r="AR54" t="s">
        <v>61</v>
      </c>
      <c r="AS54">
        <v>2008</v>
      </c>
      <c r="AT54">
        <v>8</v>
      </c>
      <c r="AU54">
        <v>15</v>
      </c>
      <c r="AV54" t="s">
        <v>1093</v>
      </c>
      <c r="AW54" t="s">
        <v>1094</v>
      </c>
      <c r="AX54" t="s">
        <v>1095</v>
      </c>
      <c r="AY54" t="s">
        <v>1096</v>
      </c>
      <c r="AZ54" t="s">
        <v>1097</v>
      </c>
      <c r="BA54">
        <v>0.2</v>
      </c>
      <c r="BB54" s="1">
        <v>39675</v>
      </c>
      <c r="BC54" t="s">
        <v>1774</v>
      </c>
      <c r="BD54" t="s">
        <v>1769</v>
      </c>
      <c r="BE54">
        <v>5</v>
      </c>
      <c r="BF54" t="s">
        <v>1801</v>
      </c>
      <c r="BG54" t="s">
        <v>1769</v>
      </c>
      <c r="BH54" t="s">
        <v>1771</v>
      </c>
      <c r="BI54" t="s">
        <v>2026</v>
      </c>
    </row>
    <row r="55" spans="1:61" x14ac:dyDescent="0.3">
      <c r="A55">
        <v>20253</v>
      </c>
      <c r="B55">
        <v>6</v>
      </c>
      <c r="C55" t="s">
        <v>1116</v>
      </c>
      <c r="D55">
        <v>7021</v>
      </c>
      <c r="E55" t="s">
        <v>53</v>
      </c>
      <c r="F55">
        <v>15626</v>
      </c>
      <c r="G55">
        <v>1562602</v>
      </c>
      <c r="H55">
        <v>35626</v>
      </c>
      <c r="I55">
        <v>3</v>
      </c>
      <c r="J55">
        <v>14843</v>
      </c>
      <c r="K55">
        <v>1484302</v>
      </c>
      <c r="L55">
        <v>34819</v>
      </c>
      <c r="M55">
        <v>3</v>
      </c>
      <c r="N55">
        <v>1</v>
      </c>
      <c r="O55">
        <v>125</v>
      </c>
      <c r="P55">
        <v>1</v>
      </c>
      <c r="Q55">
        <v>1</v>
      </c>
      <c r="R55" t="s">
        <v>98</v>
      </c>
      <c r="S55" t="s">
        <v>55</v>
      </c>
      <c r="T55">
        <v>271</v>
      </c>
      <c r="U55">
        <v>268</v>
      </c>
      <c r="V55">
        <v>482400</v>
      </c>
      <c r="W55">
        <v>40</v>
      </c>
      <c r="X55">
        <v>2412</v>
      </c>
      <c r="Y55">
        <v>1318</v>
      </c>
      <c r="Z55">
        <v>0</v>
      </c>
      <c r="AA55">
        <v>0</v>
      </c>
      <c r="AB55">
        <v>5950</v>
      </c>
      <c r="AC55">
        <v>4502</v>
      </c>
      <c r="AD55" t="s">
        <v>1117</v>
      </c>
      <c r="AE55" t="s">
        <v>1116</v>
      </c>
      <c r="AF55" t="s">
        <v>1117</v>
      </c>
      <c r="AG55" t="s">
        <v>1118</v>
      </c>
      <c r="AH55" t="s">
        <v>1873</v>
      </c>
      <c r="AI55" t="s">
        <v>385</v>
      </c>
      <c r="AJ55">
        <v>72</v>
      </c>
      <c r="AK55" t="s">
        <v>386</v>
      </c>
      <c r="AL55" t="s">
        <v>61</v>
      </c>
      <c r="AM55" t="s">
        <v>384</v>
      </c>
      <c r="AN55" t="s">
        <v>1874</v>
      </c>
      <c r="AO55" t="s">
        <v>385</v>
      </c>
      <c r="AP55">
        <v>72</v>
      </c>
      <c r="AQ55" t="s">
        <v>386</v>
      </c>
      <c r="AR55" t="s">
        <v>61</v>
      </c>
      <c r="AS55">
        <v>2008</v>
      </c>
      <c r="AT55">
        <v>3</v>
      </c>
      <c r="AU55">
        <v>20</v>
      </c>
      <c r="AV55" t="s">
        <v>1119</v>
      </c>
      <c r="AW55" t="s">
        <v>1120</v>
      </c>
      <c r="AX55" t="s">
        <v>1121</v>
      </c>
      <c r="AY55" t="s">
        <v>1122</v>
      </c>
      <c r="AZ55" t="s">
        <v>1123</v>
      </c>
      <c r="BA55">
        <v>0.54643449419568801</v>
      </c>
      <c r="BB55" s="1">
        <v>39527</v>
      </c>
      <c r="BC55" t="s">
        <v>1820</v>
      </c>
      <c r="BD55" t="s">
        <v>1807</v>
      </c>
      <c r="BE55">
        <v>4</v>
      </c>
      <c r="BF55" t="s">
        <v>1770</v>
      </c>
      <c r="BG55" t="s">
        <v>1807</v>
      </c>
      <c r="BH55" t="s">
        <v>1809</v>
      </c>
      <c r="BI55" t="s">
        <v>2026</v>
      </c>
    </row>
    <row r="56" spans="1:61" x14ac:dyDescent="0.3">
      <c r="A56">
        <v>20426</v>
      </c>
      <c r="B56">
        <v>6</v>
      </c>
      <c r="C56" t="s">
        <v>1124</v>
      </c>
      <c r="D56">
        <v>7023</v>
      </c>
      <c r="E56" t="s">
        <v>53</v>
      </c>
      <c r="F56">
        <v>15027</v>
      </c>
      <c r="G56">
        <v>1502703</v>
      </c>
      <c r="H56">
        <v>34992</v>
      </c>
      <c r="I56">
        <v>4</v>
      </c>
      <c r="J56">
        <v>15626</v>
      </c>
      <c r="K56">
        <v>1562602</v>
      </c>
      <c r="L56">
        <v>35626</v>
      </c>
      <c r="M56">
        <v>3</v>
      </c>
      <c r="N56">
        <v>1</v>
      </c>
      <c r="O56">
        <v>131</v>
      </c>
      <c r="P56">
        <v>1</v>
      </c>
      <c r="Q56">
        <v>1</v>
      </c>
      <c r="R56" t="s">
        <v>98</v>
      </c>
      <c r="S56" t="s">
        <v>55</v>
      </c>
      <c r="T56">
        <v>62</v>
      </c>
      <c r="U56">
        <v>52</v>
      </c>
      <c r="V56">
        <v>93600</v>
      </c>
      <c r="W56">
        <v>54</v>
      </c>
      <c r="X56">
        <v>468</v>
      </c>
      <c r="Y56">
        <v>316</v>
      </c>
      <c r="Z56">
        <v>0</v>
      </c>
      <c r="AA56">
        <v>0</v>
      </c>
      <c r="AB56">
        <v>1560</v>
      </c>
      <c r="AC56">
        <v>1300</v>
      </c>
      <c r="AD56" t="s">
        <v>1125</v>
      </c>
      <c r="AE56" t="s">
        <v>1124</v>
      </c>
      <c r="AF56" t="s">
        <v>1125</v>
      </c>
      <c r="AG56" t="s">
        <v>1126</v>
      </c>
      <c r="AH56" t="s">
        <v>1875</v>
      </c>
      <c r="AI56" t="s">
        <v>1124</v>
      </c>
      <c r="AJ56">
        <v>78</v>
      </c>
      <c r="AK56" t="s">
        <v>1127</v>
      </c>
      <c r="AL56" t="s">
        <v>61</v>
      </c>
      <c r="AM56" t="s">
        <v>1118</v>
      </c>
      <c r="AN56" t="s">
        <v>1873</v>
      </c>
      <c r="AO56" t="s">
        <v>385</v>
      </c>
      <c r="AP56">
        <v>72</v>
      </c>
      <c r="AQ56" t="s">
        <v>386</v>
      </c>
      <c r="AR56" t="s">
        <v>61</v>
      </c>
      <c r="AS56">
        <v>2008</v>
      </c>
      <c r="AT56">
        <v>7</v>
      </c>
      <c r="AU56">
        <v>27</v>
      </c>
      <c r="AV56" t="s">
        <v>1128</v>
      </c>
      <c r="AW56" t="s">
        <v>1129</v>
      </c>
      <c r="AX56" t="s">
        <v>1130</v>
      </c>
      <c r="AY56" t="s">
        <v>1131</v>
      </c>
      <c r="AZ56" t="s">
        <v>1132</v>
      </c>
      <c r="BA56">
        <v>0.67521367521367504</v>
      </c>
      <c r="BB56" s="1">
        <v>39656</v>
      </c>
      <c r="BC56" t="s">
        <v>1785</v>
      </c>
      <c r="BD56" t="s">
        <v>1769</v>
      </c>
      <c r="BE56">
        <v>0</v>
      </c>
      <c r="BF56" t="s">
        <v>1777</v>
      </c>
      <c r="BG56" t="s">
        <v>1769</v>
      </c>
      <c r="BH56" t="s">
        <v>1771</v>
      </c>
      <c r="BI56" t="s">
        <v>2027</v>
      </c>
    </row>
    <row r="57" spans="1:61" x14ac:dyDescent="0.3">
      <c r="A57">
        <v>20257</v>
      </c>
      <c r="B57">
        <v>6</v>
      </c>
      <c r="C57" t="s">
        <v>1133</v>
      </c>
      <c r="D57">
        <v>6954</v>
      </c>
      <c r="E57" t="s">
        <v>53</v>
      </c>
      <c r="F57">
        <v>10631</v>
      </c>
      <c r="G57">
        <v>1063103</v>
      </c>
      <c r="H57">
        <v>30631</v>
      </c>
      <c r="I57">
        <v>63</v>
      </c>
      <c r="J57">
        <v>10449</v>
      </c>
      <c r="K57">
        <v>1044901</v>
      </c>
      <c r="L57">
        <v>30449</v>
      </c>
      <c r="M57">
        <v>63</v>
      </c>
      <c r="N57">
        <v>1</v>
      </c>
      <c r="O57">
        <v>133</v>
      </c>
      <c r="P57">
        <v>3</v>
      </c>
      <c r="Q57">
        <v>1</v>
      </c>
      <c r="R57" t="s">
        <v>98</v>
      </c>
      <c r="S57" t="s">
        <v>55</v>
      </c>
      <c r="T57">
        <v>4</v>
      </c>
      <c r="U57">
        <v>4</v>
      </c>
      <c r="V57">
        <v>8000</v>
      </c>
      <c r="W57">
        <v>116</v>
      </c>
      <c r="X57">
        <v>4</v>
      </c>
      <c r="Y57">
        <v>0</v>
      </c>
      <c r="Z57">
        <v>0</v>
      </c>
      <c r="AA57">
        <v>0</v>
      </c>
      <c r="AB57">
        <v>192</v>
      </c>
      <c r="AC57">
        <v>144</v>
      </c>
      <c r="AD57" t="s">
        <v>1134</v>
      </c>
      <c r="AE57" t="s">
        <v>1133</v>
      </c>
      <c r="AF57" t="s">
        <v>1134</v>
      </c>
      <c r="AG57" t="s">
        <v>1135</v>
      </c>
      <c r="AH57" t="s">
        <v>1876</v>
      </c>
      <c r="AI57" t="s">
        <v>541</v>
      </c>
      <c r="AJ57">
        <v>27</v>
      </c>
      <c r="AK57" t="s">
        <v>542</v>
      </c>
      <c r="AL57" t="s">
        <v>61</v>
      </c>
      <c r="AM57" t="s">
        <v>1136</v>
      </c>
      <c r="AN57" t="s">
        <v>1877</v>
      </c>
      <c r="AO57" t="s">
        <v>541</v>
      </c>
      <c r="AP57">
        <v>27</v>
      </c>
      <c r="AQ57" t="s">
        <v>542</v>
      </c>
      <c r="AR57" t="s">
        <v>61</v>
      </c>
      <c r="AS57">
        <v>2008</v>
      </c>
      <c r="AT57">
        <v>9</v>
      </c>
      <c r="AU57">
        <v>15</v>
      </c>
      <c r="AV57" t="s">
        <v>1137</v>
      </c>
      <c r="AW57" t="s">
        <v>1138</v>
      </c>
      <c r="AX57" t="s">
        <v>1139</v>
      </c>
      <c r="AY57" t="s">
        <v>1140</v>
      </c>
      <c r="AZ57" t="s">
        <v>1141</v>
      </c>
      <c r="BA57">
        <v>0</v>
      </c>
      <c r="BB57" s="1">
        <v>39706</v>
      </c>
      <c r="BC57" t="s">
        <v>1768</v>
      </c>
      <c r="BD57" t="s">
        <v>1769</v>
      </c>
      <c r="BE57">
        <v>1</v>
      </c>
      <c r="BF57" t="s">
        <v>1813</v>
      </c>
      <c r="BG57" t="s">
        <v>1769</v>
      </c>
      <c r="BH57" t="s">
        <v>1771</v>
      </c>
      <c r="BI57" t="s">
        <v>2026</v>
      </c>
    </row>
    <row r="58" spans="1:61" x14ac:dyDescent="0.3">
      <c r="A58">
        <v>20261</v>
      </c>
      <c r="B58">
        <v>6</v>
      </c>
      <c r="C58" t="s">
        <v>1142</v>
      </c>
      <c r="D58">
        <v>6940</v>
      </c>
      <c r="E58" t="s">
        <v>53</v>
      </c>
      <c r="F58">
        <v>11924</v>
      </c>
      <c r="G58">
        <v>1192401</v>
      </c>
      <c r="H58">
        <v>31924</v>
      </c>
      <c r="I58">
        <v>1</v>
      </c>
      <c r="J58">
        <v>10299</v>
      </c>
      <c r="K58">
        <v>1029902</v>
      </c>
      <c r="L58">
        <v>30299</v>
      </c>
      <c r="M58">
        <v>1</v>
      </c>
      <c r="N58">
        <v>1</v>
      </c>
      <c r="O58">
        <v>194</v>
      </c>
      <c r="P58">
        <v>3</v>
      </c>
      <c r="Q58">
        <v>1</v>
      </c>
      <c r="R58" t="s">
        <v>98</v>
      </c>
      <c r="S58" t="s">
        <v>55</v>
      </c>
      <c r="T58">
        <v>10</v>
      </c>
      <c r="U58">
        <v>9</v>
      </c>
      <c r="V58">
        <v>12600</v>
      </c>
      <c r="W58">
        <v>164</v>
      </c>
      <c r="X58">
        <v>50</v>
      </c>
      <c r="Y58">
        <v>8</v>
      </c>
      <c r="Z58">
        <v>0</v>
      </c>
      <c r="AA58">
        <v>0</v>
      </c>
      <c r="AB58">
        <v>656</v>
      </c>
      <c r="AC58">
        <v>576</v>
      </c>
      <c r="AD58" t="s">
        <v>1143</v>
      </c>
      <c r="AE58" t="s">
        <v>1142</v>
      </c>
      <c r="AF58" t="s">
        <v>1143</v>
      </c>
      <c r="AG58" t="s">
        <v>1144</v>
      </c>
      <c r="AH58" t="s">
        <v>1878</v>
      </c>
      <c r="AI58" t="s">
        <v>58</v>
      </c>
      <c r="AJ58">
        <v>2</v>
      </c>
      <c r="AK58" t="s">
        <v>59</v>
      </c>
      <c r="AL58" t="s">
        <v>61</v>
      </c>
      <c r="AM58" t="s">
        <v>143</v>
      </c>
      <c r="AN58" t="s">
        <v>1804</v>
      </c>
      <c r="AO58" t="s">
        <v>58</v>
      </c>
      <c r="AP58">
        <v>2</v>
      </c>
      <c r="AQ58" t="s">
        <v>59</v>
      </c>
      <c r="AR58" t="s">
        <v>61</v>
      </c>
      <c r="AS58">
        <v>2008</v>
      </c>
      <c r="AT58">
        <v>9</v>
      </c>
      <c r="AU58">
        <v>6</v>
      </c>
      <c r="AV58" t="s">
        <v>1145</v>
      </c>
      <c r="AW58" t="s">
        <v>1146</v>
      </c>
      <c r="AX58" t="s">
        <v>1147</v>
      </c>
      <c r="AY58" t="s">
        <v>66</v>
      </c>
      <c r="AZ58" t="s">
        <v>67</v>
      </c>
      <c r="BA58">
        <v>0.16</v>
      </c>
      <c r="BB58" s="1">
        <v>39697</v>
      </c>
      <c r="BC58" t="s">
        <v>1768</v>
      </c>
      <c r="BD58" t="s">
        <v>1769</v>
      </c>
      <c r="BE58">
        <v>6</v>
      </c>
      <c r="BF58" t="s">
        <v>1764</v>
      </c>
      <c r="BG58" t="s">
        <v>1769</v>
      </c>
      <c r="BH58" t="s">
        <v>1771</v>
      </c>
      <c r="BI58" t="s">
        <v>2027</v>
      </c>
    </row>
    <row r="59" spans="1:61" x14ac:dyDescent="0.3">
      <c r="A59">
        <v>20289</v>
      </c>
      <c r="B59">
        <v>6</v>
      </c>
      <c r="C59" t="s">
        <v>1158</v>
      </c>
      <c r="D59">
        <v>6901</v>
      </c>
      <c r="E59" t="s">
        <v>53</v>
      </c>
      <c r="F59">
        <v>11762</v>
      </c>
      <c r="G59">
        <v>1176201</v>
      </c>
      <c r="H59">
        <v>31646</v>
      </c>
      <c r="I59">
        <v>93</v>
      </c>
      <c r="J59">
        <v>11588</v>
      </c>
      <c r="K59">
        <v>1158801</v>
      </c>
      <c r="L59">
        <v>31588</v>
      </c>
      <c r="M59">
        <v>93</v>
      </c>
      <c r="N59">
        <v>0</v>
      </c>
      <c r="O59">
        <v>35</v>
      </c>
      <c r="P59">
        <v>1</v>
      </c>
      <c r="Q59">
        <v>1</v>
      </c>
      <c r="R59" t="s">
        <v>98</v>
      </c>
      <c r="S59" t="s">
        <v>55</v>
      </c>
      <c r="T59">
        <v>155</v>
      </c>
      <c r="U59">
        <v>140</v>
      </c>
      <c r="V59">
        <v>167400</v>
      </c>
      <c r="W59">
        <v>14</v>
      </c>
      <c r="X59">
        <v>698</v>
      </c>
      <c r="Y59">
        <v>131</v>
      </c>
      <c r="Z59">
        <v>0</v>
      </c>
      <c r="AA59">
        <v>0</v>
      </c>
      <c r="AB59">
        <v>2100</v>
      </c>
      <c r="AC59">
        <v>1680</v>
      </c>
      <c r="AD59" t="s">
        <v>1159</v>
      </c>
      <c r="AE59" t="s">
        <v>1158</v>
      </c>
      <c r="AF59" t="s">
        <v>1159</v>
      </c>
      <c r="AG59" t="s">
        <v>1160</v>
      </c>
      <c r="AH59" t="s">
        <v>1879</v>
      </c>
      <c r="AI59" t="s">
        <v>264</v>
      </c>
      <c r="AJ59">
        <v>53</v>
      </c>
      <c r="AK59" t="s">
        <v>265</v>
      </c>
      <c r="AL59" t="s">
        <v>61</v>
      </c>
      <c r="AM59" t="s">
        <v>1161</v>
      </c>
      <c r="AN59" t="s">
        <v>1880</v>
      </c>
      <c r="AO59" t="s">
        <v>264</v>
      </c>
      <c r="AP59">
        <v>53</v>
      </c>
      <c r="AQ59" t="s">
        <v>265</v>
      </c>
      <c r="AR59" t="s">
        <v>61</v>
      </c>
      <c r="AS59">
        <v>2008</v>
      </c>
      <c r="AT59">
        <v>4</v>
      </c>
      <c r="AU59">
        <v>6</v>
      </c>
      <c r="AV59" t="s">
        <v>1162</v>
      </c>
      <c r="AW59" t="s">
        <v>1163</v>
      </c>
      <c r="AX59" t="s">
        <v>1164</v>
      </c>
      <c r="AY59" t="s">
        <v>270</v>
      </c>
      <c r="AZ59" t="s">
        <v>271</v>
      </c>
      <c r="BA59">
        <v>0.187679083094556</v>
      </c>
      <c r="BB59" s="1">
        <v>39544</v>
      </c>
      <c r="BC59" t="s">
        <v>1858</v>
      </c>
      <c r="BD59" t="s">
        <v>1781</v>
      </c>
      <c r="BE59">
        <v>0</v>
      </c>
      <c r="BF59" t="s">
        <v>1777</v>
      </c>
      <c r="BG59" t="s">
        <v>1781</v>
      </c>
      <c r="BH59" t="s">
        <v>1782</v>
      </c>
      <c r="BI59" t="s">
        <v>2027</v>
      </c>
    </row>
    <row r="60" spans="1:61" x14ac:dyDescent="0.3">
      <c r="A60">
        <v>20300</v>
      </c>
      <c r="B60">
        <v>6</v>
      </c>
      <c r="C60" t="s">
        <v>1172</v>
      </c>
      <c r="D60">
        <v>7020</v>
      </c>
      <c r="E60" t="s">
        <v>53</v>
      </c>
      <c r="F60">
        <v>10397</v>
      </c>
      <c r="G60">
        <v>1039703</v>
      </c>
      <c r="H60">
        <v>30397</v>
      </c>
      <c r="I60">
        <v>34</v>
      </c>
      <c r="J60">
        <v>10693</v>
      </c>
      <c r="K60">
        <v>1069301</v>
      </c>
      <c r="L60">
        <v>30693</v>
      </c>
      <c r="M60">
        <v>54</v>
      </c>
      <c r="N60">
        <v>4</v>
      </c>
      <c r="O60">
        <v>416</v>
      </c>
      <c r="P60">
        <v>1</v>
      </c>
      <c r="Q60">
        <v>1</v>
      </c>
      <c r="R60" t="s">
        <v>98</v>
      </c>
      <c r="S60" t="s">
        <v>55</v>
      </c>
      <c r="T60">
        <v>5</v>
      </c>
      <c r="U60">
        <v>5</v>
      </c>
      <c r="V60">
        <v>17500</v>
      </c>
      <c r="W60">
        <v>214</v>
      </c>
      <c r="X60">
        <v>45</v>
      </c>
      <c r="Y60">
        <v>30</v>
      </c>
      <c r="Z60">
        <v>0</v>
      </c>
      <c r="AA60">
        <v>0</v>
      </c>
      <c r="AB60">
        <v>400</v>
      </c>
      <c r="AC60">
        <v>325</v>
      </c>
      <c r="AD60" t="s">
        <v>1173</v>
      </c>
      <c r="AE60" t="s">
        <v>1172</v>
      </c>
      <c r="AF60" t="s">
        <v>1173</v>
      </c>
      <c r="AG60" t="s">
        <v>771</v>
      </c>
      <c r="AH60" t="s">
        <v>1881</v>
      </c>
      <c r="AI60" t="s">
        <v>738</v>
      </c>
      <c r="AJ60">
        <v>13</v>
      </c>
      <c r="AK60" t="s">
        <v>739</v>
      </c>
      <c r="AL60" t="s">
        <v>61</v>
      </c>
      <c r="AM60" t="s">
        <v>1174</v>
      </c>
      <c r="AN60" t="s">
        <v>1882</v>
      </c>
      <c r="AO60" t="s">
        <v>662</v>
      </c>
      <c r="AP60">
        <v>47</v>
      </c>
      <c r="AQ60" t="s">
        <v>663</v>
      </c>
      <c r="AR60" t="s">
        <v>61</v>
      </c>
      <c r="AS60">
        <v>2008</v>
      </c>
      <c r="AT60">
        <v>9</v>
      </c>
      <c r="AU60">
        <v>26</v>
      </c>
      <c r="AV60" t="s">
        <v>1175</v>
      </c>
      <c r="AW60" t="s">
        <v>1176</v>
      </c>
      <c r="AX60" t="s">
        <v>1177</v>
      </c>
      <c r="AY60" t="s">
        <v>1178</v>
      </c>
      <c r="AZ60" t="s">
        <v>1179</v>
      </c>
      <c r="BA60">
        <v>0.66666666666666696</v>
      </c>
      <c r="BB60" s="1">
        <v>39717</v>
      </c>
      <c r="BC60" t="s">
        <v>1768</v>
      </c>
      <c r="BD60" t="s">
        <v>1769</v>
      </c>
      <c r="BE60">
        <v>5</v>
      </c>
      <c r="BF60" t="s">
        <v>1801</v>
      </c>
      <c r="BG60" t="s">
        <v>1769</v>
      </c>
      <c r="BH60" t="s">
        <v>1771</v>
      </c>
      <c r="BI60" t="s">
        <v>2026</v>
      </c>
    </row>
    <row r="61" spans="1:61" x14ac:dyDescent="0.3">
      <c r="A61">
        <v>20445</v>
      </c>
      <c r="B61">
        <v>6</v>
      </c>
      <c r="C61" t="s">
        <v>1180</v>
      </c>
      <c r="D61">
        <v>6944</v>
      </c>
      <c r="E61" t="s">
        <v>53</v>
      </c>
      <c r="F61">
        <v>14696</v>
      </c>
      <c r="G61">
        <v>1469603</v>
      </c>
      <c r="H61">
        <v>34696</v>
      </c>
      <c r="I61">
        <v>42</v>
      </c>
      <c r="J61">
        <v>11042</v>
      </c>
      <c r="K61">
        <v>1104201</v>
      </c>
      <c r="L61">
        <v>30647</v>
      </c>
      <c r="M61">
        <v>44</v>
      </c>
      <c r="N61">
        <v>4</v>
      </c>
      <c r="O61">
        <v>491</v>
      </c>
      <c r="P61">
        <v>1</v>
      </c>
      <c r="Q61">
        <v>1</v>
      </c>
      <c r="R61" t="s">
        <v>98</v>
      </c>
      <c r="S61" t="s">
        <v>55</v>
      </c>
      <c r="T61">
        <v>76</v>
      </c>
      <c r="U61">
        <v>75</v>
      </c>
      <c r="V61">
        <v>862050</v>
      </c>
      <c r="W61">
        <v>232</v>
      </c>
      <c r="X61">
        <v>2775</v>
      </c>
      <c r="Y61">
        <v>1281</v>
      </c>
      <c r="Z61">
        <v>0</v>
      </c>
      <c r="AA61">
        <v>0</v>
      </c>
      <c r="AB61">
        <v>5363</v>
      </c>
      <c r="AC61">
        <v>4178</v>
      </c>
      <c r="AD61" t="s">
        <v>1181</v>
      </c>
      <c r="AE61" t="s">
        <v>1180</v>
      </c>
      <c r="AF61" t="s">
        <v>1181</v>
      </c>
      <c r="AG61" t="s">
        <v>959</v>
      </c>
      <c r="AH61" t="s">
        <v>1865</v>
      </c>
      <c r="AI61" t="s">
        <v>605</v>
      </c>
      <c r="AJ61">
        <v>18</v>
      </c>
      <c r="AK61" t="s">
        <v>606</v>
      </c>
      <c r="AL61" t="s">
        <v>61</v>
      </c>
      <c r="AM61" t="s">
        <v>314</v>
      </c>
      <c r="AN61" t="s">
        <v>1824</v>
      </c>
      <c r="AO61" t="s">
        <v>312</v>
      </c>
      <c r="AP61">
        <v>39</v>
      </c>
      <c r="AQ61" t="s">
        <v>313</v>
      </c>
      <c r="AR61" t="s">
        <v>61</v>
      </c>
      <c r="AS61">
        <v>2008</v>
      </c>
      <c r="AT61">
        <v>11</v>
      </c>
      <c r="AU61">
        <v>14</v>
      </c>
      <c r="AV61" t="s">
        <v>1182</v>
      </c>
      <c r="AW61" t="s">
        <v>1183</v>
      </c>
      <c r="AX61" t="s">
        <v>1184</v>
      </c>
      <c r="AY61" t="s">
        <v>1185</v>
      </c>
      <c r="AZ61" t="s">
        <v>1186</v>
      </c>
      <c r="BA61">
        <v>0.46162162162162201</v>
      </c>
      <c r="BB61" s="1">
        <v>39766</v>
      </c>
      <c r="BC61" t="s">
        <v>1812</v>
      </c>
      <c r="BD61" t="s">
        <v>1763</v>
      </c>
      <c r="BE61">
        <v>5</v>
      </c>
      <c r="BF61" t="s">
        <v>1801</v>
      </c>
      <c r="BG61" t="s">
        <v>1763</v>
      </c>
      <c r="BH61" t="s">
        <v>1765</v>
      </c>
      <c r="BI61" t="s">
        <v>2026</v>
      </c>
    </row>
    <row r="62" spans="1:61" x14ac:dyDescent="0.3">
      <c r="A62">
        <v>20448</v>
      </c>
      <c r="B62">
        <v>2</v>
      </c>
      <c r="C62" t="s">
        <v>1195</v>
      </c>
      <c r="D62">
        <v>6911</v>
      </c>
      <c r="E62" t="s">
        <v>53</v>
      </c>
      <c r="F62">
        <v>12264</v>
      </c>
      <c r="G62">
        <v>1226401</v>
      </c>
      <c r="H62">
        <v>30852</v>
      </c>
      <c r="I62">
        <v>38</v>
      </c>
      <c r="J62">
        <v>11298</v>
      </c>
      <c r="K62">
        <v>1129802</v>
      </c>
      <c r="L62">
        <v>30194</v>
      </c>
      <c r="M62">
        <v>74</v>
      </c>
      <c r="N62">
        <v>6</v>
      </c>
      <c r="O62">
        <v>677</v>
      </c>
      <c r="P62">
        <v>1</v>
      </c>
      <c r="Q62">
        <v>3</v>
      </c>
      <c r="R62" t="s">
        <v>98</v>
      </c>
      <c r="S62" t="s">
        <v>55</v>
      </c>
      <c r="T62">
        <v>60</v>
      </c>
      <c r="U62">
        <v>60</v>
      </c>
      <c r="V62">
        <v>1145520</v>
      </c>
      <c r="W62">
        <v>1172</v>
      </c>
      <c r="X62">
        <v>4200</v>
      </c>
      <c r="Y62">
        <v>3113</v>
      </c>
      <c r="Z62">
        <v>0</v>
      </c>
      <c r="AA62">
        <v>0</v>
      </c>
      <c r="AB62">
        <v>11970</v>
      </c>
      <c r="AC62">
        <v>10343</v>
      </c>
      <c r="AD62" t="s">
        <v>1196</v>
      </c>
      <c r="AE62" t="s">
        <v>1195</v>
      </c>
      <c r="AF62" t="s">
        <v>1196</v>
      </c>
      <c r="AG62" t="s">
        <v>528</v>
      </c>
      <c r="AH62" t="s">
        <v>265</v>
      </c>
      <c r="AI62" t="s">
        <v>529</v>
      </c>
      <c r="AJ62">
        <v>51</v>
      </c>
      <c r="AK62" t="s">
        <v>530</v>
      </c>
      <c r="AL62" t="s">
        <v>61</v>
      </c>
      <c r="AM62" t="s">
        <v>394</v>
      </c>
      <c r="AN62" t="s">
        <v>1883</v>
      </c>
      <c r="AO62" t="s">
        <v>395</v>
      </c>
      <c r="AP62">
        <v>48</v>
      </c>
      <c r="AQ62" t="s">
        <v>396</v>
      </c>
      <c r="AR62" t="s">
        <v>61</v>
      </c>
      <c r="AS62">
        <v>2008</v>
      </c>
      <c r="AT62">
        <v>11</v>
      </c>
      <c r="AU62">
        <v>7</v>
      </c>
      <c r="AV62" t="s">
        <v>1197</v>
      </c>
      <c r="AW62" t="s">
        <v>1198</v>
      </c>
      <c r="AX62" t="s">
        <v>1199</v>
      </c>
      <c r="AY62" t="s">
        <v>1200</v>
      </c>
      <c r="AZ62" t="s">
        <v>1201</v>
      </c>
      <c r="BA62">
        <v>0.74119047619047596</v>
      </c>
      <c r="BB62" s="1">
        <v>39759</v>
      </c>
      <c r="BC62" t="s">
        <v>1812</v>
      </c>
      <c r="BD62" t="s">
        <v>1763</v>
      </c>
      <c r="BE62">
        <v>5</v>
      </c>
      <c r="BF62" t="s">
        <v>1801</v>
      </c>
      <c r="BG62" t="s">
        <v>1763</v>
      </c>
      <c r="BH62" t="s">
        <v>1765</v>
      </c>
      <c r="BI62" t="s">
        <v>2026</v>
      </c>
    </row>
    <row r="63" spans="1:61" x14ac:dyDescent="0.3">
      <c r="A63">
        <v>20314</v>
      </c>
      <c r="B63">
        <v>2</v>
      </c>
      <c r="C63" t="s">
        <v>1202</v>
      </c>
      <c r="D63">
        <v>6706</v>
      </c>
      <c r="E63" t="s">
        <v>53</v>
      </c>
      <c r="F63">
        <v>14635</v>
      </c>
      <c r="G63">
        <v>1463501</v>
      </c>
      <c r="H63">
        <v>31714</v>
      </c>
      <c r="I63">
        <v>33</v>
      </c>
      <c r="J63">
        <v>13342</v>
      </c>
      <c r="K63">
        <v>1334202</v>
      </c>
      <c r="L63">
        <v>33342</v>
      </c>
      <c r="M63">
        <v>45</v>
      </c>
      <c r="N63">
        <v>6</v>
      </c>
      <c r="O63">
        <v>608</v>
      </c>
      <c r="P63">
        <v>1</v>
      </c>
      <c r="Q63">
        <v>3</v>
      </c>
      <c r="R63" t="s">
        <v>98</v>
      </c>
      <c r="S63" t="s">
        <v>55</v>
      </c>
      <c r="T63">
        <v>5</v>
      </c>
      <c r="U63">
        <v>5</v>
      </c>
      <c r="V63">
        <v>130000</v>
      </c>
      <c r="W63">
        <v>1183</v>
      </c>
      <c r="X63">
        <v>495</v>
      </c>
      <c r="Y63">
        <v>485</v>
      </c>
      <c r="Z63">
        <v>0</v>
      </c>
      <c r="AA63">
        <v>0</v>
      </c>
      <c r="AB63">
        <v>873</v>
      </c>
      <c r="AC63">
        <v>802</v>
      </c>
      <c r="AD63" t="s">
        <v>1203</v>
      </c>
      <c r="AE63" t="s">
        <v>1081</v>
      </c>
      <c r="AF63" t="s">
        <v>1203</v>
      </c>
      <c r="AG63" t="s">
        <v>1204</v>
      </c>
      <c r="AH63" t="s">
        <v>1884</v>
      </c>
      <c r="AI63" t="s">
        <v>382</v>
      </c>
      <c r="AJ63">
        <v>12</v>
      </c>
      <c r="AK63" t="s">
        <v>383</v>
      </c>
      <c r="AL63" t="s">
        <v>61</v>
      </c>
      <c r="AM63" t="s">
        <v>1205</v>
      </c>
      <c r="AN63" t="s">
        <v>1885</v>
      </c>
      <c r="AO63" t="s">
        <v>1206</v>
      </c>
      <c r="AP63">
        <v>55</v>
      </c>
      <c r="AQ63" t="s">
        <v>1207</v>
      </c>
      <c r="AR63" t="s">
        <v>61</v>
      </c>
      <c r="AS63">
        <v>2008</v>
      </c>
      <c r="AT63">
        <v>3</v>
      </c>
      <c r="AU63">
        <v>4</v>
      </c>
      <c r="AV63" t="s">
        <v>1208</v>
      </c>
      <c r="AW63" t="s">
        <v>1209</v>
      </c>
      <c r="AX63" t="s">
        <v>1210</v>
      </c>
      <c r="AY63" t="s">
        <v>1211</v>
      </c>
      <c r="AZ63" t="s">
        <v>1212</v>
      </c>
      <c r="BA63">
        <v>0.97979797979798</v>
      </c>
      <c r="BB63" s="1">
        <v>39511</v>
      </c>
      <c r="BC63" t="s">
        <v>1820</v>
      </c>
      <c r="BD63" t="s">
        <v>1807</v>
      </c>
      <c r="BE63">
        <v>2</v>
      </c>
      <c r="BF63" t="s">
        <v>1786</v>
      </c>
      <c r="BG63" t="s">
        <v>1807</v>
      </c>
      <c r="BH63" t="s">
        <v>1809</v>
      </c>
      <c r="BI63" t="s">
        <v>2026</v>
      </c>
    </row>
    <row r="64" spans="1:61" x14ac:dyDescent="0.3">
      <c r="A64">
        <v>20046</v>
      </c>
      <c r="B64">
        <v>2</v>
      </c>
      <c r="C64" t="s">
        <v>1213</v>
      </c>
      <c r="D64">
        <v>6024</v>
      </c>
      <c r="E64" t="s">
        <v>53</v>
      </c>
      <c r="F64">
        <v>13198</v>
      </c>
      <c r="G64">
        <v>1319801</v>
      </c>
      <c r="H64">
        <v>33198</v>
      </c>
      <c r="I64">
        <v>64</v>
      </c>
      <c r="J64">
        <v>14100</v>
      </c>
      <c r="K64">
        <v>1410001</v>
      </c>
      <c r="L64">
        <v>34100</v>
      </c>
      <c r="M64">
        <v>23</v>
      </c>
      <c r="N64">
        <v>6</v>
      </c>
      <c r="O64">
        <v>629</v>
      </c>
      <c r="P64">
        <v>1</v>
      </c>
      <c r="Q64">
        <v>3</v>
      </c>
      <c r="R64" t="s">
        <v>98</v>
      </c>
      <c r="S64" t="s">
        <v>55</v>
      </c>
      <c r="T64">
        <v>44</v>
      </c>
      <c r="U64">
        <v>41</v>
      </c>
      <c r="V64">
        <v>986542</v>
      </c>
      <c r="W64">
        <v>1038</v>
      </c>
      <c r="X64">
        <v>2050</v>
      </c>
      <c r="Y64">
        <v>1765</v>
      </c>
      <c r="Z64">
        <v>0</v>
      </c>
      <c r="AA64">
        <v>0</v>
      </c>
      <c r="AB64">
        <v>6237</v>
      </c>
      <c r="AC64">
        <v>5485</v>
      </c>
      <c r="AD64" t="s">
        <v>1214</v>
      </c>
      <c r="AE64" t="s">
        <v>1213</v>
      </c>
      <c r="AF64" t="s">
        <v>1214</v>
      </c>
      <c r="AG64" t="s">
        <v>1083</v>
      </c>
      <c r="AH64" t="s">
        <v>1886</v>
      </c>
      <c r="AI64" t="s">
        <v>350</v>
      </c>
      <c r="AJ64">
        <v>29</v>
      </c>
      <c r="AK64" t="s">
        <v>351</v>
      </c>
      <c r="AL64" t="s">
        <v>61</v>
      </c>
      <c r="AM64" t="s">
        <v>447</v>
      </c>
      <c r="AN64" t="s">
        <v>1869</v>
      </c>
      <c r="AO64" t="s">
        <v>278</v>
      </c>
      <c r="AP64">
        <v>42</v>
      </c>
      <c r="AQ64" t="s">
        <v>279</v>
      </c>
      <c r="AR64" t="s">
        <v>61</v>
      </c>
      <c r="AS64">
        <v>2008</v>
      </c>
      <c r="AT64">
        <v>2</v>
      </c>
      <c r="AU64">
        <v>18</v>
      </c>
      <c r="AV64" t="s">
        <v>1215</v>
      </c>
      <c r="AW64" t="s">
        <v>1216</v>
      </c>
      <c r="AX64" t="s">
        <v>1217</v>
      </c>
      <c r="AY64" t="s">
        <v>1218</v>
      </c>
      <c r="AZ64" t="s">
        <v>1219</v>
      </c>
      <c r="BA64">
        <v>0.86097560975609799</v>
      </c>
      <c r="BB64" s="1">
        <v>39496</v>
      </c>
      <c r="BC64" t="s">
        <v>1806</v>
      </c>
      <c r="BD64" t="s">
        <v>1807</v>
      </c>
      <c r="BE64">
        <v>1</v>
      </c>
      <c r="BF64" t="s">
        <v>1813</v>
      </c>
      <c r="BG64" t="s">
        <v>1807</v>
      </c>
      <c r="BH64" t="s">
        <v>1809</v>
      </c>
      <c r="BI64" t="s">
        <v>2026</v>
      </c>
    </row>
    <row r="65" spans="1:61" x14ac:dyDescent="0.3">
      <c r="A65">
        <v>20453</v>
      </c>
      <c r="B65">
        <v>3</v>
      </c>
      <c r="C65" t="s">
        <v>1220</v>
      </c>
      <c r="D65">
        <v>80006</v>
      </c>
      <c r="E65" t="s">
        <v>53</v>
      </c>
      <c r="F65">
        <v>13303</v>
      </c>
      <c r="G65">
        <v>1330302</v>
      </c>
      <c r="H65">
        <v>32467</v>
      </c>
      <c r="I65">
        <v>33</v>
      </c>
      <c r="J65">
        <v>11995</v>
      </c>
      <c r="K65">
        <v>1199501</v>
      </c>
      <c r="L65">
        <v>31995</v>
      </c>
      <c r="M65">
        <v>36</v>
      </c>
      <c r="N65">
        <v>6</v>
      </c>
      <c r="O65">
        <v>625</v>
      </c>
      <c r="P65">
        <v>2</v>
      </c>
      <c r="Q65">
        <v>2</v>
      </c>
      <c r="R65" t="s">
        <v>187</v>
      </c>
      <c r="S65" t="s">
        <v>55</v>
      </c>
      <c r="T65">
        <v>1</v>
      </c>
      <c r="U65">
        <v>1</v>
      </c>
      <c r="V65">
        <v>99193</v>
      </c>
      <c r="W65">
        <v>710</v>
      </c>
      <c r="X65">
        <v>0</v>
      </c>
      <c r="Y65">
        <v>0</v>
      </c>
      <c r="Z65">
        <v>0</v>
      </c>
      <c r="AA65">
        <v>0</v>
      </c>
      <c r="AB65">
        <v>113</v>
      </c>
      <c r="AC65">
        <v>100</v>
      </c>
      <c r="AD65" t="s">
        <v>1221</v>
      </c>
      <c r="AE65" t="s">
        <v>1220</v>
      </c>
      <c r="AF65" t="s">
        <v>1221</v>
      </c>
      <c r="AG65" t="s">
        <v>381</v>
      </c>
      <c r="AH65" t="s">
        <v>1887</v>
      </c>
      <c r="AI65" t="s">
        <v>382</v>
      </c>
      <c r="AJ65">
        <v>12</v>
      </c>
      <c r="AK65" t="s">
        <v>383</v>
      </c>
      <c r="AL65" t="s">
        <v>61</v>
      </c>
      <c r="AM65" t="s">
        <v>1222</v>
      </c>
      <c r="AN65" t="s">
        <v>1888</v>
      </c>
      <c r="AO65" t="s">
        <v>201</v>
      </c>
      <c r="AP65">
        <v>37</v>
      </c>
      <c r="AQ65" t="s">
        <v>438</v>
      </c>
      <c r="AR65" t="s">
        <v>61</v>
      </c>
      <c r="AS65">
        <v>2008</v>
      </c>
      <c r="AT65">
        <v>6</v>
      </c>
      <c r="AU65">
        <v>4</v>
      </c>
      <c r="AV65" t="s">
        <v>1223</v>
      </c>
      <c r="AW65" t="s">
        <v>1224</v>
      </c>
      <c r="AX65" t="s">
        <v>1225</v>
      </c>
      <c r="AY65" t="s">
        <v>442</v>
      </c>
      <c r="AZ65" t="s">
        <v>443</v>
      </c>
      <c r="BA65">
        <v>0</v>
      </c>
      <c r="BB65" s="1">
        <v>39603</v>
      </c>
      <c r="BC65" t="s">
        <v>1791</v>
      </c>
      <c r="BD65" t="s">
        <v>1781</v>
      </c>
      <c r="BE65">
        <v>3</v>
      </c>
      <c r="BF65" t="s">
        <v>1808</v>
      </c>
      <c r="BG65" t="s">
        <v>1781</v>
      </c>
      <c r="BH65" t="s">
        <v>1782</v>
      </c>
      <c r="BI65" t="s">
        <v>2026</v>
      </c>
    </row>
    <row r="66" spans="1:61" x14ac:dyDescent="0.3">
      <c r="A66">
        <v>20265</v>
      </c>
      <c r="B66">
        <v>5</v>
      </c>
      <c r="C66" t="s">
        <v>1226</v>
      </c>
      <c r="D66">
        <v>6977</v>
      </c>
      <c r="E66" t="s">
        <v>53</v>
      </c>
      <c r="F66">
        <v>11193</v>
      </c>
      <c r="G66">
        <v>1119301</v>
      </c>
      <c r="H66">
        <v>33105</v>
      </c>
      <c r="I66">
        <v>52</v>
      </c>
      <c r="J66">
        <v>15919</v>
      </c>
      <c r="K66">
        <v>1591901</v>
      </c>
      <c r="L66">
        <v>31834</v>
      </c>
      <c r="M66">
        <v>71</v>
      </c>
      <c r="N66">
        <v>6</v>
      </c>
      <c r="O66">
        <v>675</v>
      </c>
      <c r="P66">
        <v>1</v>
      </c>
      <c r="Q66">
        <v>2</v>
      </c>
      <c r="R66" t="s">
        <v>98</v>
      </c>
      <c r="S66" t="s">
        <v>55</v>
      </c>
      <c r="T66">
        <v>50</v>
      </c>
      <c r="U66">
        <v>50</v>
      </c>
      <c r="V66">
        <v>575000</v>
      </c>
      <c r="W66">
        <v>561</v>
      </c>
      <c r="X66">
        <v>2500</v>
      </c>
      <c r="Y66">
        <v>1643</v>
      </c>
      <c r="Z66">
        <v>0</v>
      </c>
      <c r="AA66">
        <v>0</v>
      </c>
      <c r="AB66">
        <v>5870</v>
      </c>
      <c r="AC66">
        <v>4397</v>
      </c>
      <c r="AD66" t="s">
        <v>1227</v>
      </c>
      <c r="AE66" t="s">
        <v>1226</v>
      </c>
      <c r="AF66" t="s">
        <v>1227</v>
      </c>
      <c r="AG66" t="s">
        <v>550</v>
      </c>
      <c r="AH66" t="s">
        <v>1841</v>
      </c>
      <c r="AI66" t="s">
        <v>288</v>
      </c>
      <c r="AJ66">
        <v>21</v>
      </c>
      <c r="AK66" t="s">
        <v>289</v>
      </c>
      <c r="AL66" t="s">
        <v>61</v>
      </c>
      <c r="AM66" t="s">
        <v>987</v>
      </c>
      <c r="AN66" t="s">
        <v>1889</v>
      </c>
      <c r="AO66" t="s">
        <v>291</v>
      </c>
      <c r="AP66">
        <v>5</v>
      </c>
      <c r="AQ66" t="s">
        <v>292</v>
      </c>
      <c r="AR66" t="s">
        <v>61</v>
      </c>
      <c r="AS66">
        <v>2008</v>
      </c>
      <c r="AT66">
        <v>9</v>
      </c>
      <c r="AU66">
        <v>17</v>
      </c>
      <c r="AV66" t="s">
        <v>1228</v>
      </c>
      <c r="AW66" t="s">
        <v>1229</v>
      </c>
      <c r="AX66" t="s">
        <v>1230</v>
      </c>
      <c r="AY66" t="s">
        <v>296</v>
      </c>
      <c r="AZ66" t="s">
        <v>297</v>
      </c>
      <c r="BA66">
        <v>0.65720000000000001</v>
      </c>
      <c r="BB66" s="1">
        <v>39708</v>
      </c>
      <c r="BC66" t="s">
        <v>1768</v>
      </c>
      <c r="BD66" t="s">
        <v>1769</v>
      </c>
      <c r="BE66">
        <v>3</v>
      </c>
      <c r="BF66" t="s">
        <v>1808</v>
      </c>
      <c r="BG66" t="s">
        <v>1769</v>
      </c>
      <c r="BH66" t="s">
        <v>1771</v>
      </c>
      <c r="BI66" t="s">
        <v>2026</v>
      </c>
    </row>
    <row r="67" spans="1:61" x14ac:dyDescent="0.3">
      <c r="A67">
        <v>20397</v>
      </c>
      <c r="B67">
        <v>2</v>
      </c>
      <c r="C67" t="s">
        <v>1231</v>
      </c>
      <c r="D67">
        <v>7028</v>
      </c>
      <c r="E67" t="s">
        <v>53</v>
      </c>
      <c r="F67">
        <v>11057</v>
      </c>
      <c r="G67">
        <v>1105702</v>
      </c>
      <c r="H67">
        <v>31057</v>
      </c>
      <c r="I67">
        <v>36</v>
      </c>
      <c r="J67">
        <v>15016</v>
      </c>
      <c r="K67">
        <v>1501602</v>
      </c>
      <c r="L67">
        <v>31123</v>
      </c>
      <c r="M67">
        <v>64</v>
      </c>
      <c r="N67">
        <v>6</v>
      </c>
      <c r="O67">
        <v>631</v>
      </c>
      <c r="P67">
        <v>1</v>
      </c>
      <c r="Q67">
        <v>2</v>
      </c>
      <c r="R67" t="s">
        <v>98</v>
      </c>
      <c r="S67" t="s">
        <v>55</v>
      </c>
      <c r="T67">
        <v>2</v>
      </c>
      <c r="U67">
        <v>2</v>
      </c>
      <c r="V67">
        <v>34700</v>
      </c>
      <c r="W67">
        <v>575</v>
      </c>
      <c r="X67">
        <v>140</v>
      </c>
      <c r="Y67">
        <v>91</v>
      </c>
      <c r="Z67">
        <v>0</v>
      </c>
      <c r="AA67">
        <v>0</v>
      </c>
      <c r="AB67">
        <v>224</v>
      </c>
      <c r="AC67">
        <v>172</v>
      </c>
      <c r="AD67" t="s">
        <v>1232</v>
      </c>
      <c r="AE67" t="s">
        <v>1231</v>
      </c>
      <c r="AF67" t="s">
        <v>1232</v>
      </c>
      <c r="AG67" t="s">
        <v>945</v>
      </c>
      <c r="AH67" t="s">
        <v>1890</v>
      </c>
      <c r="AI67" t="s">
        <v>201</v>
      </c>
      <c r="AJ67">
        <v>17</v>
      </c>
      <c r="AK67" t="s">
        <v>438</v>
      </c>
      <c r="AL67" t="s">
        <v>61</v>
      </c>
      <c r="AM67" t="s">
        <v>520</v>
      </c>
      <c r="AN67" t="s">
        <v>1831</v>
      </c>
      <c r="AO67" t="s">
        <v>350</v>
      </c>
      <c r="AP67">
        <v>29</v>
      </c>
      <c r="AQ67" t="s">
        <v>351</v>
      </c>
      <c r="AR67" t="s">
        <v>61</v>
      </c>
      <c r="AS67">
        <v>2008</v>
      </c>
      <c r="AT67">
        <v>8</v>
      </c>
      <c r="AU67">
        <v>7</v>
      </c>
      <c r="AV67" t="s">
        <v>1233</v>
      </c>
      <c r="AW67" t="s">
        <v>1234</v>
      </c>
      <c r="AX67" t="s">
        <v>1235</v>
      </c>
      <c r="AY67" t="s">
        <v>1236</v>
      </c>
      <c r="AZ67" t="s">
        <v>1237</v>
      </c>
      <c r="BA67">
        <v>0.65</v>
      </c>
      <c r="BB67" s="1">
        <v>39667</v>
      </c>
      <c r="BC67" t="s">
        <v>1774</v>
      </c>
      <c r="BD67" t="s">
        <v>1769</v>
      </c>
      <c r="BE67">
        <v>4</v>
      </c>
      <c r="BF67" t="s">
        <v>1770</v>
      </c>
      <c r="BG67" t="s">
        <v>1769</v>
      </c>
      <c r="BH67" t="s">
        <v>1771</v>
      </c>
      <c r="BI67" t="s">
        <v>2026</v>
      </c>
    </row>
    <row r="68" spans="1:61" x14ac:dyDescent="0.3">
      <c r="A68">
        <v>21226</v>
      </c>
      <c r="B68">
        <v>0</v>
      </c>
      <c r="C68" t="s">
        <v>1238</v>
      </c>
      <c r="D68">
        <v>71040</v>
      </c>
      <c r="E68" t="s">
        <v>379</v>
      </c>
      <c r="F68">
        <v>16215</v>
      </c>
      <c r="G68">
        <v>1621501</v>
      </c>
      <c r="H68">
        <v>36106</v>
      </c>
      <c r="I68">
        <v>936</v>
      </c>
      <c r="J68">
        <v>11618</v>
      </c>
      <c r="K68">
        <v>1161801</v>
      </c>
      <c r="L68">
        <v>31703</v>
      </c>
      <c r="M68">
        <v>21</v>
      </c>
      <c r="N68">
        <v>4</v>
      </c>
      <c r="O68">
        <v>482</v>
      </c>
      <c r="P68">
        <v>1</v>
      </c>
      <c r="Q68">
        <v>1</v>
      </c>
      <c r="R68" t="s">
        <v>98</v>
      </c>
      <c r="S68" t="s">
        <v>1239</v>
      </c>
      <c r="T68">
        <v>0</v>
      </c>
      <c r="U68">
        <v>179</v>
      </c>
      <c r="V68">
        <v>3346583</v>
      </c>
      <c r="W68">
        <v>336</v>
      </c>
      <c r="X68">
        <v>12530</v>
      </c>
      <c r="Y68">
        <v>4857</v>
      </c>
      <c r="Z68">
        <v>0</v>
      </c>
      <c r="AA68">
        <v>0</v>
      </c>
      <c r="AB68">
        <v>0</v>
      </c>
      <c r="AC68">
        <v>0</v>
      </c>
      <c r="AD68" t="s">
        <v>1240</v>
      </c>
      <c r="AE68" t="s">
        <v>1238</v>
      </c>
      <c r="AF68" t="s">
        <v>1240</v>
      </c>
      <c r="AG68" t="s">
        <v>1241</v>
      </c>
      <c r="AH68" t="s">
        <v>1891</v>
      </c>
      <c r="AI68" t="s">
        <v>1242</v>
      </c>
      <c r="AJ68">
        <v>17</v>
      </c>
      <c r="AK68" t="s">
        <v>1243</v>
      </c>
      <c r="AL68" t="s">
        <v>1244</v>
      </c>
      <c r="AM68" t="s">
        <v>274</v>
      </c>
      <c r="AN68" t="s">
        <v>1816</v>
      </c>
      <c r="AO68" t="s">
        <v>275</v>
      </c>
      <c r="AP68">
        <v>34</v>
      </c>
      <c r="AQ68" t="s">
        <v>276</v>
      </c>
      <c r="AR68" t="s">
        <v>61</v>
      </c>
      <c r="AS68">
        <v>2008</v>
      </c>
      <c r="AT68">
        <v>3</v>
      </c>
      <c r="AU68">
        <v>22</v>
      </c>
      <c r="AV68" t="s">
        <v>1245</v>
      </c>
      <c r="AW68" t="s">
        <v>1246</v>
      </c>
      <c r="AX68" t="s">
        <v>1247</v>
      </c>
      <c r="AY68" t="s">
        <v>1248</v>
      </c>
      <c r="AZ68" t="s">
        <v>1249</v>
      </c>
      <c r="BA68">
        <v>0.38762968874700698</v>
      </c>
      <c r="BB68" s="1">
        <v>39529</v>
      </c>
      <c r="BC68" t="s">
        <v>1820</v>
      </c>
      <c r="BD68" t="s">
        <v>1807</v>
      </c>
      <c r="BE68">
        <v>6</v>
      </c>
      <c r="BF68" t="s">
        <v>1764</v>
      </c>
      <c r="BG68" t="s">
        <v>1807</v>
      </c>
      <c r="BH68" t="s">
        <v>1809</v>
      </c>
      <c r="BI68" t="s">
        <v>2027</v>
      </c>
    </row>
    <row r="69" spans="1:61" x14ac:dyDescent="0.3">
      <c r="A69">
        <v>20400</v>
      </c>
      <c r="B69">
        <v>1</v>
      </c>
      <c r="C69" t="s">
        <v>1250</v>
      </c>
      <c r="D69">
        <v>16165</v>
      </c>
      <c r="E69" t="s">
        <v>379</v>
      </c>
      <c r="F69">
        <v>16257</v>
      </c>
      <c r="G69">
        <v>1625701</v>
      </c>
      <c r="H69">
        <v>30863</v>
      </c>
      <c r="I69">
        <v>916</v>
      </c>
      <c r="J69">
        <v>12324</v>
      </c>
      <c r="K69">
        <v>1232401</v>
      </c>
      <c r="L69">
        <v>32324</v>
      </c>
      <c r="M69">
        <v>44</v>
      </c>
      <c r="N69">
        <v>7</v>
      </c>
      <c r="O69">
        <v>715</v>
      </c>
      <c r="P69">
        <v>2</v>
      </c>
      <c r="Q69">
        <v>4</v>
      </c>
      <c r="R69" t="s">
        <v>194</v>
      </c>
      <c r="S69" t="s">
        <v>1251</v>
      </c>
      <c r="T69">
        <v>0</v>
      </c>
      <c r="U69">
        <v>1</v>
      </c>
      <c r="V69">
        <v>54000</v>
      </c>
      <c r="W69">
        <v>1664</v>
      </c>
      <c r="X69">
        <v>0</v>
      </c>
      <c r="Y69">
        <v>0</v>
      </c>
      <c r="Z69">
        <v>0</v>
      </c>
      <c r="AA69">
        <v>0</v>
      </c>
      <c r="AB69">
        <v>205</v>
      </c>
      <c r="AC69">
        <v>180</v>
      </c>
      <c r="AD69" t="s">
        <v>1252</v>
      </c>
      <c r="AE69" t="s">
        <v>1250</v>
      </c>
      <c r="AF69" t="s">
        <v>1252</v>
      </c>
      <c r="AG69" t="s">
        <v>1253</v>
      </c>
      <c r="AH69" t="s">
        <v>1892</v>
      </c>
      <c r="AI69" t="s">
        <v>1254</v>
      </c>
      <c r="AJ69">
        <v>17</v>
      </c>
      <c r="AK69" t="s">
        <v>1255</v>
      </c>
      <c r="AL69" t="s">
        <v>1244</v>
      </c>
      <c r="AM69" t="s">
        <v>1110</v>
      </c>
      <c r="AN69" t="s">
        <v>1893</v>
      </c>
      <c r="AO69" t="s">
        <v>312</v>
      </c>
      <c r="AP69">
        <v>39</v>
      </c>
      <c r="AQ69" t="s">
        <v>313</v>
      </c>
      <c r="AR69" t="s">
        <v>61</v>
      </c>
      <c r="AS69">
        <v>2008</v>
      </c>
      <c r="AT69">
        <v>7</v>
      </c>
      <c r="AU69">
        <v>6</v>
      </c>
      <c r="AV69" t="s">
        <v>1256</v>
      </c>
      <c r="AW69" t="s">
        <v>1257</v>
      </c>
      <c r="AX69" t="s">
        <v>1258</v>
      </c>
      <c r="AY69" t="s">
        <v>1259</v>
      </c>
      <c r="AZ69" t="s">
        <v>1260</v>
      </c>
      <c r="BA69">
        <v>0</v>
      </c>
      <c r="BB69" s="1">
        <v>39635</v>
      </c>
      <c r="BC69" t="s">
        <v>1785</v>
      </c>
      <c r="BD69" t="s">
        <v>1769</v>
      </c>
      <c r="BE69">
        <v>0</v>
      </c>
      <c r="BF69" t="s">
        <v>1777</v>
      </c>
      <c r="BG69" t="s">
        <v>1769</v>
      </c>
      <c r="BH69" t="s">
        <v>1771</v>
      </c>
      <c r="BI69" t="s">
        <v>2027</v>
      </c>
    </row>
    <row r="70" spans="1:61" x14ac:dyDescent="0.3">
      <c r="A70">
        <v>21323</v>
      </c>
      <c r="B70">
        <v>0</v>
      </c>
      <c r="C70" t="s">
        <v>1282</v>
      </c>
      <c r="D70">
        <v>71067</v>
      </c>
      <c r="E70" t="s">
        <v>379</v>
      </c>
      <c r="F70">
        <v>11075</v>
      </c>
      <c r="G70">
        <v>1107501</v>
      </c>
      <c r="H70">
        <v>31075</v>
      </c>
      <c r="I70">
        <v>219</v>
      </c>
      <c r="J70">
        <v>13303</v>
      </c>
      <c r="K70">
        <v>1330302</v>
      </c>
      <c r="L70">
        <v>32467</v>
      </c>
      <c r="M70">
        <v>33</v>
      </c>
      <c r="N70">
        <v>7</v>
      </c>
      <c r="O70">
        <v>715</v>
      </c>
      <c r="P70">
        <v>1</v>
      </c>
      <c r="Q70">
        <v>1</v>
      </c>
      <c r="R70" t="s">
        <v>54</v>
      </c>
      <c r="S70" t="s">
        <v>1239</v>
      </c>
      <c r="T70">
        <v>0</v>
      </c>
      <c r="U70">
        <v>7</v>
      </c>
      <c r="V70">
        <v>314160</v>
      </c>
      <c r="W70">
        <v>338</v>
      </c>
      <c r="X70">
        <v>1036</v>
      </c>
      <c r="Y70">
        <v>753</v>
      </c>
      <c r="Z70">
        <v>0</v>
      </c>
      <c r="AA70">
        <v>0</v>
      </c>
      <c r="AB70">
        <v>0</v>
      </c>
      <c r="AC70">
        <v>0</v>
      </c>
      <c r="AD70" t="s">
        <v>1283</v>
      </c>
      <c r="AE70" t="s">
        <v>1282</v>
      </c>
      <c r="AF70" t="s">
        <v>1283</v>
      </c>
      <c r="AG70" t="s">
        <v>1284</v>
      </c>
      <c r="AH70" t="s">
        <v>1894</v>
      </c>
      <c r="AI70" t="s">
        <v>1737</v>
      </c>
      <c r="AJ70">
        <v>17</v>
      </c>
      <c r="AK70" t="s">
        <v>1738</v>
      </c>
      <c r="AL70" t="s">
        <v>1285</v>
      </c>
      <c r="AM70" t="s">
        <v>381</v>
      </c>
      <c r="AN70" t="s">
        <v>1887</v>
      </c>
      <c r="AO70" t="s">
        <v>382</v>
      </c>
      <c r="AP70">
        <v>12</v>
      </c>
      <c r="AQ70" t="s">
        <v>383</v>
      </c>
      <c r="AR70" t="s">
        <v>61</v>
      </c>
      <c r="AS70">
        <v>2008</v>
      </c>
      <c r="AT70">
        <v>5</v>
      </c>
      <c r="AU70">
        <v>31</v>
      </c>
      <c r="AV70" t="s">
        <v>1286</v>
      </c>
      <c r="AW70" t="s">
        <v>1287</v>
      </c>
      <c r="AX70" t="s">
        <v>1288</v>
      </c>
      <c r="AY70" t="s">
        <v>1289</v>
      </c>
      <c r="AZ70" t="s">
        <v>1290</v>
      </c>
      <c r="BA70">
        <v>0.72683397683397699</v>
      </c>
      <c r="BB70" s="1">
        <v>39599</v>
      </c>
      <c r="BC70" t="s">
        <v>1780</v>
      </c>
      <c r="BD70" t="s">
        <v>1781</v>
      </c>
      <c r="BE70">
        <v>6</v>
      </c>
      <c r="BF70" t="s">
        <v>1764</v>
      </c>
      <c r="BG70" t="s">
        <v>1781</v>
      </c>
      <c r="BH70" t="s">
        <v>1782</v>
      </c>
      <c r="BI70" t="s">
        <v>2027</v>
      </c>
    </row>
    <row r="71" spans="1:61" x14ac:dyDescent="0.3">
      <c r="A71">
        <v>21302</v>
      </c>
      <c r="B71">
        <v>0</v>
      </c>
      <c r="C71" t="s">
        <v>1291</v>
      </c>
      <c r="D71">
        <v>71060</v>
      </c>
      <c r="E71" t="s">
        <v>379</v>
      </c>
      <c r="F71">
        <v>16399</v>
      </c>
      <c r="G71">
        <v>1639901</v>
      </c>
      <c r="H71">
        <v>36399</v>
      </c>
      <c r="I71">
        <v>632</v>
      </c>
      <c r="J71">
        <v>10732</v>
      </c>
      <c r="K71">
        <v>1073202</v>
      </c>
      <c r="L71">
        <v>30732</v>
      </c>
      <c r="M71">
        <v>3</v>
      </c>
      <c r="N71">
        <v>4</v>
      </c>
      <c r="O71">
        <v>469</v>
      </c>
      <c r="P71">
        <v>1</v>
      </c>
      <c r="Q71">
        <v>14</v>
      </c>
      <c r="R71" t="s">
        <v>98</v>
      </c>
      <c r="S71" t="s">
        <v>1239</v>
      </c>
      <c r="T71">
        <v>0</v>
      </c>
      <c r="U71">
        <v>22</v>
      </c>
      <c r="V71">
        <v>57600</v>
      </c>
      <c r="W71">
        <v>6754</v>
      </c>
      <c r="X71">
        <v>352</v>
      </c>
      <c r="Y71">
        <v>242</v>
      </c>
      <c r="Z71">
        <v>0</v>
      </c>
      <c r="AA71">
        <v>0</v>
      </c>
      <c r="AB71">
        <v>0</v>
      </c>
      <c r="AC71">
        <v>0</v>
      </c>
      <c r="AD71" t="s">
        <v>1292</v>
      </c>
      <c r="AE71" t="s">
        <v>1291</v>
      </c>
      <c r="AF71" t="s">
        <v>1292</v>
      </c>
      <c r="AG71" t="s">
        <v>1293</v>
      </c>
      <c r="AH71" t="s">
        <v>1895</v>
      </c>
      <c r="AI71" t="s">
        <v>1737</v>
      </c>
      <c r="AJ71">
        <v>17</v>
      </c>
      <c r="AK71" t="s">
        <v>1738</v>
      </c>
      <c r="AL71" t="s">
        <v>1294</v>
      </c>
      <c r="AM71" t="s">
        <v>1295</v>
      </c>
      <c r="AN71" t="s">
        <v>1896</v>
      </c>
      <c r="AO71" t="s">
        <v>385</v>
      </c>
      <c r="AP71">
        <v>72</v>
      </c>
      <c r="AQ71" t="s">
        <v>386</v>
      </c>
      <c r="AR71" t="s">
        <v>61</v>
      </c>
      <c r="AS71">
        <v>2008</v>
      </c>
      <c r="AT71">
        <v>4</v>
      </c>
      <c r="AU71">
        <v>11</v>
      </c>
      <c r="AV71" t="s">
        <v>1296</v>
      </c>
      <c r="AW71" t="s">
        <v>1297</v>
      </c>
      <c r="AX71" t="s">
        <v>1298</v>
      </c>
      <c r="AY71" t="s">
        <v>1299</v>
      </c>
      <c r="AZ71" t="s">
        <v>1300</v>
      </c>
      <c r="BA71">
        <v>0.6875</v>
      </c>
      <c r="BB71" s="1">
        <v>39549</v>
      </c>
      <c r="BC71" t="s">
        <v>1858</v>
      </c>
      <c r="BD71" t="s">
        <v>1781</v>
      </c>
      <c r="BE71">
        <v>5</v>
      </c>
      <c r="BF71" t="s">
        <v>1801</v>
      </c>
      <c r="BG71" t="s">
        <v>1781</v>
      </c>
      <c r="BH71" t="s">
        <v>1782</v>
      </c>
      <c r="BI71" t="s">
        <v>2026</v>
      </c>
    </row>
    <row r="72" spans="1:61" x14ac:dyDescent="0.3">
      <c r="A72">
        <v>21202</v>
      </c>
      <c r="B72">
        <v>0</v>
      </c>
      <c r="C72" t="s">
        <v>1301</v>
      </c>
      <c r="D72">
        <v>71037</v>
      </c>
      <c r="E72" t="s">
        <v>379</v>
      </c>
      <c r="F72">
        <v>16321</v>
      </c>
      <c r="G72">
        <v>1632101</v>
      </c>
      <c r="H72">
        <v>36321</v>
      </c>
      <c r="I72">
        <v>486</v>
      </c>
      <c r="J72">
        <v>12197</v>
      </c>
      <c r="K72">
        <v>1219701</v>
      </c>
      <c r="L72">
        <v>31703</v>
      </c>
      <c r="M72">
        <v>22</v>
      </c>
      <c r="N72">
        <v>7</v>
      </c>
      <c r="O72">
        <v>775</v>
      </c>
      <c r="P72">
        <v>1</v>
      </c>
      <c r="Q72">
        <v>8</v>
      </c>
      <c r="R72" t="s">
        <v>54</v>
      </c>
      <c r="S72" t="s">
        <v>1239</v>
      </c>
      <c r="T72">
        <v>0</v>
      </c>
      <c r="U72">
        <v>1</v>
      </c>
      <c r="V72">
        <v>2603</v>
      </c>
      <c r="W72">
        <v>3911</v>
      </c>
      <c r="X72">
        <v>13</v>
      </c>
      <c r="Y72">
        <v>6</v>
      </c>
      <c r="Z72">
        <v>0</v>
      </c>
      <c r="AA72">
        <v>0</v>
      </c>
      <c r="AB72">
        <v>0</v>
      </c>
      <c r="AC72">
        <v>0</v>
      </c>
      <c r="AD72" t="s">
        <v>1302</v>
      </c>
      <c r="AE72" t="s">
        <v>1301</v>
      </c>
      <c r="AF72" t="s">
        <v>1302</v>
      </c>
      <c r="AG72" t="s">
        <v>1303</v>
      </c>
      <c r="AH72" t="s">
        <v>1897</v>
      </c>
      <c r="AI72" t="s">
        <v>1737</v>
      </c>
      <c r="AJ72">
        <v>17</v>
      </c>
      <c r="AK72" t="s">
        <v>1738</v>
      </c>
      <c r="AL72" t="s">
        <v>1304</v>
      </c>
      <c r="AM72" t="s">
        <v>614</v>
      </c>
      <c r="AN72" t="s">
        <v>1898</v>
      </c>
      <c r="AO72" t="s">
        <v>360</v>
      </c>
      <c r="AP72">
        <v>36</v>
      </c>
      <c r="AQ72" t="s">
        <v>361</v>
      </c>
      <c r="AR72" t="s">
        <v>61</v>
      </c>
      <c r="AS72">
        <v>2008</v>
      </c>
      <c r="AT72">
        <v>6</v>
      </c>
      <c r="AU72">
        <v>4</v>
      </c>
      <c r="AV72" t="s">
        <v>1305</v>
      </c>
      <c r="AW72" t="s">
        <v>1306</v>
      </c>
      <c r="AX72" t="s">
        <v>1307</v>
      </c>
      <c r="AY72" t="s">
        <v>1308</v>
      </c>
      <c r="AZ72" t="s">
        <v>1309</v>
      </c>
      <c r="BA72">
        <v>0.46153846153846201</v>
      </c>
      <c r="BB72" s="1">
        <v>39603</v>
      </c>
      <c r="BC72" t="s">
        <v>1791</v>
      </c>
      <c r="BD72" t="s">
        <v>1781</v>
      </c>
      <c r="BE72">
        <v>3</v>
      </c>
      <c r="BF72" t="s">
        <v>1808</v>
      </c>
      <c r="BG72" t="s">
        <v>1781</v>
      </c>
      <c r="BH72" t="s">
        <v>1782</v>
      </c>
      <c r="BI72" t="s">
        <v>2026</v>
      </c>
    </row>
    <row r="73" spans="1:61" x14ac:dyDescent="0.3">
      <c r="A73">
        <v>19977</v>
      </c>
      <c r="B73">
        <v>3</v>
      </c>
      <c r="C73" t="s">
        <v>1333</v>
      </c>
      <c r="D73">
        <v>10874</v>
      </c>
      <c r="E73" t="s">
        <v>454</v>
      </c>
      <c r="F73">
        <v>11118</v>
      </c>
      <c r="G73">
        <v>1111801</v>
      </c>
      <c r="H73">
        <v>31118</v>
      </c>
      <c r="I73">
        <v>419</v>
      </c>
      <c r="J73">
        <v>13930</v>
      </c>
      <c r="K73">
        <v>1393001</v>
      </c>
      <c r="L73">
        <v>30977</v>
      </c>
      <c r="M73">
        <v>41</v>
      </c>
      <c r="N73">
        <v>8</v>
      </c>
      <c r="O73">
        <v>819</v>
      </c>
      <c r="P73">
        <v>1</v>
      </c>
      <c r="Q73">
        <v>9</v>
      </c>
      <c r="R73" t="s">
        <v>54</v>
      </c>
      <c r="S73" t="s">
        <v>1251</v>
      </c>
      <c r="T73">
        <v>0</v>
      </c>
      <c r="U73">
        <v>1</v>
      </c>
      <c r="V73">
        <v>128540</v>
      </c>
      <c r="W73">
        <v>4271</v>
      </c>
      <c r="X73">
        <v>374</v>
      </c>
      <c r="Y73">
        <v>0</v>
      </c>
      <c r="Z73">
        <v>0</v>
      </c>
      <c r="AA73">
        <v>0</v>
      </c>
      <c r="AB73">
        <v>558</v>
      </c>
      <c r="AC73">
        <v>532</v>
      </c>
      <c r="AD73" t="s">
        <v>1334</v>
      </c>
      <c r="AE73" t="s">
        <v>1333</v>
      </c>
      <c r="AF73" t="s">
        <v>1334</v>
      </c>
      <c r="AG73" t="s">
        <v>1335</v>
      </c>
      <c r="AH73" t="s">
        <v>1899</v>
      </c>
      <c r="AI73" t="s">
        <v>1737</v>
      </c>
      <c r="AJ73">
        <v>17</v>
      </c>
      <c r="AK73" t="s">
        <v>1738</v>
      </c>
      <c r="AL73" t="s">
        <v>1336</v>
      </c>
      <c r="AM73" t="s">
        <v>615</v>
      </c>
      <c r="AN73" t="s">
        <v>1900</v>
      </c>
      <c r="AO73" t="s">
        <v>569</v>
      </c>
      <c r="AP73">
        <v>17</v>
      </c>
      <c r="AQ73" t="s">
        <v>570</v>
      </c>
      <c r="AR73" t="s">
        <v>61</v>
      </c>
      <c r="AS73">
        <v>2008</v>
      </c>
      <c r="AT73">
        <v>9</v>
      </c>
      <c r="AU73">
        <v>20</v>
      </c>
      <c r="AV73" t="s">
        <v>1337</v>
      </c>
      <c r="AW73" t="s">
        <v>1338</v>
      </c>
      <c r="AX73" t="s">
        <v>1339</v>
      </c>
      <c r="AY73" t="s">
        <v>1340</v>
      </c>
      <c r="AZ73" t="s">
        <v>1341</v>
      </c>
      <c r="BA73">
        <v>0</v>
      </c>
      <c r="BB73" s="1">
        <v>39711</v>
      </c>
      <c r="BC73" t="s">
        <v>1768</v>
      </c>
      <c r="BD73" t="s">
        <v>1769</v>
      </c>
      <c r="BE73">
        <v>6</v>
      </c>
      <c r="BF73" t="s">
        <v>1764</v>
      </c>
      <c r="BG73" t="s">
        <v>1769</v>
      </c>
      <c r="BH73" t="s">
        <v>1771</v>
      </c>
      <c r="BI73" t="s">
        <v>2027</v>
      </c>
    </row>
    <row r="74" spans="1:61" x14ac:dyDescent="0.3">
      <c r="A74">
        <v>19805</v>
      </c>
      <c r="B74">
        <v>3</v>
      </c>
      <c r="C74" t="s">
        <v>1342</v>
      </c>
      <c r="D74">
        <v>10050</v>
      </c>
      <c r="E74" t="s">
        <v>54</v>
      </c>
      <c r="F74">
        <v>12990</v>
      </c>
      <c r="G74">
        <v>1299001</v>
      </c>
      <c r="H74">
        <v>32990</v>
      </c>
      <c r="I74">
        <v>110</v>
      </c>
      <c r="J74">
        <v>13303</v>
      </c>
      <c r="K74">
        <v>1330302</v>
      </c>
      <c r="L74">
        <v>32467</v>
      </c>
      <c r="M74">
        <v>33</v>
      </c>
      <c r="N74">
        <v>6</v>
      </c>
      <c r="O74">
        <v>614</v>
      </c>
      <c r="P74">
        <v>1</v>
      </c>
      <c r="Q74">
        <v>3</v>
      </c>
      <c r="R74" t="s">
        <v>98</v>
      </c>
      <c r="S74" t="s">
        <v>1251</v>
      </c>
      <c r="T74">
        <v>28</v>
      </c>
      <c r="U74">
        <v>28</v>
      </c>
      <c r="V74">
        <v>1147100</v>
      </c>
      <c r="W74">
        <v>1101</v>
      </c>
      <c r="X74">
        <v>4144</v>
      </c>
      <c r="Y74">
        <v>2605</v>
      </c>
      <c r="Z74">
        <v>0</v>
      </c>
      <c r="AA74">
        <v>0</v>
      </c>
      <c r="AB74">
        <v>4558</v>
      </c>
      <c r="AC74">
        <v>3962</v>
      </c>
      <c r="AD74" t="s">
        <v>1343</v>
      </c>
      <c r="AE74" t="s">
        <v>1342</v>
      </c>
      <c r="AF74" t="s">
        <v>1343</v>
      </c>
      <c r="AG74" t="s">
        <v>1344</v>
      </c>
      <c r="AH74" t="s">
        <v>1901</v>
      </c>
      <c r="AI74" t="s">
        <v>1737</v>
      </c>
      <c r="AJ74">
        <v>17</v>
      </c>
      <c r="AK74" t="s">
        <v>1738</v>
      </c>
      <c r="AL74" t="s">
        <v>1345</v>
      </c>
      <c r="AM74" t="s">
        <v>381</v>
      </c>
      <c r="AN74" t="s">
        <v>1887</v>
      </c>
      <c r="AO74" t="s">
        <v>382</v>
      </c>
      <c r="AP74">
        <v>12</v>
      </c>
      <c r="AQ74" t="s">
        <v>383</v>
      </c>
      <c r="AR74" t="s">
        <v>61</v>
      </c>
      <c r="AS74">
        <v>2008</v>
      </c>
      <c r="AT74">
        <v>11</v>
      </c>
      <c r="AU74">
        <v>5</v>
      </c>
      <c r="AV74" t="s">
        <v>1346</v>
      </c>
      <c r="AW74" t="s">
        <v>1347</v>
      </c>
      <c r="AX74" t="s">
        <v>1348</v>
      </c>
      <c r="AY74" t="s">
        <v>1289</v>
      </c>
      <c r="AZ74" t="s">
        <v>1290</v>
      </c>
      <c r="BA74">
        <v>0.62861969111969096</v>
      </c>
      <c r="BB74" s="1">
        <v>39757</v>
      </c>
      <c r="BC74" t="s">
        <v>1812</v>
      </c>
      <c r="BD74" t="s">
        <v>1763</v>
      </c>
      <c r="BE74">
        <v>3</v>
      </c>
      <c r="BF74" t="s">
        <v>1808</v>
      </c>
      <c r="BG74" t="s">
        <v>1763</v>
      </c>
      <c r="BH74" t="s">
        <v>1765</v>
      </c>
      <c r="BI74" t="s">
        <v>2026</v>
      </c>
    </row>
    <row r="75" spans="1:61" x14ac:dyDescent="0.3">
      <c r="A75">
        <v>21411</v>
      </c>
      <c r="B75">
        <v>0</v>
      </c>
      <c r="C75" t="s">
        <v>1349</v>
      </c>
      <c r="D75">
        <v>71085</v>
      </c>
      <c r="E75" t="s">
        <v>379</v>
      </c>
      <c r="F75">
        <v>11185</v>
      </c>
      <c r="G75">
        <v>1118502</v>
      </c>
      <c r="H75">
        <v>31185</v>
      </c>
      <c r="I75">
        <v>259</v>
      </c>
      <c r="J75">
        <v>13303</v>
      </c>
      <c r="K75">
        <v>1330302</v>
      </c>
      <c r="L75">
        <v>32467</v>
      </c>
      <c r="M75">
        <v>33</v>
      </c>
      <c r="N75">
        <v>6</v>
      </c>
      <c r="O75">
        <v>655</v>
      </c>
      <c r="P75">
        <v>1</v>
      </c>
      <c r="Q75">
        <v>3</v>
      </c>
      <c r="R75" t="s">
        <v>98</v>
      </c>
      <c r="S75" t="s">
        <v>1239</v>
      </c>
      <c r="T75">
        <v>0</v>
      </c>
      <c r="U75">
        <v>26</v>
      </c>
      <c r="V75">
        <v>946774</v>
      </c>
      <c r="W75">
        <v>1192</v>
      </c>
      <c r="X75">
        <v>3952</v>
      </c>
      <c r="Y75">
        <v>2886</v>
      </c>
      <c r="Z75">
        <v>0</v>
      </c>
      <c r="AA75">
        <v>0</v>
      </c>
      <c r="AB75">
        <v>0</v>
      </c>
      <c r="AC75">
        <v>0</v>
      </c>
      <c r="AD75" t="s">
        <v>1350</v>
      </c>
      <c r="AE75" t="s">
        <v>1349</v>
      </c>
      <c r="AF75" t="s">
        <v>1350</v>
      </c>
      <c r="AG75" t="s">
        <v>1351</v>
      </c>
      <c r="AH75" t="s">
        <v>1902</v>
      </c>
      <c r="AI75" t="s">
        <v>1737</v>
      </c>
      <c r="AJ75">
        <v>17</v>
      </c>
      <c r="AK75" t="s">
        <v>1738</v>
      </c>
      <c r="AL75" t="s">
        <v>1352</v>
      </c>
      <c r="AM75" t="s">
        <v>381</v>
      </c>
      <c r="AN75" t="s">
        <v>1887</v>
      </c>
      <c r="AO75" t="s">
        <v>382</v>
      </c>
      <c r="AP75">
        <v>12</v>
      </c>
      <c r="AQ75" t="s">
        <v>383</v>
      </c>
      <c r="AR75" t="s">
        <v>61</v>
      </c>
      <c r="AS75">
        <v>2008</v>
      </c>
      <c r="AT75">
        <v>8</v>
      </c>
      <c r="AU75">
        <v>5</v>
      </c>
      <c r="AV75" t="s">
        <v>1353</v>
      </c>
      <c r="AW75" t="s">
        <v>1354</v>
      </c>
      <c r="AX75" t="s">
        <v>1355</v>
      </c>
      <c r="AY75" t="s">
        <v>1289</v>
      </c>
      <c r="AZ75" t="s">
        <v>1290</v>
      </c>
      <c r="BA75">
        <v>0.73026315789473695</v>
      </c>
      <c r="BB75" s="1">
        <v>39665</v>
      </c>
      <c r="BC75" t="s">
        <v>1774</v>
      </c>
      <c r="BD75" t="s">
        <v>1769</v>
      </c>
      <c r="BE75">
        <v>2</v>
      </c>
      <c r="BF75" t="s">
        <v>1786</v>
      </c>
      <c r="BG75" t="s">
        <v>1769</v>
      </c>
      <c r="BH75" t="s">
        <v>1771</v>
      </c>
      <c r="BI75" t="s">
        <v>2026</v>
      </c>
    </row>
    <row r="76" spans="1:61" x14ac:dyDescent="0.3">
      <c r="A76">
        <v>21192</v>
      </c>
      <c r="B76">
        <v>0</v>
      </c>
      <c r="C76" t="s">
        <v>1356</v>
      </c>
      <c r="D76">
        <v>71034</v>
      </c>
      <c r="E76" t="s">
        <v>379</v>
      </c>
      <c r="F76">
        <v>11651</v>
      </c>
      <c r="G76">
        <v>1165101</v>
      </c>
      <c r="H76">
        <v>31000</v>
      </c>
      <c r="I76">
        <v>450</v>
      </c>
      <c r="J76">
        <v>12478</v>
      </c>
      <c r="K76">
        <v>1247801</v>
      </c>
      <c r="L76">
        <v>31703</v>
      </c>
      <c r="M76">
        <v>22</v>
      </c>
      <c r="N76">
        <v>6</v>
      </c>
      <c r="O76">
        <v>696</v>
      </c>
      <c r="P76">
        <v>1</v>
      </c>
      <c r="Q76">
        <v>9</v>
      </c>
      <c r="R76" t="s">
        <v>98</v>
      </c>
      <c r="S76" t="s">
        <v>1239</v>
      </c>
      <c r="T76">
        <v>0</v>
      </c>
      <c r="U76">
        <v>7</v>
      </c>
      <c r="V76">
        <v>708400</v>
      </c>
      <c r="W76">
        <v>4277</v>
      </c>
      <c r="X76">
        <v>1974</v>
      </c>
      <c r="Y76">
        <v>1101</v>
      </c>
      <c r="Z76">
        <v>0</v>
      </c>
      <c r="AA76">
        <v>0</v>
      </c>
      <c r="AB76">
        <v>0</v>
      </c>
      <c r="AC76">
        <v>0</v>
      </c>
      <c r="AD76" t="s">
        <v>1357</v>
      </c>
      <c r="AE76" t="s">
        <v>1356</v>
      </c>
      <c r="AF76" t="s">
        <v>1357</v>
      </c>
      <c r="AG76" t="s">
        <v>1358</v>
      </c>
      <c r="AH76" t="s">
        <v>1832</v>
      </c>
      <c r="AI76" t="s">
        <v>1737</v>
      </c>
      <c r="AJ76">
        <v>17</v>
      </c>
      <c r="AK76" t="s">
        <v>1738</v>
      </c>
      <c r="AL76" t="s">
        <v>1359</v>
      </c>
      <c r="AM76" t="s">
        <v>539</v>
      </c>
      <c r="AN76" t="s">
        <v>361</v>
      </c>
      <c r="AO76" t="s">
        <v>360</v>
      </c>
      <c r="AP76">
        <v>36</v>
      </c>
      <c r="AQ76" t="s">
        <v>361</v>
      </c>
      <c r="AR76" t="s">
        <v>61</v>
      </c>
      <c r="AS76">
        <v>2008</v>
      </c>
      <c r="AT76">
        <v>1</v>
      </c>
      <c r="AU76">
        <v>18</v>
      </c>
      <c r="AV76" t="s">
        <v>1360</v>
      </c>
      <c r="AW76" t="s">
        <v>1361</v>
      </c>
      <c r="AX76" t="s">
        <v>1362</v>
      </c>
      <c r="AY76" t="s">
        <v>1308</v>
      </c>
      <c r="AZ76" t="s">
        <v>1309</v>
      </c>
      <c r="BA76">
        <v>0.55775075987841904</v>
      </c>
      <c r="BB76" s="1">
        <v>39465</v>
      </c>
      <c r="BC76" t="s">
        <v>1825</v>
      </c>
      <c r="BD76" t="s">
        <v>1807</v>
      </c>
      <c r="BE76">
        <v>5</v>
      </c>
      <c r="BF76" t="s">
        <v>1801</v>
      </c>
      <c r="BG76" t="s">
        <v>1807</v>
      </c>
      <c r="BH76" t="s">
        <v>1809</v>
      </c>
      <c r="BI76" t="s">
        <v>2026</v>
      </c>
    </row>
    <row r="77" spans="1:61" x14ac:dyDescent="0.3">
      <c r="A77">
        <v>21094</v>
      </c>
      <c r="B77">
        <v>0</v>
      </c>
      <c r="C77" t="s">
        <v>1419</v>
      </c>
      <c r="D77">
        <v>71010</v>
      </c>
      <c r="E77" t="s">
        <v>379</v>
      </c>
      <c r="F77">
        <v>14239</v>
      </c>
      <c r="G77">
        <v>1423902</v>
      </c>
      <c r="H77">
        <v>34239</v>
      </c>
      <c r="I77">
        <v>418</v>
      </c>
      <c r="J77">
        <v>14685</v>
      </c>
      <c r="K77">
        <v>1468501</v>
      </c>
      <c r="L77">
        <v>34685</v>
      </c>
      <c r="M77">
        <v>34</v>
      </c>
      <c r="N77">
        <v>6</v>
      </c>
      <c r="O77">
        <v>658</v>
      </c>
      <c r="P77">
        <v>1</v>
      </c>
      <c r="Q77">
        <v>10</v>
      </c>
      <c r="R77" t="s">
        <v>54</v>
      </c>
      <c r="S77" t="s">
        <v>1239</v>
      </c>
      <c r="T77">
        <v>0</v>
      </c>
      <c r="U77">
        <v>1</v>
      </c>
      <c r="V77">
        <v>3300</v>
      </c>
      <c r="W77">
        <v>4788</v>
      </c>
      <c r="X77">
        <v>14</v>
      </c>
      <c r="Y77">
        <v>8</v>
      </c>
      <c r="Z77">
        <v>0</v>
      </c>
      <c r="AA77">
        <v>0</v>
      </c>
      <c r="AB77">
        <v>0</v>
      </c>
      <c r="AC77">
        <v>0</v>
      </c>
      <c r="AD77" t="s">
        <v>1420</v>
      </c>
      <c r="AE77" t="s">
        <v>1419</v>
      </c>
      <c r="AF77" t="s">
        <v>1420</v>
      </c>
      <c r="AG77" t="s">
        <v>1421</v>
      </c>
      <c r="AH77" t="s">
        <v>1903</v>
      </c>
      <c r="AI77" t="s">
        <v>1737</v>
      </c>
      <c r="AJ77">
        <v>17</v>
      </c>
      <c r="AK77" t="s">
        <v>1738</v>
      </c>
      <c r="AL77" t="s">
        <v>1422</v>
      </c>
      <c r="AM77" t="s">
        <v>737</v>
      </c>
      <c r="AN77" t="s">
        <v>1904</v>
      </c>
      <c r="AO77" t="s">
        <v>738</v>
      </c>
      <c r="AP77">
        <v>13</v>
      </c>
      <c r="AQ77" t="s">
        <v>739</v>
      </c>
      <c r="AR77" t="s">
        <v>61</v>
      </c>
      <c r="AS77">
        <v>2008</v>
      </c>
      <c r="AT77">
        <v>4</v>
      </c>
      <c r="AU77">
        <v>14</v>
      </c>
      <c r="AV77" t="s">
        <v>1423</v>
      </c>
      <c r="AW77" t="s">
        <v>1424</v>
      </c>
      <c r="AX77" t="s">
        <v>1425</v>
      </c>
      <c r="AY77" t="s">
        <v>1426</v>
      </c>
      <c r="AZ77" t="s">
        <v>1427</v>
      </c>
      <c r="BA77">
        <v>0.57142857142857095</v>
      </c>
      <c r="BB77" s="1">
        <v>39552</v>
      </c>
      <c r="BC77" t="s">
        <v>1858</v>
      </c>
      <c r="BD77" t="s">
        <v>1781</v>
      </c>
      <c r="BE77">
        <v>1</v>
      </c>
      <c r="BF77" t="s">
        <v>1813</v>
      </c>
      <c r="BG77" t="s">
        <v>1781</v>
      </c>
      <c r="BH77" t="s">
        <v>1782</v>
      </c>
      <c r="BI77" t="s">
        <v>2026</v>
      </c>
    </row>
    <row r="78" spans="1:61" x14ac:dyDescent="0.3">
      <c r="A78">
        <v>21421</v>
      </c>
      <c r="B78">
        <v>0</v>
      </c>
      <c r="C78" t="s">
        <v>1428</v>
      </c>
      <c r="D78">
        <v>71087</v>
      </c>
      <c r="E78" t="s">
        <v>379</v>
      </c>
      <c r="F78">
        <v>15604</v>
      </c>
      <c r="G78">
        <v>1560402</v>
      </c>
      <c r="H78">
        <v>31345</v>
      </c>
      <c r="I78">
        <v>475</v>
      </c>
      <c r="J78">
        <v>11122</v>
      </c>
      <c r="K78">
        <v>1112201</v>
      </c>
      <c r="L78">
        <v>31122</v>
      </c>
      <c r="M78">
        <v>88</v>
      </c>
      <c r="N78">
        <v>6</v>
      </c>
      <c r="O78">
        <v>667</v>
      </c>
      <c r="P78">
        <v>1</v>
      </c>
      <c r="Q78">
        <v>11</v>
      </c>
      <c r="R78" t="s">
        <v>54</v>
      </c>
      <c r="S78" t="s">
        <v>1239</v>
      </c>
      <c r="T78">
        <v>0</v>
      </c>
      <c r="U78">
        <v>1</v>
      </c>
      <c r="V78">
        <v>3643</v>
      </c>
      <c r="W78">
        <v>5324</v>
      </c>
      <c r="X78">
        <v>18</v>
      </c>
      <c r="Y78">
        <v>2</v>
      </c>
      <c r="Z78">
        <v>0</v>
      </c>
      <c r="AA78">
        <v>0</v>
      </c>
      <c r="AB78">
        <v>0</v>
      </c>
      <c r="AC78">
        <v>0</v>
      </c>
      <c r="AD78" t="s">
        <v>1429</v>
      </c>
      <c r="AE78" t="s">
        <v>1428</v>
      </c>
      <c r="AF78" t="s">
        <v>1429</v>
      </c>
      <c r="AG78" t="s">
        <v>1430</v>
      </c>
      <c r="AH78" t="s">
        <v>1905</v>
      </c>
      <c r="AI78" t="s">
        <v>1737</v>
      </c>
      <c r="AJ78">
        <v>17</v>
      </c>
      <c r="AK78" t="s">
        <v>1738</v>
      </c>
      <c r="AL78" t="s">
        <v>1431</v>
      </c>
      <c r="AM78" t="s">
        <v>1432</v>
      </c>
      <c r="AN78" t="s">
        <v>1906</v>
      </c>
      <c r="AO78" t="s">
        <v>336</v>
      </c>
      <c r="AP78">
        <v>56</v>
      </c>
      <c r="AQ78" t="s">
        <v>337</v>
      </c>
      <c r="AR78" t="s">
        <v>61</v>
      </c>
      <c r="AS78">
        <v>2008</v>
      </c>
      <c r="AT78">
        <v>12</v>
      </c>
      <c r="AU78">
        <v>28</v>
      </c>
      <c r="AV78" t="s">
        <v>1433</v>
      </c>
      <c r="AW78" t="s">
        <v>1434</v>
      </c>
      <c r="AX78" t="s">
        <v>1435</v>
      </c>
      <c r="AY78" t="s">
        <v>1436</v>
      </c>
      <c r="AZ78" t="s">
        <v>1437</v>
      </c>
      <c r="BA78">
        <v>0.11111111111111099</v>
      </c>
      <c r="BB78" s="1">
        <v>39810</v>
      </c>
      <c r="BC78" t="s">
        <v>1762</v>
      </c>
      <c r="BD78" t="s">
        <v>1763</v>
      </c>
      <c r="BE78">
        <v>0</v>
      </c>
      <c r="BF78" t="s">
        <v>1777</v>
      </c>
      <c r="BG78" t="s">
        <v>1763</v>
      </c>
      <c r="BH78" t="s">
        <v>1765</v>
      </c>
      <c r="BI78" t="s">
        <v>2027</v>
      </c>
    </row>
    <row r="79" spans="1:61" x14ac:dyDescent="0.3">
      <c r="A79">
        <v>21361</v>
      </c>
      <c r="B79">
        <v>0</v>
      </c>
      <c r="C79" t="s">
        <v>1254</v>
      </c>
      <c r="D79">
        <v>71074</v>
      </c>
      <c r="E79" t="s">
        <v>379</v>
      </c>
      <c r="F79">
        <v>11444</v>
      </c>
      <c r="G79">
        <v>1144403</v>
      </c>
      <c r="H79">
        <v>30970</v>
      </c>
      <c r="I79">
        <v>429</v>
      </c>
      <c r="J79">
        <v>12478</v>
      </c>
      <c r="K79">
        <v>1247801</v>
      </c>
      <c r="L79">
        <v>31703</v>
      </c>
      <c r="M79">
        <v>22</v>
      </c>
      <c r="N79">
        <v>6</v>
      </c>
      <c r="O79">
        <v>626</v>
      </c>
      <c r="P79">
        <v>1</v>
      </c>
      <c r="Q79">
        <v>8</v>
      </c>
      <c r="R79" t="s">
        <v>98</v>
      </c>
      <c r="S79" t="s">
        <v>1239</v>
      </c>
      <c r="T79">
        <v>0</v>
      </c>
      <c r="U79">
        <v>1</v>
      </c>
      <c r="V79">
        <v>161999</v>
      </c>
      <c r="W79">
        <v>3749</v>
      </c>
      <c r="X79">
        <v>250</v>
      </c>
      <c r="Y79">
        <v>243</v>
      </c>
      <c r="Z79">
        <v>0</v>
      </c>
      <c r="AA79">
        <v>0</v>
      </c>
      <c r="AB79">
        <v>0</v>
      </c>
      <c r="AC79">
        <v>0</v>
      </c>
      <c r="AD79" t="s">
        <v>1438</v>
      </c>
      <c r="AE79" t="s">
        <v>1254</v>
      </c>
      <c r="AF79" t="s">
        <v>1438</v>
      </c>
      <c r="AG79" t="s">
        <v>1439</v>
      </c>
      <c r="AH79" t="s">
        <v>1907</v>
      </c>
      <c r="AI79" t="s">
        <v>1737</v>
      </c>
      <c r="AJ79">
        <v>17</v>
      </c>
      <c r="AK79" t="s">
        <v>1738</v>
      </c>
      <c r="AL79" t="s">
        <v>1440</v>
      </c>
      <c r="AM79" t="s">
        <v>539</v>
      </c>
      <c r="AN79" t="s">
        <v>361</v>
      </c>
      <c r="AO79" t="s">
        <v>360</v>
      </c>
      <c r="AP79">
        <v>36</v>
      </c>
      <c r="AQ79" t="s">
        <v>361</v>
      </c>
      <c r="AR79" t="s">
        <v>61</v>
      </c>
      <c r="AS79">
        <v>2008</v>
      </c>
      <c r="AT79">
        <v>8</v>
      </c>
      <c r="AU79">
        <v>18</v>
      </c>
      <c r="AV79" t="s">
        <v>1441</v>
      </c>
      <c r="AW79" t="s">
        <v>1442</v>
      </c>
      <c r="AX79" t="s">
        <v>1443</v>
      </c>
      <c r="AY79" t="s">
        <v>1308</v>
      </c>
      <c r="AZ79" t="s">
        <v>1309</v>
      </c>
      <c r="BA79">
        <v>0.97199999999999998</v>
      </c>
      <c r="BB79" s="1">
        <v>39678</v>
      </c>
      <c r="BC79" t="s">
        <v>1774</v>
      </c>
      <c r="BD79" t="s">
        <v>1769</v>
      </c>
      <c r="BE79">
        <v>1</v>
      </c>
      <c r="BF79" t="s">
        <v>1813</v>
      </c>
      <c r="BG79" t="s">
        <v>1769</v>
      </c>
      <c r="BH79" t="s">
        <v>1771</v>
      </c>
      <c r="BI79" t="s">
        <v>2026</v>
      </c>
    </row>
    <row r="80" spans="1:61" x14ac:dyDescent="0.3">
      <c r="A80">
        <v>21294</v>
      </c>
      <c r="B80">
        <v>0</v>
      </c>
      <c r="C80" t="s">
        <v>1485</v>
      </c>
      <c r="D80">
        <v>71059</v>
      </c>
      <c r="E80" t="s">
        <v>379</v>
      </c>
      <c r="F80">
        <v>11032</v>
      </c>
      <c r="G80">
        <v>1103201</v>
      </c>
      <c r="H80">
        <v>31032</v>
      </c>
      <c r="I80">
        <v>148</v>
      </c>
      <c r="J80">
        <v>11292</v>
      </c>
      <c r="K80">
        <v>1129202</v>
      </c>
      <c r="L80">
        <v>30325</v>
      </c>
      <c r="M80">
        <v>82</v>
      </c>
      <c r="N80">
        <v>6</v>
      </c>
      <c r="O80">
        <v>655</v>
      </c>
      <c r="P80">
        <v>1</v>
      </c>
      <c r="Q80">
        <v>4</v>
      </c>
      <c r="R80" t="s">
        <v>98</v>
      </c>
      <c r="S80" t="s">
        <v>1239</v>
      </c>
      <c r="T80">
        <v>0</v>
      </c>
      <c r="U80">
        <v>8</v>
      </c>
      <c r="V80">
        <v>479998</v>
      </c>
      <c r="W80">
        <v>1669</v>
      </c>
      <c r="X80">
        <v>1200</v>
      </c>
      <c r="Y80">
        <v>1036</v>
      </c>
      <c r="Z80">
        <v>0</v>
      </c>
      <c r="AA80">
        <v>0</v>
      </c>
      <c r="AB80">
        <v>0</v>
      </c>
      <c r="AC80">
        <v>0</v>
      </c>
      <c r="AD80" t="s">
        <v>1486</v>
      </c>
      <c r="AE80" t="s">
        <v>1485</v>
      </c>
      <c r="AF80" t="s">
        <v>1486</v>
      </c>
      <c r="AG80" t="s">
        <v>1487</v>
      </c>
      <c r="AH80" t="s">
        <v>1908</v>
      </c>
      <c r="AI80" t="s">
        <v>1737</v>
      </c>
      <c r="AJ80">
        <v>17</v>
      </c>
      <c r="AK80" t="s">
        <v>1738</v>
      </c>
      <c r="AL80" t="s">
        <v>1488</v>
      </c>
      <c r="AM80" t="s">
        <v>1043</v>
      </c>
      <c r="AN80" t="s">
        <v>1909</v>
      </c>
      <c r="AO80" t="s">
        <v>453</v>
      </c>
      <c r="AP80">
        <v>8</v>
      </c>
      <c r="AQ80" t="s">
        <v>580</v>
      </c>
      <c r="AR80" t="s">
        <v>61</v>
      </c>
      <c r="AS80">
        <v>2008</v>
      </c>
      <c r="AT80">
        <v>2</v>
      </c>
      <c r="AU80">
        <v>6</v>
      </c>
      <c r="AV80" t="s">
        <v>1489</v>
      </c>
      <c r="AW80" t="s">
        <v>1490</v>
      </c>
      <c r="AX80" t="s">
        <v>1491</v>
      </c>
      <c r="AY80" t="s">
        <v>1492</v>
      </c>
      <c r="AZ80" t="s">
        <v>1493</v>
      </c>
      <c r="BA80">
        <v>0.86333333333333295</v>
      </c>
      <c r="BB80" s="1">
        <v>39484</v>
      </c>
      <c r="BC80" t="s">
        <v>1806</v>
      </c>
      <c r="BD80" t="s">
        <v>1807</v>
      </c>
      <c r="BE80">
        <v>3</v>
      </c>
      <c r="BF80" t="s">
        <v>1808</v>
      </c>
      <c r="BG80" t="s">
        <v>1807</v>
      </c>
      <c r="BH80" t="s">
        <v>1809</v>
      </c>
      <c r="BI80" t="s">
        <v>2026</v>
      </c>
    </row>
    <row r="81" spans="1:61" x14ac:dyDescent="0.3">
      <c r="A81">
        <v>21342</v>
      </c>
      <c r="B81">
        <v>0</v>
      </c>
      <c r="C81" t="s">
        <v>1494</v>
      </c>
      <c r="D81">
        <v>71070</v>
      </c>
      <c r="E81" t="s">
        <v>379</v>
      </c>
      <c r="F81">
        <v>13514</v>
      </c>
      <c r="G81">
        <v>1351402</v>
      </c>
      <c r="H81">
        <v>33514</v>
      </c>
      <c r="I81">
        <v>148</v>
      </c>
      <c r="J81">
        <v>12889</v>
      </c>
      <c r="K81">
        <v>1288902</v>
      </c>
      <c r="L81">
        <v>32211</v>
      </c>
      <c r="M81">
        <v>85</v>
      </c>
      <c r="N81">
        <v>6</v>
      </c>
      <c r="O81">
        <v>619</v>
      </c>
      <c r="P81">
        <v>1</v>
      </c>
      <c r="Q81">
        <v>3</v>
      </c>
      <c r="R81" t="s">
        <v>98</v>
      </c>
      <c r="S81" t="s">
        <v>1239</v>
      </c>
      <c r="T81">
        <v>0</v>
      </c>
      <c r="U81">
        <v>9</v>
      </c>
      <c r="V81">
        <v>266666</v>
      </c>
      <c r="W81">
        <v>1139</v>
      </c>
      <c r="X81">
        <v>1332</v>
      </c>
      <c r="Y81">
        <v>942</v>
      </c>
      <c r="Z81">
        <v>0</v>
      </c>
      <c r="AA81">
        <v>0</v>
      </c>
      <c r="AB81">
        <v>0</v>
      </c>
      <c r="AC81">
        <v>0</v>
      </c>
      <c r="AD81" t="s">
        <v>1495</v>
      </c>
      <c r="AE81" t="s">
        <v>1494</v>
      </c>
      <c r="AF81" t="s">
        <v>1495</v>
      </c>
      <c r="AG81" t="s">
        <v>1496</v>
      </c>
      <c r="AH81" t="s">
        <v>1910</v>
      </c>
      <c r="AI81" t="s">
        <v>1737</v>
      </c>
      <c r="AJ81">
        <v>17</v>
      </c>
      <c r="AK81" t="s">
        <v>1738</v>
      </c>
      <c r="AL81" t="s">
        <v>1488</v>
      </c>
      <c r="AM81" t="s">
        <v>884</v>
      </c>
      <c r="AN81" t="s">
        <v>1911</v>
      </c>
      <c r="AO81" t="s">
        <v>323</v>
      </c>
      <c r="AP81">
        <v>17</v>
      </c>
      <c r="AQ81" t="s">
        <v>324</v>
      </c>
      <c r="AR81" t="s">
        <v>61</v>
      </c>
      <c r="AS81">
        <v>2008</v>
      </c>
      <c r="AT81">
        <v>8</v>
      </c>
      <c r="AU81">
        <v>2</v>
      </c>
      <c r="AV81" t="s">
        <v>1497</v>
      </c>
      <c r="AW81" t="s">
        <v>1498</v>
      </c>
      <c r="AX81" t="s">
        <v>1499</v>
      </c>
      <c r="AY81" t="s">
        <v>1384</v>
      </c>
      <c r="AZ81" t="s">
        <v>1385</v>
      </c>
      <c r="BA81">
        <v>0.70720720720720698</v>
      </c>
      <c r="BB81" s="1">
        <v>39662</v>
      </c>
      <c r="BC81" t="s">
        <v>1774</v>
      </c>
      <c r="BD81" t="s">
        <v>1769</v>
      </c>
      <c r="BE81">
        <v>6</v>
      </c>
      <c r="BF81" t="s">
        <v>1764</v>
      </c>
      <c r="BG81" t="s">
        <v>1769</v>
      </c>
      <c r="BH81" t="s">
        <v>1771</v>
      </c>
      <c r="BI81" t="s">
        <v>2027</v>
      </c>
    </row>
    <row r="82" spans="1:61" x14ac:dyDescent="0.3">
      <c r="A82">
        <v>20323</v>
      </c>
      <c r="B82">
        <v>5</v>
      </c>
      <c r="C82" t="s">
        <v>104</v>
      </c>
      <c r="D82">
        <v>6967</v>
      </c>
      <c r="E82" t="s">
        <v>53</v>
      </c>
      <c r="F82">
        <v>15785</v>
      </c>
      <c r="G82">
        <v>1578501</v>
      </c>
      <c r="H82">
        <v>30020</v>
      </c>
      <c r="I82">
        <v>1</v>
      </c>
      <c r="J82">
        <v>11630</v>
      </c>
      <c r="K82">
        <v>1163001</v>
      </c>
      <c r="L82">
        <v>31517</v>
      </c>
      <c r="M82">
        <v>1</v>
      </c>
      <c r="N82">
        <v>4</v>
      </c>
      <c r="O82">
        <v>416</v>
      </c>
      <c r="P82">
        <v>1</v>
      </c>
      <c r="Q82">
        <v>1</v>
      </c>
      <c r="R82" t="s">
        <v>54</v>
      </c>
      <c r="S82" t="s">
        <v>55</v>
      </c>
      <c r="T82">
        <v>0</v>
      </c>
      <c r="U82">
        <v>1</v>
      </c>
      <c r="V82">
        <v>1959</v>
      </c>
      <c r="W82">
        <v>367</v>
      </c>
      <c r="X82">
        <v>9</v>
      </c>
      <c r="Y82">
        <v>0</v>
      </c>
      <c r="Z82">
        <v>0</v>
      </c>
      <c r="AA82">
        <v>0</v>
      </c>
      <c r="AB82">
        <v>135</v>
      </c>
      <c r="AC82">
        <v>123</v>
      </c>
      <c r="AD82" t="s">
        <v>105</v>
      </c>
      <c r="AE82" t="s">
        <v>104</v>
      </c>
      <c r="AF82" t="s">
        <v>105</v>
      </c>
      <c r="AG82" t="s">
        <v>106</v>
      </c>
      <c r="AH82" t="s">
        <v>1912</v>
      </c>
      <c r="AI82" t="s">
        <v>58</v>
      </c>
      <c r="AJ82">
        <v>2</v>
      </c>
      <c r="AK82" t="s">
        <v>59</v>
      </c>
      <c r="AL82" t="s">
        <v>61</v>
      </c>
      <c r="AM82" t="s">
        <v>93</v>
      </c>
      <c r="AN82" t="s">
        <v>1779</v>
      </c>
      <c r="AO82" t="s">
        <v>58</v>
      </c>
      <c r="AP82">
        <v>2</v>
      </c>
      <c r="AQ82" t="s">
        <v>59</v>
      </c>
      <c r="AR82" t="s">
        <v>61</v>
      </c>
      <c r="AS82">
        <v>2010</v>
      </c>
      <c r="AT82">
        <v>6</v>
      </c>
      <c r="AU82">
        <v>27</v>
      </c>
      <c r="AV82" t="s">
        <v>107</v>
      </c>
      <c r="AW82" t="s">
        <v>108</v>
      </c>
      <c r="AX82" t="s">
        <v>109</v>
      </c>
      <c r="AY82" t="s">
        <v>66</v>
      </c>
      <c r="AZ82" t="s">
        <v>67</v>
      </c>
      <c r="BA82">
        <v>0</v>
      </c>
      <c r="BB82" s="1">
        <v>40356</v>
      </c>
      <c r="BC82" t="s">
        <v>1791</v>
      </c>
      <c r="BD82" t="s">
        <v>1781</v>
      </c>
      <c r="BE82">
        <v>0</v>
      </c>
      <c r="BF82" t="s">
        <v>1777</v>
      </c>
      <c r="BG82" t="s">
        <v>1781</v>
      </c>
      <c r="BH82" t="s">
        <v>1782</v>
      </c>
      <c r="BI82" t="s">
        <v>2027</v>
      </c>
    </row>
    <row r="83" spans="1:61" x14ac:dyDescent="0.3">
      <c r="A83">
        <v>20322</v>
      </c>
      <c r="B83">
        <v>5</v>
      </c>
      <c r="C83" t="s">
        <v>141</v>
      </c>
      <c r="D83">
        <v>6969</v>
      </c>
      <c r="E83" t="s">
        <v>53</v>
      </c>
      <c r="F83">
        <v>13196</v>
      </c>
      <c r="G83">
        <v>1319601</v>
      </c>
      <c r="H83">
        <v>33196</v>
      </c>
      <c r="I83">
        <v>1</v>
      </c>
      <c r="J83">
        <v>10299</v>
      </c>
      <c r="K83">
        <v>1029902</v>
      </c>
      <c r="L83">
        <v>30299</v>
      </c>
      <c r="M83">
        <v>1</v>
      </c>
      <c r="N83">
        <v>1</v>
      </c>
      <c r="O83">
        <v>195</v>
      </c>
      <c r="P83">
        <v>1</v>
      </c>
      <c r="Q83">
        <v>1</v>
      </c>
      <c r="R83" t="s">
        <v>54</v>
      </c>
      <c r="S83" t="s">
        <v>55</v>
      </c>
      <c r="T83">
        <v>0</v>
      </c>
      <c r="U83">
        <v>1</v>
      </c>
      <c r="V83">
        <v>2000</v>
      </c>
      <c r="W83">
        <v>220</v>
      </c>
      <c r="X83">
        <v>9</v>
      </c>
      <c r="Y83">
        <v>0</v>
      </c>
      <c r="Z83">
        <v>0</v>
      </c>
      <c r="AA83">
        <v>0</v>
      </c>
      <c r="AB83">
        <v>84</v>
      </c>
      <c r="AC83">
        <v>78</v>
      </c>
      <c r="AD83" t="s">
        <v>142</v>
      </c>
      <c r="AE83" t="s">
        <v>141</v>
      </c>
      <c r="AF83" t="s">
        <v>142</v>
      </c>
      <c r="AG83" t="s">
        <v>112</v>
      </c>
      <c r="AH83" t="s">
        <v>1784</v>
      </c>
      <c r="AI83" t="s">
        <v>58</v>
      </c>
      <c r="AJ83">
        <v>2</v>
      </c>
      <c r="AK83" t="s">
        <v>59</v>
      </c>
      <c r="AL83" t="s">
        <v>61</v>
      </c>
      <c r="AM83" t="s">
        <v>143</v>
      </c>
      <c r="AN83" t="s">
        <v>1804</v>
      </c>
      <c r="AO83" t="s">
        <v>58</v>
      </c>
      <c r="AP83">
        <v>2</v>
      </c>
      <c r="AQ83" t="s">
        <v>59</v>
      </c>
      <c r="AR83" t="s">
        <v>61</v>
      </c>
      <c r="AS83">
        <v>2009</v>
      </c>
      <c r="AT83">
        <v>5</v>
      </c>
      <c r="AU83">
        <v>16</v>
      </c>
      <c r="AV83" t="s">
        <v>144</v>
      </c>
      <c r="AW83" t="s">
        <v>145</v>
      </c>
      <c r="AX83" t="s">
        <v>146</v>
      </c>
      <c r="AY83" t="s">
        <v>66</v>
      </c>
      <c r="AZ83" t="s">
        <v>67</v>
      </c>
      <c r="BA83">
        <v>0</v>
      </c>
      <c r="BB83" s="1">
        <v>39949</v>
      </c>
      <c r="BC83" t="s">
        <v>1780</v>
      </c>
      <c r="BD83" t="s">
        <v>1781</v>
      </c>
      <c r="BE83">
        <v>6</v>
      </c>
      <c r="BF83" t="s">
        <v>1764</v>
      </c>
      <c r="BG83" t="s">
        <v>1781</v>
      </c>
      <c r="BH83" t="s">
        <v>1782</v>
      </c>
      <c r="BI83" t="s">
        <v>2027</v>
      </c>
    </row>
    <row r="84" spans="1:61" x14ac:dyDescent="0.3">
      <c r="A84">
        <v>20377</v>
      </c>
      <c r="B84">
        <v>2</v>
      </c>
      <c r="C84" t="s">
        <v>378</v>
      </c>
      <c r="D84">
        <v>16736</v>
      </c>
      <c r="E84" t="s">
        <v>379</v>
      </c>
      <c r="F84">
        <v>13303</v>
      </c>
      <c r="G84">
        <v>1330302</v>
      </c>
      <c r="H84">
        <v>32467</v>
      </c>
      <c r="I84">
        <v>33</v>
      </c>
      <c r="J84">
        <v>14843</v>
      </c>
      <c r="K84">
        <v>1484302</v>
      </c>
      <c r="L84">
        <v>34819</v>
      </c>
      <c r="M84">
        <v>3</v>
      </c>
      <c r="N84">
        <v>7</v>
      </c>
      <c r="O84">
        <v>732</v>
      </c>
      <c r="P84">
        <v>1</v>
      </c>
      <c r="Q84">
        <v>3</v>
      </c>
      <c r="R84" t="s">
        <v>54</v>
      </c>
      <c r="S84" t="s">
        <v>55</v>
      </c>
      <c r="T84">
        <v>0</v>
      </c>
      <c r="U84">
        <v>1</v>
      </c>
      <c r="V84">
        <v>119000</v>
      </c>
      <c r="W84">
        <v>1045</v>
      </c>
      <c r="X84">
        <v>318</v>
      </c>
      <c r="Y84">
        <v>0</v>
      </c>
      <c r="Z84">
        <v>0</v>
      </c>
      <c r="AA84">
        <v>0</v>
      </c>
      <c r="AB84">
        <v>150</v>
      </c>
      <c r="AC84">
        <v>114</v>
      </c>
      <c r="AD84" t="s">
        <v>380</v>
      </c>
      <c r="AE84" t="s">
        <v>378</v>
      </c>
      <c r="AF84" t="s">
        <v>380</v>
      </c>
      <c r="AG84" t="s">
        <v>381</v>
      </c>
      <c r="AH84" t="s">
        <v>1887</v>
      </c>
      <c r="AI84" t="s">
        <v>382</v>
      </c>
      <c r="AJ84">
        <v>12</v>
      </c>
      <c r="AK84" t="s">
        <v>383</v>
      </c>
      <c r="AL84" t="s">
        <v>61</v>
      </c>
      <c r="AM84" t="s">
        <v>384</v>
      </c>
      <c r="AN84" t="s">
        <v>1874</v>
      </c>
      <c r="AO84" t="s">
        <v>385</v>
      </c>
      <c r="AP84">
        <v>72</v>
      </c>
      <c r="AQ84" t="s">
        <v>386</v>
      </c>
      <c r="AR84" t="s">
        <v>61</v>
      </c>
      <c r="AS84">
        <v>2009</v>
      </c>
      <c r="AT84">
        <v>11</v>
      </c>
      <c r="AU84">
        <v>22</v>
      </c>
      <c r="AV84" t="s">
        <v>387</v>
      </c>
      <c r="AW84" t="s">
        <v>388</v>
      </c>
      <c r="AX84" t="s">
        <v>389</v>
      </c>
      <c r="AY84" t="s">
        <v>390</v>
      </c>
      <c r="AZ84" t="s">
        <v>391</v>
      </c>
      <c r="BA84">
        <v>0</v>
      </c>
      <c r="BB84" s="1">
        <v>40139</v>
      </c>
      <c r="BC84" t="s">
        <v>1812</v>
      </c>
      <c r="BD84" t="s">
        <v>1763</v>
      </c>
      <c r="BE84">
        <v>0</v>
      </c>
      <c r="BF84" t="s">
        <v>1777</v>
      </c>
      <c r="BG84" t="s">
        <v>1763</v>
      </c>
      <c r="BH84" t="s">
        <v>1765</v>
      </c>
      <c r="BI84" t="s">
        <v>2027</v>
      </c>
    </row>
    <row r="85" spans="1:61" x14ac:dyDescent="0.3">
      <c r="A85">
        <v>21507</v>
      </c>
      <c r="B85">
        <v>0</v>
      </c>
      <c r="C85" t="s">
        <v>424</v>
      </c>
      <c r="D85">
        <v>71103</v>
      </c>
      <c r="E85" t="s">
        <v>379</v>
      </c>
      <c r="F85">
        <v>13303</v>
      </c>
      <c r="G85">
        <v>1330302</v>
      </c>
      <c r="H85">
        <v>32467</v>
      </c>
      <c r="I85">
        <v>33</v>
      </c>
      <c r="J85">
        <v>15376</v>
      </c>
      <c r="K85">
        <v>1537601</v>
      </c>
      <c r="L85">
        <v>30436</v>
      </c>
      <c r="M85">
        <v>81</v>
      </c>
      <c r="N85">
        <v>6</v>
      </c>
      <c r="O85">
        <v>622</v>
      </c>
      <c r="P85">
        <v>1</v>
      </c>
      <c r="Q85">
        <v>4</v>
      </c>
      <c r="R85" t="s">
        <v>98</v>
      </c>
      <c r="S85" t="s">
        <v>425</v>
      </c>
      <c r="T85">
        <v>0</v>
      </c>
      <c r="U85">
        <v>1</v>
      </c>
      <c r="V85">
        <v>48204</v>
      </c>
      <c r="W85">
        <v>1900</v>
      </c>
      <c r="X85">
        <v>170</v>
      </c>
      <c r="Y85">
        <v>0</v>
      </c>
      <c r="Z85">
        <v>0</v>
      </c>
      <c r="AA85">
        <v>0</v>
      </c>
      <c r="AB85">
        <v>0</v>
      </c>
      <c r="AC85">
        <v>0</v>
      </c>
      <c r="AD85" t="s">
        <v>426</v>
      </c>
      <c r="AE85" t="s">
        <v>424</v>
      </c>
      <c r="AF85" t="s">
        <v>426</v>
      </c>
      <c r="AG85" t="s">
        <v>381</v>
      </c>
      <c r="AH85" t="s">
        <v>1887</v>
      </c>
      <c r="AI85" t="s">
        <v>382</v>
      </c>
      <c r="AJ85">
        <v>12</v>
      </c>
      <c r="AK85" t="s">
        <v>383</v>
      </c>
      <c r="AL85" t="s">
        <v>61</v>
      </c>
      <c r="AM85" t="s">
        <v>427</v>
      </c>
      <c r="AN85" t="s">
        <v>1837</v>
      </c>
      <c r="AO85" t="s">
        <v>326</v>
      </c>
      <c r="AP85">
        <v>4</v>
      </c>
      <c r="AQ85" t="s">
        <v>327</v>
      </c>
      <c r="AR85" t="s">
        <v>61</v>
      </c>
      <c r="AS85">
        <v>2010</v>
      </c>
      <c r="AT85">
        <v>4</v>
      </c>
      <c r="AU85">
        <v>24</v>
      </c>
      <c r="AV85" t="s">
        <v>428</v>
      </c>
      <c r="AW85" t="s">
        <v>429</v>
      </c>
      <c r="AX85" t="s">
        <v>430</v>
      </c>
      <c r="AY85" t="s">
        <v>431</v>
      </c>
      <c r="AZ85" t="s">
        <v>432</v>
      </c>
      <c r="BA85">
        <v>0</v>
      </c>
      <c r="BB85" s="1">
        <v>40292</v>
      </c>
      <c r="BC85" t="s">
        <v>1858</v>
      </c>
      <c r="BD85" t="s">
        <v>1781</v>
      </c>
      <c r="BE85">
        <v>6</v>
      </c>
      <c r="BF85" t="s">
        <v>1764</v>
      </c>
      <c r="BG85" t="s">
        <v>1781</v>
      </c>
      <c r="BH85" t="s">
        <v>1782</v>
      </c>
      <c r="BI85" t="s">
        <v>2027</v>
      </c>
    </row>
    <row r="86" spans="1:61" x14ac:dyDescent="0.3">
      <c r="A86">
        <v>20310</v>
      </c>
      <c r="B86">
        <v>4</v>
      </c>
      <c r="C86" t="s">
        <v>433</v>
      </c>
      <c r="D86">
        <v>6077</v>
      </c>
      <c r="E86" t="s">
        <v>434</v>
      </c>
      <c r="F86">
        <v>15249</v>
      </c>
      <c r="G86">
        <v>1524901</v>
      </c>
      <c r="H86">
        <v>35249</v>
      </c>
      <c r="I86">
        <v>33</v>
      </c>
      <c r="J86">
        <v>10431</v>
      </c>
      <c r="K86">
        <v>1043101</v>
      </c>
      <c r="L86">
        <v>30431</v>
      </c>
      <c r="M86">
        <v>36</v>
      </c>
      <c r="N86">
        <v>6</v>
      </c>
      <c r="O86">
        <v>655</v>
      </c>
      <c r="P86">
        <v>1</v>
      </c>
      <c r="Q86">
        <v>1</v>
      </c>
      <c r="R86" t="s">
        <v>54</v>
      </c>
      <c r="S86" t="s">
        <v>55</v>
      </c>
      <c r="T86">
        <v>0</v>
      </c>
      <c r="U86">
        <v>1</v>
      </c>
      <c r="V86">
        <v>35000</v>
      </c>
      <c r="W86">
        <v>363</v>
      </c>
      <c r="X86">
        <v>155</v>
      </c>
      <c r="Y86">
        <v>0</v>
      </c>
      <c r="Z86">
        <v>0</v>
      </c>
      <c r="AA86">
        <v>0</v>
      </c>
      <c r="AB86">
        <v>80</v>
      </c>
      <c r="AC86">
        <v>62</v>
      </c>
      <c r="AD86" t="s">
        <v>435</v>
      </c>
      <c r="AE86" t="s">
        <v>433</v>
      </c>
      <c r="AF86" t="s">
        <v>435</v>
      </c>
      <c r="AG86" t="s">
        <v>436</v>
      </c>
      <c r="AH86" t="s">
        <v>1923</v>
      </c>
      <c r="AI86" t="s">
        <v>382</v>
      </c>
      <c r="AJ86">
        <v>12</v>
      </c>
      <c r="AK86" t="s">
        <v>383</v>
      </c>
      <c r="AL86" t="s">
        <v>61</v>
      </c>
      <c r="AM86" t="s">
        <v>437</v>
      </c>
      <c r="AN86" t="s">
        <v>1924</v>
      </c>
      <c r="AO86" t="s">
        <v>201</v>
      </c>
      <c r="AP86">
        <v>37</v>
      </c>
      <c r="AQ86" t="s">
        <v>438</v>
      </c>
      <c r="AR86" t="s">
        <v>61</v>
      </c>
      <c r="AS86">
        <v>2010</v>
      </c>
      <c r="AT86">
        <v>12</v>
      </c>
      <c r="AU86">
        <v>11</v>
      </c>
      <c r="AV86" t="s">
        <v>439</v>
      </c>
      <c r="AW86" t="s">
        <v>440</v>
      </c>
      <c r="AX86" t="s">
        <v>441</v>
      </c>
      <c r="AY86" t="s">
        <v>442</v>
      </c>
      <c r="AZ86" t="s">
        <v>443</v>
      </c>
      <c r="BA86">
        <v>0</v>
      </c>
      <c r="BB86" s="1">
        <v>40523</v>
      </c>
      <c r="BC86" t="s">
        <v>1762</v>
      </c>
      <c r="BD86" t="s">
        <v>1763</v>
      </c>
      <c r="BE86">
        <v>6</v>
      </c>
      <c r="BF86" t="s">
        <v>1764</v>
      </c>
      <c r="BG86" t="s">
        <v>1763</v>
      </c>
      <c r="BH86" t="s">
        <v>1765</v>
      </c>
      <c r="BI86" t="s">
        <v>2027</v>
      </c>
    </row>
    <row r="87" spans="1:61" x14ac:dyDescent="0.3">
      <c r="A87">
        <v>19704</v>
      </c>
      <c r="B87">
        <v>3</v>
      </c>
      <c r="C87" t="s">
        <v>453</v>
      </c>
      <c r="D87">
        <v>10219</v>
      </c>
      <c r="E87" t="s">
        <v>454</v>
      </c>
      <c r="F87">
        <v>15096</v>
      </c>
      <c r="G87">
        <v>1509602</v>
      </c>
      <c r="H87">
        <v>35096</v>
      </c>
      <c r="I87">
        <v>22</v>
      </c>
      <c r="J87">
        <v>11618</v>
      </c>
      <c r="K87">
        <v>1161802</v>
      </c>
      <c r="L87">
        <v>31703</v>
      </c>
      <c r="M87">
        <v>21</v>
      </c>
      <c r="N87">
        <v>6</v>
      </c>
      <c r="O87">
        <v>622</v>
      </c>
      <c r="P87">
        <v>1</v>
      </c>
      <c r="Q87">
        <v>1</v>
      </c>
      <c r="R87" t="s">
        <v>98</v>
      </c>
      <c r="S87" t="s">
        <v>55</v>
      </c>
      <c r="T87">
        <v>0</v>
      </c>
      <c r="U87">
        <v>1</v>
      </c>
      <c r="V87">
        <v>49662</v>
      </c>
      <c r="W87">
        <v>195</v>
      </c>
      <c r="X87">
        <v>175</v>
      </c>
      <c r="Y87">
        <v>0</v>
      </c>
      <c r="Z87">
        <v>0</v>
      </c>
      <c r="AA87">
        <v>0</v>
      </c>
      <c r="AB87">
        <v>81</v>
      </c>
      <c r="AC87">
        <v>46</v>
      </c>
      <c r="AD87" t="s">
        <v>455</v>
      </c>
      <c r="AE87" t="s">
        <v>453</v>
      </c>
      <c r="AF87" t="s">
        <v>455</v>
      </c>
      <c r="AG87" t="s">
        <v>456</v>
      </c>
      <c r="AH87" t="s">
        <v>1926</v>
      </c>
      <c r="AI87" t="s">
        <v>360</v>
      </c>
      <c r="AJ87">
        <v>36</v>
      </c>
      <c r="AK87" t="s">
        <v>361</v>
      </c>
      <c r="AL87" t="s">
        <v>61</v>
      </c>
      <c r="AM87" t="s">
        <v>274</v>
      </c>
      <c r="AN87" t="s">
        <v>1816</v>
      </c>
      <c r="AO87" t="s">
        <v>275</v>
      </c>
      <c r="AP87">
        <v>34</v>
      </c>
      <c r="AQ87" t="s">
        <v>276</v>
      </c>
      <c r="AR87" t="s">
        <v>61</v>
      </c>
      <c r="AS87">
        <v>2011</v>
      </c>
      <c r="AT87">
        <v>11</v>
      </c>
      <c r="AU87">
        <v>12</v>
      </c>
      <c r="AV87" t="s">
        <v>457</v>
      </c>
      <c r="AW87" t="s">
        <v>458</v>
      </c>
      <c r="AX87" t="s">
        <v>459</v>
      </c>
      <c r="AY87" t="s">
        <v>460</v>
      </c>
      <c r="AZ87" t="s">
        <v>461</v>
      </c>
      <c r="BA87">
        <v>0</v>
      </c>
      <c r="BB87" s="1">
        <v>40859</v>
      </c>
      <c r="BC87" t="s">
        <v>1812</v>
      </c>
      <c r="BD87" t="s">
        <v>1763</v>
      </c>
      <c r="BE87">
        <v>6</v>
      </c>
      <c r="BF87" t="s">
        <v>1764</v>
      </c>
      <c r="BG87" t="s">
        <v>1763</v>
      </c>
      <c r="BH87" t="s">
        <v>1765</v>
      </c>
      <c r="BI87" t="s">
        <v>2027</v>
      </c>
    </row>
    <row r="88" spans="1:61" x14ac:dyDescent="0.3">
      <c r="A88">
        <v>21196</v>
      </c>
      <c r="B88">
        <v>0</v>
      </c>
      <c r="C88" t="s">
        <v>462</v>
      </c>
      <c r="D88">
        <v>71035</v>
      </c>
      <c r="E88" t="s">
        <v>379</v>
      </c>
      <c r="F88">
        <v>10581</v>
      </c>
      <c r="G88">
        <v>1058102</v>
      </c>
      <c r="H88">
        <v>30581</v>
      </c>
      <c r="I88">
        <v>12</v>
      </c>
      <c r="J88">
        <v>11996</v>
      </c>
      <c r="K88">
        <v>1199603</v>
      </c>
      <c r="L88">
        <v>31871</v>
      </c>
      <c r="M88">
        <v>37</v>
      </c>
      <c r="N88">
        <v>6</v>
      </c>
      <c r="O88">
        <v>682</v>
      </c>
      <c r="P88">
        <v>1</v>
      </c>
      <c r="Q88">
        <v>2</v>
      </c>
      <c r="R88" t="s">
        <v>54</v>
      </c>
      <c r="S88" t="s">
        <v>425</v>
      </c>
      <c r="T88">
        <v>0</v>
      </c>
      <c r="U88">
        <v>1</v>
      </c>
      <c r="V88">
        <v>2420</v>
      </c>
      <c r="W88">
        <v>985</v>
      </c>
      <c r="X88">
        <v>9</v>
      </c>
      <c r="Y88">
        <v>0</v>
      </c>
      <c r="Z88">
        <v>0</v>
      </c>
      <c r="AA88">
        <v>0</v>
      </c>
      <c r="AB88">
        <v>0</v>
      </c>
      <c r="AC88">
        <v>0</v>
      </c>
      <c r="AD88" t="s">
        <v>463</v>
      </c>
      <c r="AE88" t="s">
        <v>462</v>
      </c>
      <c r="AF88" t="s">
        <v>463</v>
      </c>
      <c r="AG88" t="s">
        <v>464</v>
      </c>
      <c r="AH88" t="s">
        <v>1859</v>
      </c>
      <c r="AI88" t="s">
        <v>465</v>
      </c>
      <c r="AJ88">
        <v>23</v>
      </c>
      <c r="AK88" t="s">
        <v>466</v>
      </c>
      <c r="AL88" t="s">
        <v>61</v>
      </c>
      <c r="AM88" t="s">
        <v>467</v>
      </c>
      <c r="AN88" t="s">
        <v>1927</v>
      </c>
      <c r="AO88" t="s">
        <v>468</v>
      </c>
      <c r="AP88">
        <v>45</v>
      </c>
      <c r="AQ88" t="s">
        <v>469</v>
      </c>
      <c r="AR88" t="s">
        <v>61</v>
      </c>
      <c r="AS88">
        <v>2011</v>
      </c>
      <c r="AT88">
        <v>12</v>
      </c>
      <c r="AU88">
        <v>25</v>
      </c>
      <c r="AV88" t="s">
        <v>470</v>
      </c>
      <c r="AW88" t="s">
        <v>471</v>
      </c>
      <c r="AX88" t="s">
        <v>472</v>
      </c>
      <c r="AY88" t="s">
        <v>473</v>
      </c>
      <c r="AZ88" t="s">
        <v>474</v>
      </c>
      <c r="BA88">
        <v>0</v>
      </c>
      <c r="BB88" s="1">
        <v>40902</v>
      </c>
      <c r="BC88" t="s">
        <v>1762</v>
      </c>
      <c r="BD88" t="s">
        <v>1763</v>
      </c>
      <c r="BE88">
        <v>0</v>
      </c>
      <c r="BF88" t="s">
        <v>1777</v>
      </c>
      <c r="BG88" t="s">
        <v>1763</v>
      </c>
      <c r="BH88" t="s">
        <v>1765</v>
      </c>
      <c r="BI88" t="s">
        <v>2027</v>
      </c>
    </row>
    <row r="89" spans="1:61" x14ac:dyDescent="0.3">
      <c r="A89">
        <v>20447</v>
      </c>
      <c r="B89">
        <v>2</v>
      </c>
      <c r="C89" t="s">
        <v>586</v>
      </c>
      <c r="D89">
        <v>6912</v>
      </c>
      <c r="E89" t="s">
        <v>53</v>
      </c>
      <c r="F89">
        <v>15043</v>
      </c>
      <c r="G89">
        <v>1504302</v>
      </c>
      <c r="H89">
        <v>31123</v>
      </c>
      <c r="I89">
        <v>64</v>
      </c>
      <c r="J89">
        <v>10540</v>
      </c>
      <c r="K89">
        <v>1054002</v>
      </c>
      <c r="L89">
        <v>30540</v>
      </c>
      <c r="M89">
        <v>13</v>
      </c>
      <c r="N89">
        <v>6</v>
      </c>
      <c r="O89">
        <v>655</v>
      </c>
      <c r="P89">
        <v>1</v>
      </c>
      <c r="Q89">
        <v>3</v>
      </c>
      <c r="R89" t="s">
        <v>54</v>
      </c>
      <c r="S89" t="s">
        <v>55</v>
      </c>
      <c r="T89">
        <v>0</v>
      </c>
      <c r="U89">
        <v>1</v>
      </c>
      <c r="V89">
        <v>36000</v>
      </c>
      <c r="W89">
        <v>1050</v>
      </c>
      <c r="X89">
        <v>65</v>
      </c>
      <c r="Y89">
        <v>0</v>
      </c>
      <c r="Z89">
        <v>0</v>
      </c>
      <c r="AA89">
        <v>0</v>
      </c>
      <c r="AB89">
        <v>145</v>
      </c>
      <c r="AC89">
        <v>124</v>
      </c>
      <c r="AD89" t="s">
        <v>587</v>
      </c>
      <c r="AE89" t="s">
        <v>586</v>
      </c>
      <c r="AF89" t="s">
        <v>587</v>
      </c>
      <c r="AG89" t="s">
        <v>349</v>
      </c>
      <c r="AH89" t="s">
        <v>1831</v>
      </c>
      <c r="AI89" t="s">
        <v>350</v>
      </c>
      <c r="AJ89">
        <v>29</v>
      </c>
      <c r="AK89" t="s">
        <v>351</v>
      </c>
      <c r="AL89" t="s">
        <v>61</v>
      </c>
      <c r="AM89" t="s">
        <v>517</v>
      </c>
      <c r="AN89" t="s">
        <v>1838</v>
      </c>
      <c r="AO89" t="s">
        <v>518</v>
      </c>
      <c r="AP89">
        <v>25</v>
      </c>
      <c r="AQ89" t="s">
        <v>519</v>
      </c>
      <c r="AR89" t="s">
        <v>61</v>
      </c>
      <c r="AS89">
        <v>2011</v>
      </c>
      <c r="AT89">
        <v>12</v>
      </c>
      <c r="AU89">
        <v>17</v>
      </c>
      <c r="AV89" t="s">
        <v>588</v>
      </c>
      <c r="AW89" t="s">
        <v>589</v>
      </c>
      <c r="AX89" t="s">
        <v>590</v>
      </c>
      <c r="AY89" t="s">
        <v>591</v>
      </c>
      <c r="AZ89" t="s">
        <v>592</v>
      </c>
      <c r="BA89">
        <v>0</v>
      </c>
      <c r="BB89" s="1">
        <v>40894</v>
      </c>
      <c r="BC89" t="s">
        <v>1762</v>
      </c>
      <c r="BD89" t="s">
        <v>1763</v>
      </c>
      <c r="BE89">
        <v>6</v>
      </c>
      <c r="BF89" t="s">
        <v>1764</v>
      </c>
      <c r="BG89" t="s">
        <v>1763</v>
      </c>
      <c r="BH89" t="s">
        <v>1765</v>
      </c>
      <c r="BI89" t="s">
        <v>2027</v>
      </c>
    </row>
    <row r="90" spans="1:61" x14ac:dyDescent="0.3">
      <c r="A90">
        <v>20422</v>
      </c>
      <c r="B90">
        <v>2</v>
      </c>
      <c r="C90" t="s">
        <v>602</v>
      </c>
      <c r="D90">
        <v>6795</v>
      </c>
      <c r="E90" t="s">
        <v>53</v>
      </c>
      <c r="F90">
        <v>13487</v>
      </c>
      <c r="G90">
        <v>1348701</v>
      </c>
      <c r="H90">
        <v>31650</v>
      </c>
      <c r="I90">
        <v>63</v>
      </c>
      <c r="J90">
        <v>12339</v>
      </c>
      <c r="K90">
        <v>1233903</v>
      </c>
      <c r="L90">
        <v>32337</v>
      </c>
      <c r="M90">
        <v>42</v>
      </c>
      <c r="N90">
        <v>6</v>
      </c>
      <c r="O90">
        <v>612</v>
      </c>
      <c r="P90">
        <v>1</v>
      </c>
      <c r="Q90">
        <v>2</v>
      </c>
      <c r="R90" t="s">
        <v>54</v>
      </c>
      <c r="S90" t="s">
        <v>55</v>
      </c>
      <c r="T90">
        <v>0</v>
      </c>
      <c r="U90">
        <v>1</v>
      </c>
      <c r="V90">
        <v>35248</v>
      </c>
      <c r="W90">
        <v>503</v>
      </c>
      <c r="X90">
        <v>126</v>
      </c>
      <c r="Y90">
        <v>0</v>
      </c>
      <c r="Z90">
        <v>0</v>
      </c>
      <c r="AA90">
        <v>0</v>
      </c>
      <c r="AB90">
        <v>100</v>
      </c>
      <c r="AC90">
        <v>76</v>
      </c>
      <c r="AD90" t="s">
        <v>603</v>
      </c>
      <c r="AE90" t="s">
        <v>602</v>
      </c>
      <c r="AF90" t="s">
        <v>603</v>
      </c>
      <c r="AG90" t="s">
        <v>540</v>
      </c>
      <c r="AH90" t="s">
        <v>1840</v>
      </c>
      <c r="AI90" t="s">
        <v>541</v>
      </c>
      <c r="AJ90">
        <v>27</v>
      </c>
      <c r="AK90" t="s">
        <v>542</v>
      </c>
      <c r="AL90" t="s">
        <v>61</v>
      </c>
      <c r="AM90" t="s">
        <v>604</v>
      </c>
      <c r="AN90" t="s">
        <v>1934</v>
      </c>
      <c r="AO90" t="s">
        <v>605</v>
      </c>
      <c r="AP90">
        <v>18</v>
      </c>
      <c r="AQ90" t="s">
        <v>606</v>
      </c>
      <c r="AR90" t="s">
        <v>61</v>
      </c>
      <c r="AS90">
        <v>2011</v>
      </c>
      <c r="AT90">
        <v>4</v>
      </c>
      <c r="AU90">
        <v>16</v>
      </c>
      <c r="AV90" t="s">
        <v>607</v>
      </c>
      <c r="AW90" t="s">
        <v>608</v>
      </c>
      <c r="AX90" t="s">
        <v>609</v>
      </c>
      <c r="AY90" t="s">
        <v>610</v>
      </c>
      <c r="AZ90" t="s">
        <v>611</v>
      </c>
      <c r="BA90">
        <v>0</v>
      </c>
      <c r="BB90" s="1">
        <v>40649</v>
      </c>
      <c r="BC90" t="s">
        <v>1858</v>
      </c>
      <c r="BD90" t="s">
        <v>1781</v>
      </c>
      <c r="BE90">
        <v>6</v>
      </c>
      <c r="BF90" t="s">
        <v>1764</v>
      </c>
      <c r="BG90" t="s">
        <v>1781</v>
      </c>
      <c r="BH90" t="s">
        <v>1782</v>
      </c>
      <c r="BI90" t="s">
        <v>2027</v>
      </c>
    </row>
    <row r="91" spans="1:61" x14ac:dyDescent="0.3">
      <c r="A91">
        <v>21306</v>
      </c>
      <c r="B91">
        <v>0</v>
      </c>
      <c r="C91" t="s">
        <v>745</v>
      </c>
      <c r="D91">
        <v>71052</v>
      </c>
      <c r="E91" t="s">
        <v>379</v>
      </c>
      <c r="F91">
        <v>14689</v>
      </c>
      <c r="G91">
        <v>1468901</v>
      </c>
      <c r="H91">
        <v>34689</v>
      </c>
      <c r="I91">
        <v>91</v>
      </c>
      <c r="J91">
        <v>10792</v>
      </c>
      <c r="K91">
        <v>1079202</v>
      </c>
      <c r="L91">
        <v>30792</v>
      </c>
      <c r="M91">
        <v>22</v>
      </c>
      <c r="N91">
        <v>7</v>
      </c>
      <c r="O91">
        <v>770</v>
      </c>
      <c r="P91">
        <v>1</v>
      </c>
      <c r="Q91">
        <v>5</v>
      </c>
      <c r="R91" t="s">
        <v>54</v>
      </c>
      <c r="S91" t="s">
        <v>425</v>
      </c>
      <c r="T91">
        <v>0</v>
      </c>
      <c r="U91">
        <v>1</v>
      </c>
      <c r="V91">
        <v>0</v>
      </c>
      <c r="W91">
        <v>2274</v>
      </c>
      <c r="X91">
        <v>0</v>
      </c>
      <c r="Y91">
        <v>0</v>
      </c>
      <c r="Z91">
        <v>0</v>
      </c>
      <c r="AA91">
        <v>0</v>
      </c>
      <c r="AB91">
        <v>0</v>
      </c>
      <c r="AC91">
        <v>0</v>
      </c>
      <c r="AD91" t="s">
        <v>746</v>
      </c>
      <c r="AE91" t="s">
        <v>745</v>
      </c>
      <c r="AF91" t="s">
        <v>746</v>
      </c>
      <c r="AG91" t="s">
        <v>747</v>
      </c>
      <c r="AH91" t="s">
        <v>1943</v>
      </c>
      <c r="AI91" t="s">
        <v>398</v>
      </c>
      <c r="AJ91">
        <v>6</v>
      </c>
      <c r="AK91" t="s">
        <v>399</v>
      </c>
      <c r="AL91" t="s">
        <v>61</v>
      </c>
      <c r="AM91" t="s">
        <v>748</v>
      </c>
      <c r="AN91" t="s">
        <v>1944</v>
      </c>
      <c r="AO91" t="s">
        <v>360</v>
      </c>
      <c r="AP91">
        <v>36</v>
      </c>
      <c r="AQ91" t="s">
        <v>361</v>
      </c>
      <c r="AR91" t="s">
        <v>61</v>
      </c>
      <c r="AS91">
        <v>2013</v>
      </c>
      <c r="AT91">
        <v>1</v>
      </c>
      <c r="AU91">
        <v>6</v>
      </c>
      <c r="AV91" t="s">
        <v>749</v>
      </c>
      <c r="AW91" t="s">
        <v>750</v>
      </c>
      <c r="AX91" t="s">
        <v>751</v>
      </c>
      <c r="AY91" t="s">
        <v>752</v>
      </c>
      <c r="AZ91" t="s">
        <v>753</v>
      </c>
      <c r="BA91">
        <v>0</v>
      </c>
      <c r="BB91" s="1">
        <v>41280</v>
      </c>
      <c r="BC91" t="s">
        <v>1825</v>
      </c>
      <c r="BD91" t="s">
        <v>1807</v>
      </c>
      <c r="BE91">
        <v>0</v>
      </c>
      <c r="BF91" t="s">
        <v>1777</v>
      </c>
      <c r="BG91" t="s">
        <v>1807</v>
      </c>
      <c r="BH91" t="s">
        <v>1809</v>
      </c>
      <c r="BI91" t="s">
        <v>2027</v>
      </c>
    </row>
    <row r="92" spans="1:61" x14ac:dyDescent="0.3">
      <c r="A92">
        <v>21402</v>
      </c>
      <c r="B92">
        <v>4</v>
      </c>
      <c r="C92" t="s">
        <v>777</v>
      </c>
      <c r="D92">
        <v>1155</v>
      </c>
      <c r="E92" t="s">
        <v>53</v>
      </c>
      <c r="F92">
        <v>13577</v>
      </c>
      <c r="G92">
        <v>1357702</v>
      </c>
      <c r="H92">
        <v>31135</v>
      </c>
      <c r="I92">
        <v>37</v>
      </c>
      <c r="J92">
        <v>11641</v>
      </c>
      <c r="K92">
        <v>1164102</v>
      </c>
      <c r="L92">
        <v>31641</v>
      </c>
      <c r="M92">
        <v>36</v>
      </c>
      <c r="N92">
        <v>5</v>
      </c>
      <c r="O92">
        <v>556</v>
      </c>
      <c r="P92">
        <v>2</v>
      </c>
      <c r="Q92">
        <v>1</v>
      </c>
      <c r="R92" t="s">
        <v>194</v>
      </c>
      <c r="S92" t="s">
        <v>55</v>
      </c>
      <c r="T92">
        <v>0</v>
      </c>
      <c r="U92">
        <v>1</v>
      </c>
      <c r="V92">
        <v>40000</v>
      </c>
      <c r="W92">
        <v>90</v>
      </c>
      <c r="X92">
        <v>0</v>
      </c>
      <c r="Y92">
        <v>0</v>
      </c>
      <c r="Z92">
        <v>0</v>
      </c>
      <c r="AA92">
        <v>0</v>
      </c>
      <c r="AB92">
        <v>90</v>
      </c>
      <c r="AC92">
        <v>60</v>
      </c>
      <c r="AD92" t="s">
        <v>778</v>
      </c>
      <c r="AE92" t="s">
        <v>777</v>
      </c>
      <c r="AF92" t="s">
        <v>778</v>
      </c>
      <c r="AG92" t="s">
        <v>653</v>
      </c>
      <c r="AH92" t="s">
        <v>1937</v>
      </c>
      <c r="AI92" t="s">
        <v>468</v>
      </c>
      <c r="AJ92">
        <v>45</v>
      </c>
      <c r="AK92" t="s">
        <v>469</v>
      </c>
      <c r="AL92" t="s">
        <v>61</v>
      </c>
      <c r="AM92" t="s">
        <v>779</v>
      </c>
      <c r="AN92" t="s">
        <v>1889</v>
      </c>
      <c r="AO92" t="s">
        <v>201</v>
      </c>
      <c r="AP92">
        <v>37</v>
      </c>
      <c r="AQ92" t="s">
        <v>438</v>
      </c>
      <c r="AR92" t="s">
        <v>61</v>
      </c>
      <c r="AS92">
        <v>2011</v>
      </c>
      <c r="AT92">
        <v>8</v>
      </c>
      <c r="AU92">
        <v>21</v>
      </c>
      <c r="AV92" t="s">
        <v>780</v>
      </c>
      <c r="AW92" t="s">
        <v>781</v>
      </c>
      <c r="AX92" t="s">
        <v>782</v>
      </c>
      <c r="AY92" t="s">
        <v>783</v>
      </c>
      <c r="AZ92" t="s">
        <v>784</v>
      </c>
      <c r="BA92">
        <v>0</v>
      </c>
      <c r="BB92" s="1">
        <v>40776</v>
      </c>
      <c r="BC92" t="s">
        <v>1774</v>
      </c>
      <c r="BD92" t="s">
        <v>1769</v>
      </c>
      <c r="BE92">
        <v>0</v>
      </c>
      <c r="BF92" t="s">
        <v>1777</v>
      </c>
      <c r="BG92" t="s">
        <v>1769</v>
      </c>
      <c r="BH92" t="s">
        <v>1771</v>
      </c>
      <c r="BI92" t="s">
        <v>2027</v>
      </c>
    </row>
    <row r="93" spans="1:61" x14ac:dyDescent="0.3">
      <c r="A93">
        <v>21147</v>
      </c>
      <c r="B93">
        <v>0</v>
      </c>
      <c r="C93" t="s">
        <v>866</v>
      </c>
      <c r="D93">
        <v>71025</v>
      </c>
      <c r="E93" t="s">
        <v>379</v>
      </c>
      <c r="F93">
        <v>11789</v>
      </c>
      <c r="G93">
        <v>1178902</v>
      </c>
      <c r="H93">
        <v>30194</v>
      </c>
      <c r="I93">
        <v>74</v>
      </c>
      <c r="J93">
        <v>10581</v>
      </c>
      <c r="K93">
        <v>1058101</v>
      </c>
      <c r="L93">
        <v>30581</v>
      </c>
      <c r="M93">
        <v>12</v>
      </c>
      <c r="N93">
        <v>6</v>
      </c>
      <c r="O93">
        <v>669</v>
      </c>
      <c r="P93">
        <v>1</v>
      </c>
      <c r="Q93">
        <v>4</v>
      </c>
      <c r="R93" t="s">
        <v>54</v>
      </c>
      <c r="S93" t="s">
        <v>425</v>
      </c>
      <c r="T93">
        <v>0</v>
      </c>
      <c r="U93">
        <v>1</v>
      </c>
      <c r="V93">
        <v>3289</v>
      </c>
      <c r="W93">
        <v>1735</v>
      </c>
      <c r="X93">
        <v>12</v>
      </c>
      <c r="Y93">
        <v>4</v>
      </c>
      <c r="Z93">
        <v>0</v>
      </c>
      <c r="AA93">
        <v>0</v>
      </c>
      <c r="AB93">
        <v>0</v>
      </c>
      <c r="AC93">
        <v>0</v>
      </c>
      <c r="AD93" t="s">
        <v>867</v>
      </c>
      <c r="AE93" t="s">
        <v>866</v>
      </c>
      <c r="AF93" t="s">
        <v>867</v>
      </c>
      <c r="AG93" t="s">
        <v>868</v>
      </c>
      <c r="AH93" t="s">
        <v>1883</v>
      </c>
      <c r="AI93" t="s">
        <v>395</v>
      </c>
      <c r="AJ93">
        <v>48</v>
      </c>
      <c r="AK93" t="s">
        <v>396</v>
      </c>
      <c r="AL93" t="s">
        <v>61</v>
      </c>
      <c r="AM93" t="s">
        <v>464</v>
      </c>
      <c r="AN93" t="s">
        <v>1859</v>
      </c>
      <c r="AO93" t="s">
        <v>465</v>
      </c>
      <c r="AP93">
        <v>23</v>
      </c>
      <c r="AQ93" t="s">
        <v>466</v>
      </c>
      <c r="AR93" t="s">
        <v>61</v>
      </c>
      <c r="AS93">
        <v>2010</v>
      </c>
      <c r="AT93">
        <v>10</v>
      </c>
      <c r="AU93">
        <v>24</v>
      </c>
      <c r="AV93" t="s">
        <v>869</v>
      </c>
      <c r="AW93" t="s">
        <v>870</v>
      </c>
      <c r="AX93" t="s">
        <v>871</v>
      </c>
      <c r="AY93" t="s">
        <v>872</v>
      </c>
      <c r="AZ93" t="s">
        <v>873</v>
      </c>
      <c r="BA93">
        <v>0.33333333333333298</v>
      </c>
      <c r="BB93" s="1">
        <v>40475</v>
      </c>
      <c r="BC93" t="s">
        <v>1850</v>
      </c>
      <c r="BD93" t="s">
        <v>1763</v>
      </c>
      <c r="BE93">
        <v>0</v>
      </c>
      <c r="BF93" t="s">
        <v>1777</v>
      </c>
      <c r="BG93" t="s">
        <v>1763</v>
      </c>
      <c r="BH93" t="s">
        <v>1765</v>
      </c>
      <c r="BI93" t="s">
        <v>2027</v>
      </c>
    </row>
    <row r="94" spans="1:61" x14ac:dyDescent="0.3">
      <c r="A94">
        <v>21440</v>
      </c>
      <c r="B94">
        <v>0</v>
      </c>
      <c r="C94" t="s">
        <v>882</v>
      </c>
      <c r="D94">
        <v>71096</v>
      </c>
      <c r="E94" t="s">
        <v>379</v>
      </c>
      <c r="F94">
        <v>12889</v>
      </c>
      <c r="G94">
        <v>1288902</v>
      </c>
      <c r="H94">
        <v>32211</v>
      </c>
      <c r="I94">
        <v>85</v>
      </c>
      <c r="J94">
        <v>15167</v>
      </c>
      <c r="K94">
        <v>1516701</v>
      </c>
      <c r="L94">
        <v>35167</v>
      </c>
      <c r="M94">
        <v>21</v>
      </c>
      <c r="N94">
        <v>6</v>
      </c>
      <c r="O94">
        <v>682</v>
      </c>
      <c r="P94">
        <v>1</v>
      </c>
      <c r="Q94">
        <v>5</v>
      </c>
      <c r="R94" t="s">
        <v>54</v>
      </c>
      <c r="S94" t="s">
        <v>425</v>
      </c>
      <c r="T94">
        <v>0</v>
      </c>
      <c r="U94">
        <v>1</v>
      </c>
      <c r="V94">
        <v>4983</v>
      </c>
      <c r="W94">
        <v>2232</v>
      </c>
      <c r="X94">
        <v>10</v>
      </c>
      <c r="Y94">
        <v>2</v>
      </c>
      <c r="Z94">
        <v>0</v>
      </c>
      <c r="AA94">
        <v>0</v>
      </c>
      <c r="AB94">
        <v>0</v>
      </c>
      <c r="AC94">
        <v>0</v>
      </c>
      <c r="AD94" t="s">
        <v>883</v>
      </c>
      <c r="AE94" t="s">
        <v>882</v>
      </c>
      <c r="AF94" t="s">
        <v>883</v>
      </c>
      <c r="AG94" t="s">
        <v>884</v>
      </c>
      <c r="AH94" t="s">
        <v>1911</v>
      </c>
      <c r="AI94" t="s">
        <v>323</v>
      </c>
      <c r="AJ94">
        <v>32</v>
      </c>
      <c r="AK94" t="s">
        <v>324</v>
      </c>
      <c r="AL94" t="s">
        <v>61</v>
      </c>
      <c r="AM94" t="s">
        <v>678</v>
      </c>
      <c r="AN94" t="s">
        <v>1851</v>
      </c>
      <c r="AO94" t="s">
        <v>275</v>
      </c>
      <c r="AP94">
        <v>34</v>
      </c>
      <c r="AQ94" t="s">
        <v>276</v>
      </c>
      <c r="AR94" t="s">
        <v>61</v>
      </c>
      <c r="AS94">
        <v>2010</v>
      </c>
      <c r="AT94">
        <v>12</v>
      </c>
      <c r="AU94">
        <v>18</v>
      </c>
      <c r="AV94" t="s">
        <v>885</v>
      </c>
      <c r="AW94" t="s">
        <v>886</v>
      </c>
      <c r="AX94" t="s">
        <v>887</v>
      </c>
      <c r="AY94" t="s">
        <v>888</v>
      </c>
      <c r="AZ94" t="s">
        <v>889</v>
      </c>
      <c r="BA94">
        <v>0.2</v>
      </c>
      <c r="BB94" s="1">
        <v>40530</v>
      </c>
      <c r="BC94" t="s">
        <v>1762</v>
      </c>
      <c r="BD94" t="s">
        <v>1763</v>
      </c>
      <c r="BE94">
        <v>6</v>
      </c>
      <c r="BF94" t="s">
        <v>1764</v>
      </c>
      <c r="BG94" t="s">
        <v>1763</v>
      </c>
      <c r="BH94" t="s">
        <v>1765</v>
      </c>
      <c r="BI94" t="s">
        <v>2027</v>
      </c>
    </row>
    <row r="95" spans="1:61" x14ac:dyDescent="0.3">
      <c r="A95">
        <v>21351</v>
      </c>
      <c r="B95">
        <v>0</v>
      </c>
      <c r="C95" t="s">
        <v>901</v>
      </c>
      <c r="D95">
        <v>71072</v>
      </c>
      <c r="E95" t="s">
        <v>379</v>
      </c>
      <c r="F95">
        <v>12892</v>
      </c>
      <c r="G95">
        <v>1289201</v>
      </c>
      <c r="H95">
        <v>32575</v>
      </c>
      <c r="I95">
        <v>91</v>
      </c>
      <c r="J95">
        <v>13796</v>
      </c>
      <c r="K95">
        <v>1379601</v>
      </c>
      <c r="L95">
        <v>32457</v>
      </c>
      <c r="M95">
        <v>91</v>
      </c>
      <c r="N95">
        <v>6</v>
      </c>
      <c r="O95">
        <v>698</v>
      </c>
      <c r="P95">
        <v>1</v>
      </c>
      <c r="Q95">
        <v>1</v>
      </c>
      <c r="R95" t="s">
        <v>98</v>
      </c>
      <c r="S95" t="s">
        <v>425</v>
      </c>
      <c r="T95">
        <v>0</v>
      </c>
      <c r="U95">
        <v>1</v>
      </c>
      <c r="V95">
        <v>91201</v>
      </c>
      <c r="W95">
        <v>337</v>
      </c>
      <c r="X95">
        <v>144</v>
      </c>
      <c r="Y95">
        <v>98</v>
      </c>
      <c r="Z95">
        <v>0</v>
      </c>
      <c r="AA95">
        <v>0</v>
      </c>
      <c r="AB95">
        <v>0</v>
      </c>
      <c r="AC95">
        <v>0</v>
      </c>
      <c r="AD95" t="s">
        <v>902</v>
      </c>
      <c r="AE95" t="s">
        <v>901</v>
      </c>
      <c r="AF95" t="s">
        <v>902</v>
      </c>
      <c r="AG95" t="s">
        <v>703</v>
      </c>
      <c r="AH95" t="s">
        <v>1864</v>
      </c>
      <c r="AI95" t="s">
        <v>398</v>
      </c>
      <c r="AJ95">
        <v>6</v>
      </c>
      <c r="AK95" t="s">
        <v>399</v>
      </c>
      <c r="AL95" t="s">
        <v>61</v>
      </c>
      <c r="AM95" t="s">
        <v>502</v>
      </c>
      <c r="AN95" t="s">
        <v>1835</v>
      </c>
      <c r="AO95" t="s">
        <v>398</v>
      </c>
      <c r="AP95">
        <v>6</v>
      </c>
      <c r="AQ95" t="s">
        <v>399</v>
      </c>
      <c r="AR95" t="s">
        <v>61</v>
      </c>
      <c r="AS95">
        <v>2012</v>
      </c>
      <c r="AT95">
        <v>9</v>
      </c>
      <c r="AU95">
        <v>1</v>
      </c>
      <c r="AV95" t="s">
        <v>903</v>
      </c>
      <c r="AW95" t="s">
        <v>904</v>
      </c>
      <c r="AX95" t="s">
        <v>905</v>
      </c>
      <c r="AY95" t="s">
        <v>715</v>
      </c>
      <c r="AZ95" t="s">
        <v>716</v>
      </c>
      <c r="BA95">
        <v>0.68055555555555602</v>
      </c>
      <c r="BB95" s="1">
        <v>41153</v>
      </c>
      <c r="BC95" t="s">
        <v>1768</v>
      </c>
      <c r="BD95" t="s">
        <v>1769</v>
      </c>
      <c r="BE95">
        <v>6</v>
      </c>
      <c r="BF95" t="s">
        <v>1764</v>
      </c>
      <c r="BG95" t="s">
        <v>1769</v>
      </c>
      <c r="BH95" t="s">
        <v>1771</v>
      </c>
      <c r="BI95" t="s">
        <v>2027</v>
      </c>
    </row>
    <row r="96" spans="1:61" x14ac:dyDescent="0.3">
      <c r="A96">
        <v>20203</v>
      </c>
      <c r="B96">
        <v>4</v>
      </c>
      <c r="C96" t="s">
        <v>951</v>
      </c>
      <c r="D96">
        <v>6400</v>
      </c>
      <c r="E96" t="s">
        <v>53</v>
      </c>
      <c r="F96">
        <v>14679</v>
      </c>
      <c r="G96">
        <v>1467902</v>
      </c>
      <c r="H96">
        <v>33570</v>
      </c>
      <c r="I96">
        <v>91</v>
      </c>
      <c r="J96">
        <v>13303</v>
      </c>
      <c r="K96">
        <v>1330302</v>
      </c>
      <c r="L96">
        <v>32467</v>
      </c>
      <c r="M96">
        <v>33</v>
      </c>
      <c r="N96">
        <v>6</v>
      </c>
      <c r="O96">
        <v>655</v>
      </c>
      <c r="P96">
        <v>1</v>
      </c>
      <c r="Q96">
        <v>5</v>
      </c>
      <c r="R96" t="s">
        <v>54</v>
      </c>
      <c r="S96" t="s">
        <v>55</v>
      </c>
      <c r="T96">
        <v>0</v>
      </c>
      <c r="U96">
        <v>1</v>
      </c>
      <c r="V96">
        <v>35000</v>
      </c>
      <c r="W96">
        <v>2267</v>
      </c>
      <c r="X96">
        <v>167</v>
      </c>
      <c r="Y96">
        <v>15</v>
      </c>
      <c r="Z96">
        <v>0</v>
      </c>
      <c r="AA96">
        <v>0</v>
      </c>
      <c r="AB96">
        <v>300</v>
      </c>
      <c r="AC96">
        <v>280</v>
      </c>
      <c r="AD96" t="s">
        <v>952</v>
      </c>
      <c r="AE96" t="s">
        <v>951</v>
      </c>
      <c r="AF96" t="s">
        <v>952</v>
      </c>
      <c r="AG96" t="s">
        <v>953</v>
      </c>
      <c r="AH96" t="s">
        <v>1958</v>
      </c>
      <c r="AI96" t="s">
        <v>398</v>
      </c>
      <c r="AJ96">
        <v>6</v>
      </c>
      <c r="AK96" t="s">
        <v>399</v>
      </c>
      <c r="AL96" t="s">
        <v>61</v>
      </c>
      <c r="AM96" t="s">
        <v>381</v>
      </c>
      <c r="AN96" t="s">
        <v>1887</v>
      </c>
      <c r="AO96" t="s">
        <v>382</v>
      </c>
      <c r="AP96">
        <v>12</v>
      </c>
      <c r="AQ96" t="s">
        <v>383</v>
      </c>
      <c r="AR96" t="s">
        <v>61</v>
      </c>
      <c r="AS96">
        <v>2011</v>
      </c>
      <c r="AT96">
        <v>6</v>
      </c>
      <c r="AU96">
        <v>18</v>
      </c>
      <c r="AV96" t="s">
        <v>954</v>
      </c>
      <c r="AW96" t="s">
        <v>955</v>
      </c>
      <c r="AX96" t="s">
        <v>956</v>
      </c>
      <c r="AY96" t="s">
        <v>707</v>
      </c>
      <c r="AZ96" t="s">
        <v>708</v>
      </c>
      <c r="BA96">
        <v>8.9820359281437098E-2</v>
      </c>
      <c r="BB96" s="1">
        <v>40712</v>
      </c>
      <c r="BC96" t="s">
        <v>1791</v>
      </c>
      <c r="BD96" t="s">
        <v>1781</v>
      </c>
      <c r="BE96">
        <v>6</v>
      </c>
      <c r="BF96" t="s">
        <v>1764</v>
      </c>
      <c r="BG96" t="s">
        <v>1781</v>
      </c>
      <c r="BH96" t="s">
        <v>1782</v>
      </c>
      <c r="BI96" t="s">
        <v>2027</v>
      </c>
    </row>
    <row r="97" spans="1:61" x14ac:dyDescent="0.3">
      <c r="A97">
        <v>20418</v>
      </c>
      <c r="B97">
        <v>6</v>
      </c>
      <c r="C97" t="s">
        <v>1019</v>
      </c>
      <c r="D97">
        <v>6947</v>
      </c>
      <c r="E97" t="s">
        <v>53</v>
      </c>
      <c r="F97">
        <v>12264</v>
      </c>
      <c r="G97">
        <v>1226402</v>
      </c>
      <c r="H97">
        <v>30852</v>
      </c>
      <c r="I97">
        <v>38</v>
      </c>
      <c r="J97">
        <v>15153</v>
      </c>
      <c r="K97">
        <v>1515302</v>
      </c>
      <c r="L97">
        <v>35153</v>
      </c>
      <c r="M97">
        <v>51</v>
      </c>
      <c r="N97">
        <v>6</v>
      </c>
      <c r="O97">
        <v>675</v>
      </c>
      <c r="P97">
        <v>1</v>
      </c>
      <c r="Q97">
        <v>2</v>
      </c>
      <c r="R97" t="s">
        <v>54</v>
      </c>
      <c r="S97" t="s">
        <v>55</v>
      </c>
      <c r="T97">
        <v>0</v>
      </c>
      <c r="U97">
        <v>1</v>
      </c>
      <c r="V97">
        <v>11486</v>
      </c>
      <c r="W97">
        <v>691</v>
      </c>
      <c r="X97">
        <v>50</v>
      </c>
      <c r="Y97">
        <v>34</v>
      </c>
      <c r="Z97">
        <v>0</v>
      </c>
      <c r="AA97">
        <v>0</v>
      </c>
      <c r="AB97">
        <v>112</v>
      </c>
      <c r="AC97">
        <v>99</v>
      </c>
      <c r="AD97" t="s">
        <v>1020</v>
      </c>
      <c r="AE97" t="s">
        <v>1019</v>
      </c>
      <c r="AF97" t="s">
        <v>1020</v>
      </c>
      <c r="AG97" t="s">
        <v>528</v>
      </c>
      <c r="AH97" t="s">
        <v>265</v>
      </c>
      <c r="AI97" t="s">
        <v>529</v>
      </c>
      <c r="AJ97">
        <v>51</v>
      </c>
      <c r="AK97" t="s">
        <v>530</v>
      </c>
      <c r="AL97" t="s">
        <v>61</v>
      </c>
      <c r="AM97" t="s">
        <v>1021</v>
      </c>
      <c r="AN97" t="s">
        <v>1965</v>
      </c>
      <c r="AO97" t="s">
        <v>500</v>
      </c>
      <c r="AP97">
        <v>1</v>
      </c>
      <c r="AQ97" t="s">
        <v>501</v>
      </c>
      <c r="AR97" t="s">
        <v>61</v>
      </c>
      <c r="AS97">
        <v>2011</v>
      </c>
      <c r="AT97">
        <v>11</v>
      </c>
      <c r="AU97">
        <v>12</v>
      </c>
      <c r="AV97" t="s">
        <v>1022</v>
      </c>
      <c r="AW97" t="s">
        <v>1023</v>
      </c>
      <c r="AX97" t="s">
        <v>1024</v>
      </c>
      <c r="AY97" t="s">
        <v>1025</v>
      </c>
      <c r="AZ97" t="s">
        <v>1026</v>
      </c>
      <c r="BA97">
        <v>0.68</v>
      </c>
      <c r="BB97" s="1">
        <v>40859</v>
      </c>
      <c r="BC97" t="s">
        <v>1812</v>
      </c>
      <c r="BD97" t="s">
        <v>1763</v>
      </c>
      <c r="BE97">
        <v>6</v>
      </c>
      <c r="BF97" t="s">
        <v>1764</v>
      </c>
      <c r="BG97" t="s">
        <v>1763</v>
      </c>
      <c r="BH97" t="s">
        <v>1765</v>
      </c>
      <c r="BI97" t="s">
        <v>2027</v>
      </c>
    </row>
    <row r="98" spans="1:61" x14ac:dyDescent="0.3">
      <c r="A98">
        <v>20226</v>
      </c>
      <c r="B98">
        <v>5</v>
      </c>
      <c r="C98" t="s">
        <v>1027</v>
      </c>
      <c r="D98">
        <v>6970</v>
      </c>
      <c r="E98" t="s">
        <v>53</v>
      </c>
      <c r="F98">
        <v>15406</v>
      </c>
      <c r="G98">
        <v>1540601</v>
      </c>
      <c r="H98">
        <v>35406</v>
      </c>
      <c r="I98">
        <v>1</v>
      </c>
      <c r="J98">
        <v>15934</v>
      </c>
      <c r="K98">
        <v>1593401</v>
      </c>
      <c r="L98">
        <v>35934</v>
      </c>
      <c r="M98">
        <v>1</v>
      </c>
      <c r="N98">
        <v>0</v>
      </c>
      <c r="O98">
        <v>35</v>
      </c>
      <c r="P98">
        <v>3</v>
      </c>
      <c r="Q98">
        <v>1</v>
      </c>
      <c r="R98" t="s">
        <v>54</v>
      </c>
      <c r="S98" t="s">
        <v>55</v>
      </c>
      <c r="T98">
        <v>0</v>
      </c>
      <c r="U98">
        <v>1</v>
      </c>
      <c r="V98">
        <v>1000</v>
      </c>
      <c r="W98">
        <v>10</v>
      </c>
      <c r="X98">
        <v>5</v>
      </c>
      <c r="Y98">
        <v>1</v>
      </c>
      <c r="Z98">
        <v>0</v>
      </c>
      <c r="AA98">
        <v>0</v>
      </c>
      <c r="AB98">
        <v>17</v>
      </c>
      <c r="AC98">
        <v>9</v>
      </c>
      <c r="AD98" t="s">
        <v>1028</v>
      </c>
      <c r="AE98" t="s">
        <v>1027</v>
      </c>
      <c r="AF98" t="s">
        <v>1028</v>
      </c>
      <c r="AG98" t="s">
        <v>1029</v>
      </c>
      <c r="AH98" t="s">
        <v>1966</v>
      </c>
      <c r="AI98" t="s">
        <v>58</v>
      </c>
      <c r="AJ98">
        <v>2</v>
      </c>
      <c r="AK98" t="s">
        <v>59</v>
      </c>
      <c r="AL98" t="s">
        <v>61</v>
      </c>
      <c r="AM98" t="s">
        <v>1030</v>
      </c>
      <c r="AN98" t="s">
        <v>1967</v>
      </c>
      <c r="AO98" t="s">
        <v>58</v>
      </c>
      <c r="AP98">
        <v>2</v>
      </c>
      <c r="AQ98" t="s">
        <v>59</v>
      </c>
      <c r="AR98" t="s">
        <v>61</v>
      </c>
      <c r="AS98">
        <v>2011</v>
      </c>
      <c r="AT98">
        <v>2</v>
      </c>
      <c r="AU98">
        <v>5</v>
      </c>
      <c r="AV98" t="s">
        <v>1031</v>
      </c>
      <c r="AW98" t="s">
        <v>1032</v>
      </c>
      <c r="AX98" t="s">
        <v>1033</v>
      </c>
      <c r="AY98" t="s">
        <v>66</v>
      </c>
      <c r="AZ98" t="s">
        <v>67</v>
      </c>
      <c r="BA98">
        <v>0.2</v>
      </c>
      <c r="BB98" s="1">
        <v>40579</v>
      </c>
      <c r="BC98" t="s">
        <v>1806</v>
      </c>
      <c r="BD98" t="s">
        <v>1807</v>
      </c>
      <c r="BE98">
        <v>6</v>
      </c>
      <c r="BF98" t="s">
        <v>1764</v>
      </c>
      <c r="BG98" t="s">
        <v>1807</v>
      </c>
      <c r="BH98" t="s">
        <v>1809</v>
      </c>
      <c r="BI98" t="s">
        <v>2027</v>
      </c>
    </row>
    <row r="99" spans="1:61" x14ac:dyDescent="0.3">
      <c r="A99">
        <v>20452</v>
      </c>
      <c r="B99">
        <v>2</v>
      </c>
      <c r="C99" t="s">
        <v>1081</v>
      </c>
      <c r="D99">
        <v>6003</v>
      </c>
      <c r="E99" t="s">
        <v>53</v>
      </c>
      <c r="F99">
        <v>13198</v>
      </c>
      <c r="G99">
        <v>1319801</v>
      </c>
      <c r="H99">
        <v>33198</v>
      </c>
      <c r="I99">
        <v>64</v>
      </c>
      <c r="J99">
        <v>11109</v>
      </c>
      <c r="K99">
        <v>1110902</v>
      </c>
      <c r="L99">
        <v>30189</v>
      </c>
      <c r="M99">
        <v>82</v>
      </c>
      <c r="N99">
        <v>4</v>
      </c>
      <c r="O99">
        <v>482</v>
      </c>
      <c r="P99">
        <v>1</v>
      </c>
      <c r="Q99">
        <v>2</v>
      </c>
      <c r="R99" t="s">
        <v>98</v>
      </c>
      <c r="S99" t="s">
        <v>55</v>
      </c>
      <c r="T99">
        <v>1</v>
      </c>
      <c r="U99">
        <v>1</v>
      </c>
      <c r="V99">
        <v>17500</v>
      </c>
      <c r="W99">
        <v>538</v>
      </c>
      <c r="X99">
        <v>74</v>
      </c>
      <c r="Y99">
        <v>71</v>
      </c>
      <c r="Z99">
        <v>0</v>
      </c>
      <c r="AA99">
        <v>0</v>
      </c>
      <c r="AB99">
        <v>135</v>
      </c>
      <c r="AC99">
        <v>110</v>
      </c>
      <c r="AD99" t="s">
        <v>1082</v>
      </c>
      <c r="AE99" t="s">
        <v>1081</v>
      </c>
      <c r="AF99" t="s">
        <v>1082</v>
      </c>
      <c r="AG99" t="s">
        <v>1083</v>
      </c>
      <c r="AH99" t="s">
        <v>1886</v>
      </c>
      <c r="AI99" t="s">
        <v>350</v>
      </c>
      <c r="AJ99">
        <v>29</v>
      </c>
      <c r="AK99" t="s">
        <v>351</v>
      </c>
      <c r="AL99" t="s">
        <v>61</v>
      </c>
      <c r="AM99" t="s">
        <v>1084</v>
      </c>
      <c r="AN99" t="s">
        <v>1972</v>
      </c>
      <c r="AO99" t="s">
        <v>453</v>
      </c>
      <c r="AP99">
        <v>8</v>
      </c>
      <c r="AQ99" t="s">
        <v>580</v>
      </c>
      <c r="AR99" t="s">
        <v>61</v>
      </c>
      <c r="AS99">
        <v>2011</v>
      </c>
      <c r="AT99">
        <v>12</v>
      </c>
      <c r="AU99">
        <v>18</v>
      </c>
      <c r="AV99" t="s">
        <v>1085</v>
      </c>
      <c r="AW99" t="s">
        <v>1086</v>
      </c>
      <c r="AX99" t="s">
        <v>1087</v>
      </c>
      <c r="AY99" t="s">
        <v>1088</v>
      </c>
      <c r="AZ99" t="s">
        <v>1089</v>
      </c>
      <c r="BA99">
        <v>0.95945945945945899</v>
      </c>
      <c r="BB99" s="1">
        <v>40895</v>
      </c>
      <c r="BC99" t="s">
        <v>1762</v>
      </c>
      <c r="BD99" t="s">
        <v>1763</v>
      </c>
      <c r="BE99">
        <v>0</v>
      </c>
      <c r="BF99" t="s">
        <v>1777</v>
      </c>
      <c r="BG99" t="s">
        <v>1763</v>
      </c>
      <c r="BH99" t="s">
        <v>1765</v>
      </c>
      <c r="BI99" t="s">
        <v>2027</v>
      </c>
    </row>
    <row r="100" spans="1:61" x14ac:dyDescent="0.3">
      <c r="A100">
        <v>20151</v>
      </c>
      <c r="B100">
        <v>2</v>
      </c>
      <c r="C100" t="s">
        <v>1107</v>
      </c>
      <c r="D100">
        <v>6052</v>
      </c>
      <c r="E100" t="s">
        <v>53</v>
      </c>
      <c r="F100">
        <v>13461</v>
      </c>
      <c r="G100">
        <v>1346101</v>
      </c>
      <c r="H100">
        <v>33461</v>
      </c>
      <c r="I100">
        <v>54</v>
      </c>
      <c r="J100">
        <v>12324</v>
      </c>
      <c r="K100">
        <v>1232401</v>
      </c>
      <c r="L100">
        <v>32324</v>
      </c>
      <c r="M100">
        <v>44</v>
      </c>
      <c r="N100">
        <v>7</v>
      </c>
      <c r="O100">
        <v>715</v>
      </c>
      <c r="P100">
        <v>2</v>
      </c>
      <c r="Q100">
        <v>1</v>
      </c>
      <c r="R100" t="s">
        <v>187</v>
      </c>
      <c r="S100" t="s">
        <v>55</v>
      </c>
      <c r="T100">
        <v>1</v>
      </c>
      <c r="U100">
        <v>1</v>
      </c>
      <c r="V100">
        <v>61000</v>
      </c>
      <c r="W100">
        <v>279</v>
      </c>
      <c r="X100">
        <v>0</v>
      </c>
      <c r="Y100">
        <v>0</v>
      </c>
      <c r="Z100">
        <v>0</v>
      </c>
      <c r="AA100">
        <v>0</v>
      </c>
      <c r="AB100">
        <v>60</v>
      </c>
      <c r="AC100">
        <v>51</v>
      </c>
      <c r="AD100" t="s">
        <v>1108</v>
      </c>
      <c r="AE100" t="s">
        <v>1107</v>
      </c>
      <c r="AF100" t="s">
        <v>1108</v>
      </c>
      <c r="AG100" t="s">
        <v>1109</v>
      </c>
      <c r="AH100" t="s">
        <v>1975</v>
      </c>
      <c r="AI100" t="s">
        <v>662</v>
      </c>
      <c r="AJ100">
        <v>47</v>
      </c>
      <c r="AK100" t="s">
        <v>663</v>
      </c>
      <c r="AL100" t="s">
        <v>61</v>
      </c>
      <c r="AM100" t="s">
        <v>1110</v>
      </c>
      <c r="AN100" t="s">
        <v>1893</v>
      </c>
      <c r="AO100" t="s">
        <v>312</v>
      </c>
      <c r="AP100">
        <v>39</v>
      </c>
      <c r="AQ100" t="s">
        <v>313</v>
      </c>
      <c r="AR100" t="s">
        <v>61</v>
      </c>
      <c r="AS100">
        <v>2009</v>
      </c>
      <c r="AT100">
        <v>9</v>
      </c>
      <c r="AU100">
        <v>27</v>
      </c>
      <c r="AV100" t="s">
        <v>1111</v>
      </c>
      <c r="AW100" t="s">
        <v>1112</v>
      </c>
      <c r="AX100" t="s">
        <v>1113</v>
      </c>
      <c r="AY100" t="s">
        <v>1114</v>
      </c>
      <c r="AZ100" t="s">
        <v>1115</v>
      </c>
      <c r="BA100">
        <v>0</v>
      </c>
      <c r="BB100" s="1">
        <v>40083</v>
      </c>
      <c r="BC100" t="s">
        <v>1768</v>
      </c>
      <c r="BD100" t="s">
        <v>1769</v>
      </c>
      <c r="BE100">
        <v>0</v>
      </c>
      <c r="BF100" t="s">
        <v>1777</v>
      </c>
      <c r="BG100" t="s">
        <v>1769</v>
      </c>
      <c r="BH100" t="s">
        <v>1771</v>
      </c>
      <c r="BI100" t="s">
        <v>2027</v>
      </c>
    </row>
    <row r="101" spans="1:61" x14ac:dyDescent="0.3">
      <c r="A101">
        <v>21467</v>
      </c>
      <c r="B101">
        <v>0</v>
      </c>
      <c r="C101" t="s">
        <v>1326</v>
      </c>
      <c r="D101">
        <v>71101</v>
      </c>
      <c r="E101" t="s">
        <v>379</v>
      </c>
      <c r="F101">
        <v>13043</v>
      </c>
      <c r="G101">
        <v>1304301</v>
      </c>
      <c r="H101">
        <v>33043</v>
      </c>
      <c r="I101">
        <v>555</v>
      </c>
      <c r="J101">
        <v>12478</v>
      </c>
      <c r="K101">
        <v>1247801</v>
      </c>
      <c r="L101">
        <v>31703</v>
      </c>
      <c r="M101">
        <v>22</v>
      </c>
      <c r="N101">
        <v>8</v>
      </c>
      <c r="O101">
        <v>872</v>
      </c>
      <c r="P101">
        <v>1</v>
      </c>
      <c r="Q101">
        <v>11</v>
      </c>
      <c r="R101" t="s">
        <v>98</v>
      </c>
      <c r="S101" t="s">
        <v>1239</v>
      </c>
      <c r="T101">
        <v>0</v>
      </c>
      <c r="U101">
        <v>13</v>
      </c>
      <c r="V101">
        <v>1335620</v>
      </c>
      <c r="W101">
        <v>5250</v>
      </c>
      <c r="X101">
        <v>3081</v>
      </c>
      <c r="Y101">
        <v>810</v>
      </c>
      <c r="Z101">
        <v>0</v>
      </c>
      <c r="AA101">
        <v>0</v>
      </c>
      <c r="AB101">
        <v>0</v>
      </c>
      <c r="AC101">
        <v>0</v>
      </c>
      <c r="AD101" t="s">
        <v>1327</v>
      </c>
      <c r="AE101" t="s">
        <v>1326</v>
      </c>
      <c r="AF101" t="s">
        <v>1327</v>
      </c>
      <c r="AG101" t="s">
        <v>1328</v>
      </c>
      <c r="AH101" t="s">
        <v>1983</v>
      </c>
      <c r="AI101" t="s">
        <v>1737</v>
      </c>
      <c r="AJ101">
        <v>17</v>
      </c>
      <c r="AK101" t="s">
        <v>1738</v>
      </c>
      <c r="AL101" t="s">
        <v>1329</v>
      </c>
      <c r="AM101" t="s">
        <v>539</v>
      </c>
      <c r="AN101" t="s">
        <v>361</v>
      </c>
      <c r="AO101" t="s">
        <v>360</v>
      </c>
      <c r="AP101">
        <v>36</v>
      </c>
      <c r="AQ101" t="s">
        <v>361</v>
      </c>
      <c r="AR101" t="s">
        <v>61</v>
      </c>
      <c r="AS101">
        <v>2013</v>
      </c>
      <c r="AT101">
        <v>1</v>
      </c>
      <c r="AU101">
        <v>5</v>
      </c>
      <c r="AV101" t="s">
        <v>1330</v>
      </c>
      <c r="AW101" t="s">
        <v>1331</v>
      </c>
      <c r="AX101" t="s">
        <v>1332</v>
      </c>
      <c r="AY101" t="s">
        <v>1308</v>
      </c>
      <c r="AZ101" t="s">
        <v>1309</v>
      </c>
      <c r="BA101">
        <v>0.262901655306719</v>
      </c>
      <c r="BB101" s="1">
        <v>41279</v>
      </c>
      <c r="BC101" t="s">
        <v>1825</v>
      </c>
      <c r="BD101" t="s">
        <v>1807</v>
      </c>
      <c r="BE101">
        <v>6</v>
      </c>
      <c r="BF101" t="s">
        <v>1764</v>
      </c>
      <c r="BG101" t="s">
        <v>1807</v>
      </c>
      <c r="BH101" t="s">
        <v>1809</v>
      </c>
      <c r="BI101" t="s">
        <v>2027</v>
      </c>
    </row>
    <row r="102" spans="1:61" x14ac:dyDescent="0.3">
      <c r="A102">
        <v>21416</v>
      </c>
      <c r="B102">
        <v>0</v>
      </c>
      <c r="C102" t="s">
        <v>1393</v>
      </c>
      <c r="D102">
        <v>71086</v>
      </c>
      <c r="E102" t="s">
        <v>379</v>
      </c>
      <c r="F102">
        <v>12277</v>
      </c>
      <c r="G102">
        <v>1227702</v>
      </c>
      <c r="H102">
        <v>31945</v>
      </c>
      <c r="I102">
        <v>778</v>
      </c>
      <c r="J102">
        <v>12016</v>
      </c>
      <c r="K102">
        <v>1201602</v>
      </c>
      <c r="L102">
        <v>32016</v>
      </c>
      <c r="M102">
        <v>5</v>
      </c>
      <c r="N102">
        <v>6</v>
      </c>
      <c r="O102">
        <v>614</v>
      </c>
      <c r="P102">
        <v>1</v>
      </c>
      <c r="Q102">
        <v>5</v>
      </c>
      <c r="R102" t="s">
        <v>98</v>
      </c>
      <c r="S102" t="s">
        <v>1239</v>
      </c>
      <c r="T102">
        <v>0</v>
      </c>
      <c r="U102">
        <v>30</v>
      </c>
      <c r="V102">
        <v>1421046</v>
      </c>
      <c r="W102">
        <v>2002</v>
      </c>
      <c r="X102">
        <v>5475</v>
      </c>
      <c r="Y102">
        <v>4972</v>
      </c>
      <c r="Z102">
        <v>0</v>
      </c>
      <c r="AA102">
        <v>0</v>
      </c>
      <c r="AB102">
        <v>0</v>
      </c>
      <c r="AC102">
        <v>0</v>
      </c>
      <c r="AD102" t="s">
        <v>1394</v>
      </c>
      <c r="AE102" t="s">
        <v>1393</v>
      </c>
      <c r="AF102" t="s">
        <v>1394</v>
      </c>
      <c r="AG102" t="s">
        <v>1395</v>
      </c>
      <c r="AH102" t="s">
        <v>1987</v>
      </c>
      <c r="AI102" t="s">
        <v>1737</v>
      </c>
      <c r="AJ102">
        <v>17</v>
      </c>
      <c r="AK102" t="s">
        <v>1738</v>
      </c>
      <c r="AL102" t="s">
        <v>1396</v>
      </c>
      <c r="AM102" t="s">
        <v>491</v>
      </c>
      <c r="AN102" t="s">
        <v>1849</v>
      </c>
      <c r="AO102" t="s">
        <v>489</v>
      </c>
      <c r="AP102">
        <v>75</v>
      </c>
      <c r="AQ102" t="s">
        <v>490</v>
      </c>
      <c r="AR102" t="s">
        <v>61</v>
      </c>
      <c r="AS102">
        <v>2011</v>
      </c>
      <c r="AT102">
        <v>11</v>
      </c>
      <c r="AU102">
        <v>5</v>
      </c>
      <c r="AV102" t="s">
        <v>1397</v>
      </c>
      <c r="AW102" t="s">
        <v>1398</v>
      </c>
      <c r="AX102" t="s">
        <v>1399</v>
      </c>
      <c r="AY102" t="s">
        <v>1400</v>
      </c>
      <c r="AZ102" t="s">
        <v>1401</v>
      </c>
      <c r="BA102">
        <v>0.90812785388127903</v>
      </c>
      <c r="BB102" s="1">
        <v>40852</v>
      </c>
      <c r="BC102" t="s">
        <v>1812</v>
      </c>
      <c r="BD102" t="s">
        <v>1763</v>
      </c>
      <c r="BE102">
        <v>6</v>
      </c>
      <c r="BF102" t="s">
        <v>1764</v>
      </c>
      <c r="BG102" t="s">
        <v>1763</v>
      </c>
      <c r="BH102" t="s">
        <v>1765</v>
      </c>
      <c r="BI102" t="s">
        <v>2027</v>
      </c>
    </row>
    <row r="103" spans="1:61" x14ac:dyDescent="0.3">
      <c r="A103">
        <v>21059</v>
      </c>
      <c r="B103">
        <v>0</v>
      </c>
      <c r="C103" t="s">
        <v>811</v>
      </c>
      <c r="D103">
        <v>71005</v>
      </c>
      <c r="E103" t="s">
        <v>379</v>
      </c>
      <c r="F103">
        <v>10292</v>
      </c>
      <c r="G103">
        <v>1029202</v>
      </c>
      <c r="H103">
        <v>30292</v>
      </c>
      <c r="I103">
        <v>461</v>
      </c>
      <c r="J103">
        <v>13303</v>
      </c>
      <c r="K103">
        <v>1330303</v>
      </c>
      <c r="L103">
        <v>32467</v>
      </c>
      <c r="M103">
        <v>33</v>
      </c>
      <c r="N103">
        <v>6</v>
      </c>
      <c r="O103">
        <v>626</v>
      </c>
      <c r="P103">
        <v>1</v>
      </c>
      <c r="Q103">
        <v>10</v>
      </c>
      <c r="R103" t="s">
        <v>98</v>
      </c>
      <c r="S103" t="s">
        <v>1239</v>
      </c>
      <c r="T103">
        <v>0</v>
      </c>
      <c r="U103">
        <v>9</v>
      </c>
      <c r="V103">
        <v>127127</v>
      </c>
      <c r="W103">
        <v>4633</v>
      </c>
      <c r="X103">
        <v>3150</v>
      </c>
      <c r="Y103">
        <v>635</v>
      </c>
      <c r="Z103">
        <v>0</v>
      </c>
      <c r="AA103">
        <v>0</v>
      </c>
      <c r="AB103">
        <v>0</v>
      </c>
      <c r="AC103">
        <v>0</v>
      </c>
      <c r="AD103" t="s">
        <v>1402</v>
      </c>
      <c r="AE103" t="s">
        <v>811</v>
      </c>
      <c r="AF103" t="s">
        <v>1402</v>
      </c>
      <c r="AG103" t="s">
        <v>1365</v>
      </c>
      <c r="AH103" t="s">
        <v>1984</v>
      </c>
      <c r="AI103" t="s">
        <v>1737</v>
      </c>
      <c r="AJ103">
        <v>17</v>
      </c>
      <c r="AK103" t="s">
        <v>1738</v>
      </c>
      <c r="AL103" t="s">
        <v>1367</v>
      </c>
      <c r="AM103" t="s">
        <v>381</v>
      </c>
      <c r="AN103" t="s">
        <v>1887</v>
      </c>
      <c r="AO103" t="s">
        <v>382</v>
      </c>
      <c r="AP103">
        <v>12</v>
      </c>
      <c r="AQ103" t="s">
        <v>383</v>
      </c>
      <c r="AR103" t="s">
        <v>61</v>
      </c>
      <c r="AS103">
        <v>2011</v>
      </c>
      <c r="AT103">
        <v>10</v>
      </c>
      <c r="AU103">
        <v>22</v>
      </c>
      <c r="AV103" t="s">
        <v>1403</v>
      </c>
      <c r="AW103" t="s">
        <v>1404</v>
      </c>
      <c r="AX103" t="s">
        <v>1405</v>
      </c>
      <c r="AY103" t="s">
        <v>1289</v>
      </c>
      <c r="AZ103" t="s">
        <v>1290</v>
      </c>
      <c r="BA103">
        <v>0.20158730158730201</v>
      </c>
      <c r="BB103" s="1">
        <v>40838</v>
      </c>
      <c r="BC103" t="s">
        <v>1850</v>
      </c>
      <c r="BD103" t="s">
        <v>1763</v>
      </c>
      <c r="BE103">
        <v>6</v>
      </c>
      <c r="BF103" t="s">
        <v>1764</v>
      </c>
      <c r="BG103" t="s">
        <v>1763</v>
      </c>
      <c r="BH103" t="s">
        <v>1765</v>
      </c>
      <c r="BI103" t="s">
        <v>2027</v>
      </c>
    </row>
    <row r="104" spans="1:61" x14ac:dyDescent="0.3">
      <c r="A104">
        <v>21557</v>
      </c>
      <c r="B104">
        <v>0</v>
      </c>
      <c r="C104" t="s">
        <v>1406</v>
      </c>
      <c r="D104">
        <v>71112</v>
      </c>
      <c r="E104" t="s">
        <v>379</v>
      </c>
      <c r="F104">
        <v>10877</v>
      </c>
      <c r="G104">
        <v>1087702</v>
      </c>
      <c r="H104">
        <v>30877</v>
      </c>
      <c r="I104">
        <v>713</v>
      </c>
      <c r="J104">
        <v>14955</v>
      </c>
      <c r="K104">
        <v>1495502</v>
      </c>
      <c r="L104">
        <v>34955</v>
      </c>
      <c r="M104">
        <v>5</v>
      </c>
      <c r="N104">
        <v>6</v>
      </c>
      <c r="O104">
        <v>696</v>
      </c>
      <c r="P104">
        <v>1</v>
      </c>
      <c r="Q104">
        <v>5</v>
      </c>
      <c r="R104" t="s">
        <v>98</v>
      </c>
      <c r="S104" t="s">
        <v>1239</v>
      </c>
      <c r="T104">
        <v>0</v>
      </c>
      <c r="U104">
        <v>7</v>
      </c>
      <c r="V104">
        <v>462345</v>
      </c>
      <c r="W104">
        <v>2188</v>
      </c>
      <c r="X104">
        <v>1736</v>
      </c>
      <c r="Y104">
        <v>1499</v>
      </c>
      <c r="Z104">
        <v>0</v>
      </c>
      <c r="AA104">
        <v>0</v>
      </c>
      <c r="AB104">
        <v>0</v>
      </c>
      <c r="AC104">
        <v>0</v>
      </c>
      <c r="AD104" t="s">
        <v>1407</v>
      </c>
      <c r="AE104" t="s">
        <v>1406</v>
      </c>
      <c r="AF104" t="s">
        <v>1407</v>
      </c>
      <c r="AG104" t="s">
        <v>1408</v>
      </c>
      <c r="AH104" t="s">
        <v>1988</v>
      </c>
      <c r="AI104" t="s">
        <v>1737</v>
      </c>
      <c r="AJ104">
        <v>17</v>
      </c>
      <c r="AK104" t="s">
        <v>1738</v>
      </c>
      <c r="AL104" t="s">
        <v>1409</v>
      </c>
      <c r="AM104" t="s">
        <v>671</v>
      </c>
      <c r="AN104" t="s">
        <v>1848</v>
      </c>
      <c r="AO104" t="s">
        <v>489</v>
      </c>
      <c r="AP104">
        <v>75</v>
      </c>
      <c r="AQ104" t="s">
        <v>490</v>
      </c>
      <c r="AR104" t="s">
        <v>61</v>
      </c>
      <c r="AS104">
        <v>2011</v>
      </c>
      <c r="AT104">
        <v>5</v>
      </c>
      <c r="AU104">
        <v>15</v>
      </c>
      <c r="AV104" t="s">
        <v>1410</v>
      </c>
      <c r="AW104" t="s">
        <v>1411</v>
      </c>
      <c r="AX104" t="s">
        <v>1412</v>
      </c>
      <c r="AY104" t="s">
        <v>1400</v>
      </c>
      <c r="AZ104" t="s">
        <v>1401</v>
      </c>
      <c r="BA104">
        <v>0.86347926267281105</v>
      </c>
      <c r="BB104" s="1">
        <v>40678</v>
      </c>
      <c r="BC104" t="s">
        <v>1780</v>
      </c>
      <c r="BD104" t="s">
        <v>1781</v>
      </c>
      <c r="BE104">
        <v>0</v>
      </c>
      <c r="BF104" t="s">
        <v>1777</v>
      </c>
      <c r="BG104" t="s">
        <v>1781</v>
      </c>
      <c r="BH104" t="s">
        <v>1782</v>
      </c>
      <c r="BI104" t="s">
        <v>2027</v>
      </c>
    </row>
    <row r="105" spans="1:61" x14ac:dyDescent="0.3">
      <c r="A105">
        <v>21447</v>
      </c>
      <c r="B105">
        <v>0</v>
      </c>
      <c r="C105" t="s">
        <v>1444</v>
      </c>
      <c r="D105">
        <v>71098</v>
      </c>
      <c r="E105" t="s">
        <v>379</v>
      </c>
      <c r="F105">
        <v>15604</v>
      </c>
      <c r="G105">
        <v>1560402</v>
      </c>
      <c r="H105">
        <v>31345</v>
      </c>
      <c r="I105">
        <v>475</v>
      </c>
      <c r="J105">
        <v>13303</v>
      </c>
      <c r="K105">
        <v>1330302</v>
      </c>
      <c r="L105">
        <v>32467</v>
      </c>
      <c r="M105">
        <v>33</v>
      </c>
      <c r="N105">
        <v>6</v>
      </c>
      <c r="O105">
        <v>669</v>
      </c>
      <c r="P105">
        <v>1</v>
      </c>
      <c r="Q105">
        <v>12</v>
      </c>
      <c r="R105" t="s">
        <v>54</v>
      </c>
      <c r="S105" t="s">
        <v>1239</v>
      </c>
      <c r="T105">
        <v>0</v>
      </c>
      <c r="U105">
        <v>1</v>
      </c>
      <c r="V105">
        <v>3401</v>
      </c>
      <c r="W105">
        <v>5739</v>
      </c>
      <c r="X105">
        <v>12</v>
      </c>
      <c r="Y105">
        <v>1</v>
      </c>
      <c r="Z105">
        <v>0</v>
      </c>
      <c r="AA105">
        <v>0</v>
      </c>
      <c r="AB105">
        <v>0</v>
      </c>
      <c r="AC105">
        <v>0</v>
      </c>
      <c r="AD105" t="s">
        <v>1445</v>
      </c>
      <c r="AE105" t="s">
        <v>1444</v>
      </c>
      <c r="AF105" t="s">
        <v>1445</v>
      </c>
      <c r="AG105" t="s">
        <v>1430</v>
      </c>
      <c r="AH105" t="s">
        <v>1905</v>
      </c>
      <c r="AI105" t="s">
        <v>1737</v>
      </c>
      <c r="AJ105">
        <v>17</v>
      </c>
      <c r="AK105" t="s">
        <v>1738</v>
      </c>
      <c r="AL105" t="s">
        <v>1431</v>
      </c>
      <c r="AM105" t="s">
        <v>381</v>
      </c>
      <c r="AN105" t="s">
        <v>1887</v>
      </c>
      <c r="AO105" t="s">
        <v>382</v>
      </c>
      <c r="AP105">
        <v>12</v>
      </c>
      <c r="AQ105" t="s">
        <v>383</v>
      </c>
      <c r="AR105" t="s">
        <v>61</v>
      </c>
      <c r="AS105">
        <v>2011</v>
      </c>
      <c r="AT105">
        <v>4</v>
      </c>
      <c r="AU105">
        <v>3</v>
      </c>
      <c r="AV105" t="s">
        <v>1446</v>
      </c>
      <c r="AW105" t="s">
        <v>1447</v>
      </c>
      <c r="AX105" t="s">
        <v>1448</v>
      </c>
      <c r="AY105" t="s">
        <v>1289</v>
      </c>
      <c r="AZ105" t="s">
        <v>1290</v>
      </c>
      <c r="BA105">
        <v>8.3333333333333301E-2</v>
      </c>
      <c r="BB105" s="1">
        <v>40636</v>
      </c>
      <c r="BC105" t="s">
        <v>1858</v>
      </c>
      <c r="BD105" t="s">
        <v>1781</v>
      </c>
      <c r="BE105">
        <v>0</v>
      </c>
      <c r="BF105" t="s">
        <v>1777</v>
      </c>
      <c r="BG105" t="s">
        <v>1781</v>
      </c>
      <c r="BH105" t="s">
        <v>1782</v>
      </c>
      <c r="BI105" t="s">
        <v>2027</v>
      </c>
    </row>
    <row r="106" spans="1:61" x14ac:dyDescent="0.3">
      <c r="A106">
        <v>21406</v>
      </c>
      <c r="B106">
        <v>0</v>
      </c>
      <c r="C106" t="s">
        <v>1455</v>
      </c>
      <c r="D106">
        <v>71083</v>
      </c>
      <c r="E106" t="s">
        <v>379</v>
      </c>
      <c r="F106">
        <v>12169</v>
      </c>
      <c r="G106">
        <v>1216902</v>
      </c>
      <c r="H106">
        <v>32169</v>
      </c>
      <c r="I106">
        <v>736</v>
      </c>
      <c r="J106">
        <v>15618</v>
      </c>
      <c r="K106">
        <v>1561801</v>
      </c>
      <c r="L106">
        <v>32575</v>
      </c>
      <c r="M106">
        <v>91</v>
      </c>
      <c r="N106">
        <v>6</v>
      </c>
      <c r="O106">
        <v>698</v>
      </c>
      <c r="P106">
        <v>1</v>
      </c>
      <c r="Q106">
        <v>11</v>
      </c>
      <c r="R106" t="s">
        <v>54</v>
      </c>
      <c r="S106" t="s">
        <v>1239</v>
      </c>
      <c r="T106">
        <v>0</v>
      </c>
      <c r="U106">
        <v>1</v>
      </c>
      <c r="V106">
        <v>26400</v>
      </c>
      <c r="W106">
        <v>5473</v>
      </c>
      <c r="X106">
        <v>19</v>
      </c>
      <c r="Y106">
        <v>3</v>
      </c>
      <c r="Z106">
        <v>0</v>
      </c>
      <c r="AA106">
        <v>0</v>
      </c>
      <c r="AB106">
        <v>0</v>
      </c>
      <c r="AC106">
        <v>0</v>
      </c>
      <c r="AD106" t="s">
        <v>1456</v>
      </c>
      <c r="AE106" t="s">
        <v>1455</v>
      </c>
      <c r="AF106" t="s">
        <v>1456</v>
      </c>
      <c r="AG106" t="s">
        <v>1457</v>
      </c>
      <c r="AH106" t="s">
        <v>1991</v>
      </c>
      <c r="AI106" t="s">
        <v>1737</v>
      </c>
      <c r="AJ106">
        <v>17</v>
      </c>
      <c r="AK106" t="s">
        <v>1738</v>
      </c>
      <c r="AL106" t="s">
        <v>1458</v>
      </c>
      <c r="AM106" t="s">
        <v>1459</v>
      </c>
      <c r="AN106" t="s">
        <v>1992</v>
      </c>
      <c r="AO106" t="s">
        <v>398</v>
      </c>
      <c r="AP106">
        <v>6</v>
      </c>
      <c r="AQ106" t="s">
        <v>399</v>
      </c>
      <c r="AR106" t="s">
        <v>61</v>
      </c>
      <c r="AS106">
        <v>2011</v>
      </c>
      <c r="AT106">
        <v>10</v>
      </c>
      <c r="AU106">
        <v>22</v>
      </c>
      <c r="AV106" t="s">
        <v>1460</v>
      </c>
      <c r="AW106" t="s">
        <v>1461</v>
      </c>
      <c r="AX106" t="s">
        <v>1462</v>
      </c>
      <c r="AY106" t="s">
        <v>1463</v>
      </c>
      <c r="AZ106" t="s">
        <v>1464</v>
      </c>
      <c r="BA106">
        <v>0.157894736842105</v>
      </c>
      <c r="BB106" s="1">
        <v>40838</v>
      </c>
      <c r="BC106" t="s">
        <v>1850</v>
      </c>
      <c r="BD106" t="s">
        <v>1763</v>
      </c>
      <c r="BE106">
        <v>6</v>
      </c>
      <c r="BF106" t="s">
        <v>1764</v>
      </c>
      <c r="BG106" t="s">
        <v>1763</v>
      </c>
      <c r="BH106" t="s">
        <v>1765</v>
      </c>
      <c r="BI106" t="s">
        <v>2027</v>
      </c>
    </row>
    <row r="107" spans="1:61" x14ac:dyDescent="0.3">
      <c r="A107">
        <v>21158</v>
      </c>
      <c r="B107">
        <v>0</v>
      </c>
      <c r="C107" t="s">
        <v>1465</v>
      </c>
      <c r="D107">
        <v>71029</v>
      </c>
      <c r="E107" t="s">
        <v>379</v>
      </c>
      <c r="F107">
        <v>12900</v>
      </c>
      <c r="G107">
        <v>1290002</v>
      </c>
      <c r="H107">
        <v>30920</v>
      </c>
      <c r="I107">
        <v>427</v>
      </c>
      <c r="J107">
        <v>12892</v>
      </c>
      <c r="K107">
        <v>1289203</v>
      </c>
      <c r="L107">
        <v>32575</v>
      </c>
      <c r="M107">
        <v>91</v>
      </c>
      <c r="N107">
        <v>6</v>
      </c>
      <c r="O107">
        <v>658</v>
      </c>
      <c r="P107">
        <v>1</v>
      </c>
      <c r="Q107">
        <v>12</v>
      </c>
      <c r="R107" t="s">
        <v>54</v>
      </c>
      <c r="S107" t="s">
        <v>1239</v>
      </c>
      <c r="T107">
        <v>0</v>
      </c>
      <c r="U107">
        <v>1</v>
      </c>
      <c r="V107">
        <v>5689</v>
      </c>
      <c r="W107">
        <v>5668</v>
      </c>
      <c r="X107">
        <v>13</v>
      </c>
      <c r="Y107">
        <v>6</v>
      </c>
      <c r="Z107">
        <v>0</v>
      </c>
      <c r="AA107">
        <v>0</v>
      </c>
      <c r="AB107">
        <v>0</v>
      </c>
      <c r="AC107">
        <v>0</v>
      </c>
      <c r="AD107" t="s">
        <v>1466</v>
      </c>
      <c r="AE107" t="s">
        <v>1465</v>
      </c>
      <c r="AF107" t="s">
        <v>1466</v>
      </c>
      <c r="AG107" t="s">
        <v>1319</v>
      </c>
      <c r="AH107" t="s">
        <v>1982</v>
      </c>
      <c r="AI107" t="s">
        <v>1737</v>
      </c>
      <c r="AJ107">
        <v>17</v>
      </c>
      <c r="AK107" t="s">
        <v>1738</v>
      </c>
      <c r="AL107" t="s">
        <v>1320</v>
      </c>
      <c r="AM107" t="s">
        <v>703</v>
      </c>
      <c r="AN107" t="s">
        <v>1864</v>
      </c>
      <c r="AO107" t="s">
        <v>398</v>
      </c>
      <c r="AP107">
        <v>6</v>
      </c>
      <c r="AQ107" t="s">
        <v>399</v>
      </c>
      <c r="AR107" t="s">
        <v>61</v>
      </c>
      <c r="AS107">
        <v>2011</v>
      </c>
      <c r="AT107">
        <v>12</v>
      </c>
      <c r="AU107">
        <v>18</v>
      </c>
      <c r="AV107" t="s">
        <v>1467</v>
      </c>
      <c r="AW107" t="s">
        <v>1468</v>
      </c>
      <c r="AX107" t="s">
        <v>1469</v>
      </c>
      <c r="AY107" t="s">
        <v>1463</v>
      </c>
      <c r="AZ107" t="s">
        <v>1464</v>
      </c>
      <c r="BA107">
        <v>0.46153846153846201</v>
      </c>
      <c r="BB107" s="1">
        <v>40895</v>
      </c>
      <c r="BC107" t="s">
        <v>1762</v>
      </c>
      <c r="BD107" t="s">
        <v>1763</v>
      </c>
      <c r="BE107">
        <v>0</v>
      </c>
      <c r="BF107" t="s">
        <v>1777</v>
      </c>
      <c r="BG107" t="s">
        <v>1763</v>
      </c>
      <c r="BH107" t="s">
        <v>1765</v>
      </c>
      <c r="BI107" t="s">
        <v>2027</v>
      </c>
    </row>
    <row r="108" spans="1:61" x14ac:dyDescent="0.3">
      <c r="A108">
        <v>21386</v>
      </c>
      <c r="B108">
        <v>5</v>
      </c>
      <c r="C108" t="s">
        <v>122</v>
      </c>
      <c r="D108">
        <v>1151</v>
      </c>
      <c r="E108" t="s">
        <v>53</v>
      </c>
      <c r="F108">
        <v>12175</v>
      </c>
      <c r="G108">
        <v>1217502</v>
      </c>
      <c r="H108">
        <v>31402</v>
      </c>
      <c r="I108">
        <v>1</v>
      </c>
      <c r="J108">
        <v>12523</v>
      </c>
      <c r="K108">
        <v>1252301</v>
      </c>
      <c r="L108">
        <v>32523</v>
      </c>
      <c r="M108">
        <v>1</v>
      </c>
      <c r="N108">
        <v>1</v>
      </c>
      <c r="O108">
        <v>194</v>
      </c>
      <c r="P108">
        <v>1</v>
      </c>
      <c r="Q108">
        <v>1</v>
      </c>
      <c r="R108" t="s">
        <v>98</v>
      </c>
      <c r="S108" t="s">
        <v>55</v>
      </c>
      <c r="T108">
        <v>0</v>
      </c>
      <c r="U108">
        <v>1</v>
      </c>
      <c r="V108">
        <v>3140</v>
      </c>
      <c r="W108">
        <v>70</v>
      </c>
      <c r="X108">
        <v>9</v>
      </c>
      <c r="Y108">
        <v>0</v>
      </c>
      <c r="Z108">
        <v>0</v>
      </c>
      <c r="AA108">
        <v>0</v>
      </c>
      <c r="AB108">
        <v>37</v>
      </c>
      <c r="AC108">
        <v>31</v>
      </c>
      <c r="AD108" t="s">
        <v>123</v>
      </c>
      <c r="AE108" t="s">
        <v>122</v>
      </c>
      <c r="AF108" t="s">
        <v>123</v>
      </c>
      <c r="AG108" t="s">
        <v>124</v>
      </c>
      <c r="AH108" t="s">
        <v>1913</v>
      </c>
      <c r="AI108" t="s">
        <v>58</v>
      </c>
      <c r="AJ108">
        <v>2</v>
      </c>
      <c r="AK108" t="s">
        <v>59</v>
      </c>
      <c r="AL108" t="s">
        <v>61</v>
      </c>
      <c r="AM108" t="s">
        <v>71</v>
      </c>
      <c r="AN108" t="s">
        <v>1766</v>
      </c>
      <c r="AO108" t="s">
        <v>58</v>
      </c>
      <c r="AP108">
        <v>2</v>
      </c>
      <c r="AQ108" t="s">
        <v>59</v>
      </c>
      <c r="AR108" t="s">
        <v>61</v>
      </c>
      <c r="AS108">
        <v>2011</v>
      </c>
      <c r="AT108">
        <v>6</v>
      </c>
      <c r="AU108">
        <v>27</v>
      </c>
      <c r="AV108" t="s">
        <v>125</v>
      </c>
      <c r="AW108" t="s">
        <v>126</v>
      </c>
      <c r="AX108" t="s">
        <v>127</v>
      </c>
      <c r="AY108" t="s">
        <v>66</v>
      </c>
      <c r="AZ108" t="s">
        <v>67</v>
      </c>
      <c r="BA108">
        <v>0</v>
      </c>
      <c r="BB108" s="1">
        <v>40721</v>
      </c>
      <c r="BC108" t="s">
        <v>1791</v>
      </c>
      <c r="BD108" t="s">
        <v>1781</v>
      </c>
      <c r="BE108">
        <v>1</v>
      </c>
      <c r="BF108" t="s">
        <v>1813</v>
      </c>
      <c r="BG108" t="s">
        <v>1781</v>
      </c>
      <c r="BH108" t="s">
        <v>1782</v>
      </c>
      <c r="BI108" t="s">
        <v>2026</v>
      </c>
    </row>
    <row r="109" spans="1:61" x14ac:dyDescent="0.3">
      <c r="A109">
        <v>20320</v>
      </c>
      <c r="B109">
        <v>5</v>
      </c>
      <c r="C109" t="s">
        <v>147</v>
      </c>
      <c r="D109">
        <v>6987</v>
      </c>
      <c r="E109" t="s">
        <v>53</v>
      </c>
      <c r="F109">
        <v>10247</v>
      </c>
      <c r="G109">
        <v>1024701</v>
      </c>
      <c r="H109">
        <v>30247</v>
      </c>
      <c r="I109">
        <v>1</v>
      </c>
      <c r="J109">
        <v>11630</v>
      </c>
      <c r="K109">
        <v>1163001</v>
      </c>
      <c r="L109">
        <v>31517</v>
      </c>
      <c r="M109">
        <v>1</v>
      </c>
      <c r="N109">
        <v>4</v>
      </c>
      <c r="O109">
        <v>487</v>
      </c>
      <c r="P109">
        <v>3</v>
      </c>
      <c r="Q109">
        <v>1</v>
      </c>
      <c r="R109" t="s">
        <v>98</v>
      </c>
      <c r="S109" t="s">
        <v>55</v>
      </c>
      <c r="T109">
        <v>0</v>
      </c>
      <c r="U109">
        <v>1</v>
      </c>
      <c r="V109">
        <v>5000</v>
      </c>
      <c r="W109">
        <v>254</v>
      </c>
      <c r="X109">
        <v>9</v>
      </c>
      <c r="Y109">
        <v>0</v>
      </c>
      <c r="Z109">
        <v>0</v>
      </c>
      <c r="AA109">
        <v>0</v>
      </c>
      <c r="AB109">
        <v>85</v>
      </c>
      <c r="AC109">
        <v>83</v>
      </c>
      <c r="AD109" t="s">
        <v>148</v>
      </c>
      <c r="AE109" t="s">
        <v>147</v>
      </c>
      <c r="AF109" t="s">
        <v>148</v>
      </c>
      <c r="AG109" t="s">
        <v>149</v>
      </c>
      <c r="AH109" t="s">
        <v>1914</v>
      </c>
      <c r="AI109" t="s">
        <v>58</v>
      </c>
      <c r="AJ109">
        <v>2</v>
      </c>
      <c r="AK109" t="s">
        <v>59</v>
      </c>
      <c r="AL109" t="s">
        <v>61</v>
      </c>
      <c r="AM109" t="s">
        <v>93</v>
      </c>
      <c r="AN109" t="s">
        <v>1779</v>
      </c>
      <c r="AO109" t="s">
        <v>58</v>
      </c>
      <c r="AP109">
        <v>2</v>
      </c>
      <c r="AQ109" t="s">
        <v>59</v>
      </c>
      <c r="AR109" t="s">
        <v>61</v>
      </c>
      <c r="AS109">
        <v>2011</v>
      </c>
      <c r="AT109">
        <v>6</v>
      </c>
      <c r="AU109">
        <v>28</v>
      </c>
      <c r="AV109" t="s">
        <v>150</v>
      </c>
      <c r="AW109" t="s">
        <v>151</v>
      </c>
      <c r="AX109" t="s">
        <v>152</v>
      </c>
      <c r="AY109" t="s">
        <v>66</v>
      </c>
      <c r="AZ109" t="s">
        <v>67</v>
      </c>
      <c r="BA109">
        <v>0</v>
      </c>
      <c r="BB109" s="1">
        <v>40722</v>
      </c>
      <c r="BC109" t="s">
        <v>1791</v>
      </c>
      <c r="BD109" t="s">
        <v>1781</v>
      </c>
      <c r="BE109">
        <v>2</v>
      </c>
      <c r="BF109" t="s">
        <v>1786</v>
      </c>
      <c r="BG109" t="s">
        <v>1781</v>
      </c>
      <c r="BH109" t="s">
        <v>1782</v>
      </c>
      <c r="BI109" t="s">
        <v>2026</v>
      </c>
    </row>
    <row r="110" spans="1:61" x14ac:dyDescent="0.3">
      <c r="A110">
        <v>20337</v>
      </c>
      <c r="B110">
        <v>5</v>
      </c>
      <c r="C110" t="s">
        <v>173</v>
      </c>
      <c r="D110">
        <v>6997</v>
      </c>
      <c r="E110" t="s">
        <v>53</v>
      </c>
      <c r="F110">
        <v>14062</v>
      </c>
      <c r="G110">
        <v>1406201</v>
      </c>
      <c r="H110">
        <v>34062</v>
      </c>
      <c r="I110">
        <v>1</v>
      </c>
      <c r="J110">
        <v>12523</v>
      </c>
      <c r="K110">
        <v>1252301</v>
      </c>
      <c r="L110">
        <v>32523</v>
      </c>
      <c r="M110">
        <v>1</v>
      </c>
      <c r="N110">
        <v>0</v>
      </c>
      <c r="O110">
        <v>40</v>
      </c>
      <c r="P110">
        <v>4</v>
      </c>
      <c r="Q110">
        <v>1</v>
      </c>
      <c r="R110" t="s">
        <v>54</v>
      </c>
      <c r="S110" t="s">
        <v>55</v>
      </c>
      <c r="T110">
        <v>0</v>
      </c>
      <c r="U110">
        <v>1</v>
      </c>
      <c r="V110">
        <v>1281</v>
      </c>
      <c r="W110">
        <v>67</v>
      </c>
      <c r="X110">
        <v>6</v>
      </c>
      <c r="Y110">
        <v>0</v>
      </c>
      <c r="Z110">
        <v>0</v>
      </c>
      <c r="AA110">
        <v>0</v>
      </c>
      <c r="AB110">
        <v>43</v>
      </c>
      <c r="AC110">
        <v>37</v>
      </c>
      <c r="AD110" t="s">
        <v>174</v>
      </c>
      <c r="AE110" t="s">
        <v>173</v>
      </c>
      <c r="AF110" t="s">
        <v>174</v>
      </c>
      <c r="AG110" t="s">
        <v>175</v>
      </c>
      <c r="AH110" t="s">
        <v>1915</v>
      </c>
      <c r="AI110" t="s">
        <v>58</v>
      </c>
      <c r="AJ110">
        <v>2</v>
      </c>
      <c r="AK110" t="s">
        <v>59</v>
      </c>
      <c r="AL110" t="s">
        <v>61</v>
      </c>
      <c r="AM110" t="s">
        <v>71</v>
      </c>
      <c r="AN110" t="s">
        <v>1766</v>
      </c>
      <c r="AO110" t="s">
        <v>58</v>
      </c>
      <c r="AP110">
        <v>2</v>
      </c>
      <c r="AQ110" t="s">
        <v>59</v>
      </c>
      <c r="AR110" t="s">
        <v>61</v>
      </c>
      <c r="AS110">
        <v>2011</v>
      </c>
      <c r="AT110">
        <v>3</v>
      </c>
      <c r="AU110">
        <v>23</v>
      </c>
      <c r="AV110" t="s">
        <v>176</v>
      </c>
      <c r="AW110" t="s">
        <v>177</v>
      </c>
      <c r="AX110" t="s">
        <v>178</v>
      </c>
      <c r="AY110" t="s">
        <v>66</v>
      </c>
      <c r="AZ110" t="s">
        <v>67</v>
      </c>
      <c r="BA110">
        <v>0</v>
      </c>
      <c r="BB110" s="1">
        <v>40625</v>
      </c>
      <c r="BC110" t="s">
        <v>1820</v>
      </c>
      <c r="BD110" t="s">
        <v>1807</v>
      </c>
      <c r="BE110">
        <v>3</v>
      </c>
      <c r="BF110" t="s">
        <v>1808</v>
      </c>
      <c r="BG110" t="s">
        <v>1807</v>
      </c>
      <c r="BH110" t="s">
        <v>1809</v>
      </c>
      <c r="BI110" t="s">
        <v>2026</v>
      </c>
    </row>
    <row r="111" spans="1:61" x14ac:dyDescent="0.3">
      <c r="A111">
        <v>20341</v>
      </c>
      <c r="B111">
        <v>5</v>
      </c>
      <c r="C111" t="s">
        <v>186</v>
      </c>
      <c r="D111">
        <v>6019</v>
      </c>
      <c r="E111" t="s">
        <v>53</v>
      </c>
      <c r="F111">
        <v>15554</v>
      </c>
      <c r="G111">
        <v>1555401</v>
      </c>
      <c r="H111">
        <v>35554</v>
      </c>
      <c r="I111">
        <v>1</v>
      </c>
      <c r="J111">
        <v>10299</v>
      </c>
      <c r="K111">
        <v>1029902</v>
      </c>
      <c r="L111">
        <v>30299</v>
      </c>
      <c r="M111">
        <v>1</v>
      </c>
      <c r="N111">
        <v>4</v>
      </c>
      <c r="O111">
        <v>405</v>
      </c>
      <c r="P111">
        <v>2</v>
      </c>
      <c r="Q111">
        <v>2</v>
      </c>
      <c r="R111" t="s">
        <v>187</v>
      </c>
      <c r="S111" t="s">
        <v>55</v>
      </c>
      <c r="T111">
        <v>0</v>
      </c>
      <c r="U111">
        <v>1</v>
      </c>
      <c r="V111">
        <v>5625</v>
      </c>
      <c r="W111">
        <v>518</v>
      </c>
      <c r="X111">
        <v>0</v>
      </c>
      <c r="Y111">
        <v>0</v>
      </c>
      <c r="Z111">
        <v>0</v>
      </c>
      <c r="AA111">
        <v>0</v>
      </c>
      <c r="AB111">
        <v>122</v>
      </c>
      <c r="AC111">
        <v>118</v>
      </c>
      <c r="AD111" t="s">
        <v>188</v>
      </c>
      <c r="AE111" t="s">
        <v>186</v>
      </c>
      <c r="AF111" t="s">
        <v>188</v>
      </c>
      <c r="AG111" t="s">
        <v>189</v>
      </c>
      <c r="AH111" t="s">
        <v>1916</v>
      </c>
      <c r="AI111" t="s">
        <v>58</v>
      </c>
      <c r="AJ111">
        <v>2</v>
      </c>
      <c r="AK111" t="s">
        <v>59</v>
      </c>
      <c r="AL111" t="s">
        <v>61</v>
      </c>
      <c r="AM111" t="s">
        <v>143</v>
      </c>
      <c r="AN111" t="s">
        <v>1804</v>
      </c>
      <c r="AO111" t="s">
        <v>58</v>
      </c>
      <c r="AP111">
        <v>2</v>
      </c>
      <c r="AQ111" t="s">
        <v>59</v>
      </c>
      <c r="AR111" t="s">
        <v>61</v>
      </c>
      <c r="AS111">
        <v>2009</v>
      </c>
      <c r="AT111">
        <v>10</v>
      </c>
      <c r="AU111">
        <v>5</v>
      </c>
      <c r="AV111" t="s">
        <v>190</v>
      </c>
      <c r="AW111" t="s">
        <v>191</v>
      </c>
      <c r="AX111" t="s">
        <v>192</v>
      </c>
      <c r="AY111" t="s">
        <v>66</v>
      </c>
      <c r="AZ111" t="s">
        <v>67</v>
      </c>
      <c r="BA111">
        <v>0</v>
      </c>
      <c r="BB111" s="1">
        <v>40091</v>
      </c>
      <c r="BC111" t="s">
        <v>1850</v>
      </c>
      <c r="BD111" t="s">
        <v>1763</v>
      </c>
      <c r="BE111">
        <v>1</v>
      </c>
      <c r="BF111" t="s">
        <v>1813</v>
      </c>
      <c r="BG111" t="s">
        <v>1763</v>
      </c>
      <c r="BH111" t="s">
        <v>1765</v>
      </c>
      <c r="BI111" t="s">
        <v>2026</v>
      </c>
    </row>
    <row r="112" spans="1:61" x14ac:dyDescent="0.3">
      <c r="A112">
        <v>20169</v>
      </c>
      <c r="B112">
        <v>1</v>
      </c>
      <c r="C112" t="s">
        <v>193</v>
      </c>
      <c r="D112">
        <v>6699</v>
      </c>
      <c r="E112" t="s">
        <v>53</v>
      </c>
      <c r="F112">
        <v>15090</v>
      </c>
      <c r="G112">
        <v>1509001</v>
      </c>
      <c r="H112">
        <v>35090</v>
      </c>
      <c r="I112">
        <v>1</v>
      </c>
      <c r="J112">
        <v>14738</v>
      </c>
      <c r="K112">
        <v>1473801</v>
      </c>
      <c r="L112">
        <v>34738</v>
      </c>
      <c r="M112">
        <v>1</v>
      </c>
      <c r="N112">
        <v>5</v>
      </c>
      <c r="O112">
        <v>556</v>
      </c>
      <c r="P112">
        <v>2</v>
      </c>
      <c r="Q112">
        <v>3</v>
      </c>
      <c r="R112" t="s">
        <v>194</v>
      </c>
      <c r="S112" t="s">
        <v>55</v>
      </c>
      <c r="T112">
        <v>0</v>
      </c>
      <c r="U112">
        <v>1</v>
      </c>
      <c r="V112">
        <v>47000</v>
      </c>
      <c r="W112">
        <v>1044</v>
      </c>
      <c r="X112">
        <v>0</v>
      </c>
      <c r="Y112">
        <v>0</v>
      </c>
      <c r="Z112">
        <v>0</v>
      </c>
      <c r="AA112">
        <v>0</v>
      </c>
      <c r="AB112">
        <v>204</v>
      </c>
      <c r="AC112">
        <v>192</v>
      </c>
      <c r="AD112" t="s">
        <v>195</v>
      </c>
      <c r="AE112" t="s">
        <v>193</v>
      </c>
      <c r="AF112" t="s">
        <v>195</v>
      </c>
      <c r="AG112" t="s">
        <v>196</v>
      </c>
      <c r="AH112" t="s">
        <v>1917</v>
      </c>
      <c r="AI112" t="s">
        <v>58</v>
      </c>
      <c r="AJ112">
        <v>2</v>
      </c>
      <c r="AK112" t="s">
        <v>59</v>
      </c>
      <c r="AL112" t="s">
        <v>61</v>
      </c>
      <c r="AM112" t="s">
        <v>197</v>
      </c>
      <c r="AN112" t="s">
        <v>1918</v>
      </c>
      <c r="AO112" t="s">
        <v>58</v>
      </c>
      <c r="AP112">
        <v>2</v>
      </c>
      <c r="AQ112" t="s">
        <v>59</v>
      </c>
      <c r="AR112" t="s">
        <v>61</v>
      </c>
      <c r="AS112">
        <v>2009</v>
      </c>
      <c r="AT112">
        <v>6</v>
      </c>
      <c r="AU112">
        <v>16</v>
      </c>
      <c r="AV112" t="s">
        <v>198</v>
      </c>
      <c r="AW112" t="s">
        <v>199</v>
      </c>
      <c r="AX112" t="s">
        <v>200</v>
      </c>
      <c r="AY112" t="s">
        <v>66</v>
      </c>
      <c r="AZ112" t="s">
        <v>67</v>
      </c>
      <c r="BA112">
        <v>0</v>
      </c>
      <c r="BB112" s="1">
        <v>39980</v>
      </c>
      <c r="BC112" t="s">
        <v>1791</v>
      </c>
      <c r="BD112" t="s">
        <v>1781</v>
      </c>
      <c r="BE112">
        <v>2</v>
      </c>
      <c r="BF112" t="s">
        <v>1786</v>
      </c>
      <c r="BG112" t="s">
        <v>1781</v>
      </c>
      <c r="BH112" t="s">
        <v>1782</v>
      </c>
      <c r="BI112" t="s">
        <v>2026</v>
      </c>
    </row>
    <row r="113" spans="1:61" x14ac:dyDescent="0.3">
      <c r="A113">
        <v>20108</v>
      </c>
      <c r="B113">
        <v>1</v>
      </c>
      <c r="C113" t="s">
        <v>201</v>
      </c>
      <c r="D113">
        <v>6721</v>
      </c>
      <c r="E113" t="s">
        <v>53</v>
      </c>
      <c r="F113">
        <v>13970</v>
      </c>
      <c r="G113">
        <v>1397001</v>
      </c>
      <c r="H113">
        <v>33970</v>
      </c>
      <c r="I113">
        <v>1</v>
      </c>
      <c r="J113">
        <v>10299</v>
      </c>
      <c r="K113">
        <v>1029902</v>
      </c>
      <c r="L113">
        <v>30299</v>
      </c>
      <c r="M113">
        <v>1</v>
      </c>
      <c r="N113">
        <v>6</v>
      </c>
      <c r="O113">
        <v>620</v>
      </c>
      <c r="P113">
        <v>2</v>
      </c>
      <c r="Q113">
        <v>2</v>
      </c>
      <c r="R113" t="s">
        <v>194</v>
      </c>
      <c r="S113" t="s">
        <v>55</v>
      </c>
      <c r="T113">
        <v>0</v>
      </c>
      <c r="U113">
        <v>1</v>
      </c>
      <c r="V113">
        <v>28565</v>
      </c>
      <c r="W113">
        <v>549</v>
      </c>
      <c r="X113">
        <v>0</v>
      </c>
      <c r="Y113">
        <v>0</v>
      </c>
      <c r="Z113">
        <v>0</v>
      </c>
      <c r="AA113">
        <v>0</v>
      </c>
      <c r="AB113">
        <v>83</v>
      </c>
      <c r="AC113">
        <v>74</v>
      </c>
      <c r="AD113" t="s">
        <v>202</v>
      </c>
      <c r="AE113" t="s">
        <v>201</v>
      </c>
      <c r="AF113" t="s">
        <v>202</v>
      </c>
      <c r="AG113" t="s">
        <v>62</v>
      </c>
      <c r="AH113" t="s">
        <v>1761</v>
      </c>
      <c r="AI113" t="s">
        <v>58</v>
      </c>
      <c r="AJ113">
        <v>2</v>
      </c>
      <c r="AK113" t="s">
        <v>59</v>
      </c>
      <c r="AL113" t="s">
        <v>61</v>
      </c>
      <c r="AM113" t="s">
        <v>143</v>
      </c>
      <c r="AN113" t="s">
        <v>1804</v>
      </c>
      <c r="AO113" t="s">
        <v>58</v>
      </c>
      <c r="AP113">
        <v>2</v>
      </c>
      <c r="AQ113" t="s">
        <v>59</v>
      </c>
      <c r="AR113" t="s">
        <v>61</v>
      </c>
      <c r="AS113">
        <v>2010</v>
      </c>
      <c r="AT113">
        <v>6</v>
      </c>
      <c r="AU113">
        <v>14</v>
      </c>
      <c r="AV113" t="s">
        <v>203</v>
      </c>
      <c r="AW113" t="s">
        <v>204</v>
      </c>
      <c r="AX113" t="s">
        <v>205</v>
      </c>
      <c r="AY113" t="s">
        <v>66</v>
      </c>
      <c r="AZ113" t="s">
        <v>67</v>
      </c>
      <c r="BA113">
        <v>0</v>
      </c>
      <c r="BB113" s="1">
        <v>40343</v>
      </c>
      <c r="BC113" t="s">
        <v>1791</v>
      </c>
      <c r="BD113" t="s">
        <v>1781</v>
      </c>
      <c r="BE113">
        <v>1</v>
      </c>
      <c r="BF113" t="s">
        <v>1813</v>
      </c>
      <c r="BG113" t="s">
        <v>1781</v>
      </c>
      <c r="BH113" t="s">
        <v>1782</v>
      </c>
      <c r="BI113" t="s">
        <v>2026</v>
      </c>
    </row>
    <row r="114" spans="1:61" x14ac:dyDescent="0.3">
      <c r="A114">
        <v>20166</v>
      </c>
      <c r="B114">
        <v>4</v>
      </c>
      <c r="C114" t="s">
        <v>213</v>
      </c>
      <c r="D114">
        <v>6565</v>
      </c>
      <c r="E114" t="s">
        <v>53</v>
      </c>
      <c r="F114">
        <v>10170</v>
      </c>
      <c r="G114">
        <v>1017001</v>
      </c>
      <c r="H114">
        <v>30070</v>
      </c>
      <c r="I114">
        <v>1</v>
      </c>
      <c r="J114">
        <v>10299</v>
      </c>
      <c r="K114">
        <v>1029902</v>
      </c>
      <c r="L114">
        <v>30299</v>
      </c>
      <c r="M114">
        <v>1</v>
      </c>
      <c r="N114">
        <v>7</v>
      </c>
      <c r="O114">
        <v>710</v>
      </c>
      <c r="P114">
        <v>2</v>
      </c>
      <c r="Q114">
        <v>1</v>
      </c>
      <c r="R114" t="s">
        <v>194</v>
      </c>
      <c r="S114" t="s">
        <v>55</v>
      </c>
      <c r="T114">
        <v>0</v>
      </c>
      <c r="U114">
        <v>1</v>
      </c>
      <c r="V114">
        <v>45000</v>
      </c>
      <c r="W114">
        <v>253</v>
      </c>
      <c r="X114">
        <v>0</v>
      </c>
      <c r="Y114">
        <v>0</v>
      </c>
      <c r="Z114">
        <v>0</v>
      </c>
      <c r="AA114">
        <v>0</v>
      </c>
      <c r="AB114">
        <v>60</v>
      </c>
      <c r="AC114">
        <v>42</v>
      </c>
      <c r="AD114" t="s">
        <v>214</v>
      </c>
      <c r="AE114" t="s">
        <v>213</v>
      </c>
      <c r="AF114" t="s">
        <v>214</v>
      </c>
      <c r="AG114" t="s">
        <v>131</v>
      </c>
      <c r="AH114" t="s">
        <v>1789</v>
      </c>
      <c r="AI114" t="s">
        <v>58</v>
      </c>
      <c r="AJ114">
        <v>2</v>
      </c>
      <c r="AK114" t="s">
        <v>59</v>
      </c>
      <c r="AL114" t="s">
        <v>61</v>
      </c>
      <c r="AM114" t="s">
        <v>143</v>
      </c>
      <c r="AN114" t="s">
        <v>1804</v>
      </c>
      <c r="AO114" t="s">
        <v>58</v>
      </c>
      <c r="AP114">
        <v>2</v>
      </c>
      <c r="AQ114" t="s">
        <v>59</v>
      </c>
      <c r="AR114" t="s">
        <v>61</v>
      </c>
      <c r="AS114">
        <v>2010</v>
      </c>
      <c r="AT114">
        <v>7</v>
      </c>
      <c r="AU114">
        <v>12</v>
      </c>
      <c r="AV114" t="s">
        <v>215</v>
      </c>
      <c r="AW114" t="s">
        <v>216</v>
      </c>
      <c r="AX114" t="s">
        <v>217</v>
      </c>
      <c r="AY114" t="s">
        <v>66</v>
      </c>
      <c r="AZ114" t="s">
        <v>67</v>
      </c>
      <c r="BA114">
        <v>0</v>
      </c>
      <c r="BB114" s="1">
        <v>40371</v>
      </c>
      <c r="BC114" t="s">
        <v>1785</v>
      </c>
      <c r="BD114" t="s">
        <v>1769</v>
      </c>
      <c r="BE114">
        <v>1</v>
      </c>
      <c r="BF114" t="s">
        <v>1813</v>
      </c>
      <c r="BG114" t="s">
        <v>1769</v>
      </c>
      <c r="BH114" t="s">
        <v>1771</v>
      </c>
      <c r="BI114" t="s">
        <v>2026</v>
      </c>
    </row>
    <row r="115" spans="1:61" x14ac:dyDescent="0.3">
      <c r="A115">
        <v>20100</v>
      </c>
      <c r="B115">
        <v>2</v>
      </c>
      <c r="C115" t="s">
        <v>218</v>
      </c>
      <c r="D115">
        <v>6758</v>
      </c>
      <c r="E115" t="s">
        <v>53</v>
      </c>
      <c r="F115">
        <v>10299</v>
      </c>
      <c r="G115">
        <v>1029902</v>
      </c>
      <c r="H115">
        <v>30299</v>
      </c>
      <c r="I115">
        <v>1</v>
      </c>
      <c r="J115">
        <v>10299</v>
      </c>
      <c r="K115">
        <v>1029902</v>
      </c>
      <c r="L115">
        <v>30299</v>
      </c>
      <c r="M115">
        <v>1</v>
      </c>
      <c r="N115">
        <v>8</v>
      </c>
      <c r="O115">
        <v>819</v>
      </c>
      <c r="P115">
        <v>2</v>
      </c>
      <c r="Q115">
        <v>1</v>
      </c>
      <c r="R115" t="s">
        <v>194</v>
      </c>
      <c r="S115" t="s">
        <v>55</v>
      </c>
      <c r="T115">
        <v>0</v>
      </c>
      <c r="U115">
        <v>1</v>
      </c>
      <c r="V115">
        <v>261045</v>
      </c>
      <c r="W115">
        <v>0</v>
      </c>
      <c r="X115">
        <v>0</v>
      </c>
      <c r="Y115">
        <v>0</v>
      </c>
      <c r="Z115">
        <v>0</v>
      </c>
      <c r="AA115">
        <v>0</v>
      </c>
      <c r="AB115">
        <v>14</v>
      </c>
      <c r="AC115">
        <v>0</v>
      </c>
      <c r="AD115" t="s">
        <v>219</v>
      </c>
      <c r="AE115" t="s">
        <v>218</v>
      </c>
      <c r="AF115" t="s">
        <v>219</v>
      </c>
      <c r="AG115" t="s">
        <v>143</v>
      </c>
      <c r="AH115" t="s">
        <v>1804</v>
      </c>
      <c r="AI115" t="s">
        <v>58</v>
      </c>
      <c r="AJ115">
        <v>2</v>
      </c>
      <c r="AK115" t="s">
        <v>59</v>
      </c>
      <c r="AL115" t="s">
        <v>61</v>
      </c>
      <c r="AM115" t="s">
        <v>143</v>
      </c>
      <c r="AN115" t="s">
        <v>1804</v>
      </c>
      <c r="AO115" t="s">
        <v>58</v>
      </c>
      <c r="AP115">
        <v>2</v>
      </c>
      <c r="AQ115" t="s">
        <v>59</v>
      </c>
      <c r="AR115" t="s">
        <v>61</v>
      </c>
      <c r="AS115">
        <v>2012</v>
      </c>
      <c r="AT115">
        <v>1</v>
      </c>
      <c r="AU115">
        <v>23</v>
      </c>
      <c r="AV115" t="s">
        <v>220</v>
      </c>
      <c r="AW115" t="s">
        <v>221</v>
      </c>
      <c r="AX115" t="s">
        <v>222</v>
      </c>
      <c r="AY115" t="s">
        <v>66</v>
      </c>
      <c r="AZ115" t="s">
        <v>67</v>
      </c>
      <c r="BA115">
        <v>0</v>
      </c>
      <c r="BB115" s="1">
        <v>40931</v>
      </c>
      <c r="BC115" t="s">
        <v>1825</v>
      </c>
      <c r="BD115" t="s">
        <v>1807</v>
      </c>
      <c r="BE115">
        <v>1</v>
      </c>
      <c r="BF115" t="s">
        <v>1813</v>
      </c>
      <c r="BG115" t="s">
        <v>1807</v>
      </c>
      <c r="BH115" t="s">
        <v>1809</v>
      </c>
      <c r="BI115" t="s">
        <v>2026</v>
      </c>
    </row>
    <row r="116" spans="1:61" x14ac:dyDescent="0.3">
      <c r="A116">
        <v>20327</v>
      </c>
      <c r="B116">
        <v>5</v>
      </c>
      <c r="C116" t="s">
        <v>249</v>
      </c>
      <c r="D116">
        <v>6989</v>
      </c>
      <c r="E116" t="s">
        <v>53</v>
      </c>
      <c r="F116">
        <v>10299</v>
      </c>
      <c r="G116">
        <v>1029902</v>
      </c>
      <c r="H116">
        <v>30299</v>
      </c>
      <c r="I116">
        <v>1</v>
      </c>
      <c r="J116">
        <v>10754</v>
      </c>
      <c r="K116">
        <v>1075401</v>
      </c>
      <c r="L116">
        <v>30107</v>
      </c>
      <c r="M116">
        <v>1</v>
      </c>
      <c r="N116">
        <v>4</v>
      </c>
      <c r="O116">
        <v>405</v>
      </c>
      <c r="P116">
        <v>3</v>
      </c>
      <c r="Q116">
        <v>2</v>
      </c>
      <c r="R116" t="s">
        <v>54</v>
      </c>
      <c r="S116" t="s">
        <v>55</v>
      </c>
      <c r="T116">
        <v>0</v>
      </c>
      <c r="U116">
        <v>1</v>
      </c>
      <c r="V116">
        <v>3306</v>
      </c>
      <c r="W116">
        <v>725</v>
      </c>
      <c r="X116">
        <v>19</v>
      </c>
      <c r="Y116">
        <v>0</v>
      </c>
      <c r="Z116">
        <v>0</v>
      </c>
      <c r="AA116">
        <v>0</v>
      </c>
      <c r="AB116">
        <v>162</v>
      </c>
      <c r="AC116">
        <v>148</v>
      </c>
      <c r="AD116" t="s">
        <v>250</v>
      </c>
      <c r="AE116" t="s">
        <v>249</v>
      </c>
      <c r="AF116" t="s">
        <v>250</v>
      </c>
      <c r="AG116" t="s">
        <v>143</v>
      </c>
      <c r="AH116" t="s">
        <v>1804</v>
      </c>
      <c r="AI116" t="s">
        <v>58</v>
      </c>
      <c r="AJ116">
        <v>2</v>
      </c>
      <c r="AK116" t="s">
        <v>59</v>
      </c>
      <c r="AL116" t="s">
        <v>61</v>
      </c>
      <c r="AM116" t="s">
        <v>251</v>
      </c>
      <c r="AN116" t="s">
        <v>1919</v>
      </c>
      <c r="AO116" t="s">
        <v>58</v>
      </c>
      <c r="AP116">
        <v>2</v>
      </c>
      <c r="AQ116" t="s">
        <v>59</v>
      </c>
      <c r="AR116" t="s">
        <v>61</v>
      </c>
      <c r="AS116">
        <v>2011</v>
      </c>
      <c r="AT116">
        <v>3</v>
      </c>
      <c r="AU116">
        <v>28</v>
      </c>
      <c r="AV116" t="s">
        <v>252</v>
      </c>
      <c r="AW116" t="s">
        <v>253</v>
      </c>
      <c r="AX116" t="s">
        <v>254</v>
      </c>
      <c r="AY116" t="s">
        <v>66</v>
      </c>
      <c r="AZ116" t="s">
        <v>67</v>
      </c>
      <c r="BA116">
        <v>0</v>
      </c>
      <c r="BB116" s="1">
        <v>40630</v>
      </c>
      <c r="BC116" t="s">
        <v>1820</v>
      </c>
      <c r="BD116" t="s">
        <v>1807</v>
      </c>
      <c r="BE116">
        <v>1</v>
      </c>
      <c r="BF116" t="s">
        <v>1813</v>
      </c>
      <c r="BG116" t="s">
        <v>1807</v>
      </c>
      <c r="BH116" t="s">
        <v>1809</v>
      </c>
      <c r="BI116" t="s">
        <v>2026</v>
      </c>
    </row>
    <row r="117" spans="1:61" x14ac:dyDescent="0.3">
      <c r="A117">
        <v>20224</v>
      </c>
      <c r="B117">
        <v>5</v>
      </c>
      <c r="C117" t="s">
        <v>255</v>
      </c>
      <c r="D117">
        <v>6980</v>
      </c>
      <c r="E117" t="s">
        <v>53</v>
      </c>
      <c r="F117">
        <v>13003</v>
      </c>
      <c r="G117">
        <v>1300301</v>
      </c>
      <c r="H117">
        <v>33003</v>
      </c>
      <c r="I117">
        <v>1</v>
      </c>
      <c r="J117">
        <v>10245</v>
      </c>
      <c r="K117">
        <v>1024501</v>
      </c>
      <c r="L117">
        <v>30245</v>
      </c>
      <c r="M117">
        <v>1</v>
      </c>
      <c r="N117">
        <v>0</v>
      </c>
      <c r="O117">
        <v>40</v>
      </c>
      <c r="P117">
        <v>3</v>
      </c>
      <c r="Q117">
        <v>1</v>
      </c>
      <c r="R117" t="s">
        <v>54</v>
      </c>
      <c r="S117" t="s">
        <v>55</v>
      </c>
      <c r="T117">
        <v>0</v>
      </c>
      <c r="U117">
        <v>1</v>
      </c>
      <c r="V117">
        <v>1400</v>
      </c>
      <c r="W117">
        <v>59</v>
      </c>
      <c r="X117">
        <v>7</v>
      </c>
      <c r="Y117">
        <v>0</v>
      </c>
      <c r="Z117">
        <v>0</v>
      </c>
      <c r="AA117">
        <v>0</v>
      </c>
      <c r="AB117">
        <v>86</v>
      </c>
      <c r="AC117">
        <v>30</v>
      </c>
      <c r="AD117" t="s">
        <v>256</v>
      </c>
      <c r="AE117" t="s">
        <v>255</v>
      </c>
      <c r="AF117" t="s">
        <v>256</v>
      </c>
      <c r="AG117" t="s">
        <v>257</v>
      </c>
      <c r="AH117" t="s">
        <v>1920</v>
      </c>
      <c r="AI117" t="s">
        <v>58</v>
      </c>
      <c r="AJ117">
        <v>2</v>
      </c>
      <c r="AK117" t="s">
        <v>59</v>
      </c>
      <c r="AL117" t="s">
        <v>61</v>
      </c>
      <c r="AM117" t="s">
        <v>137</v>
      </c>
      <c r="AN117" t="s">
        <v>1790</v>
      </c>
      <c r="AO117" t="s">
        <v>58</v>
      </c>
      <c r="AP117">
        <v>2</v>
      </c>
      <c r="AQ117" t="s">
        <v>59</v>
      </c>
      <c r="AR117" t="s">
        <v>61</v>
      </c>
      <c r="AS117">
        <v>2013</v>
      </c>
      <c r="AT117">
        <v>5</v>
      </c>
      <c r="AU117">
        <v>13</v>
      </c>
      <c r="AV117" t="s">
        <v>258</v>
      </c>
      <c r="AW117" t="s">
        <v>259</v>
      </c>
      <c r="AX117" t="s">
        <v>260</v>
      </c>
      <c r="AY117" t="s">
        <v>66</v>
      </c>
      <c r="AZ117" t="s">
        <v>67</v>
      </c>
      <c r="BA117">
        <v>0</v>
      </c>
      <c r="BB117" s="1">
        <v>41407</v>
      </c>
      <c r="BC117" t="s">
        <v>1780</v>
      </c>
      <c r="BD117" t="s">
        <v>1781</v>
      </c>
      <c r="BE117">
        <v>1</v>
      </c>
      <c r="BF117" t="s">
        <v>1813</v>
      </c>
      <c r="BG117" t="s">
        <v>1781</v>
      </c>
      <c r="BH117" t="s">
        <v>1782</v>
      </c>
      <c r="BI117" t="s">
        <v>2026</v>
      </c>
    </row>
    <row r="118" spans="1:61" x14ac:dyDescent="0.3">
      <c r="A118">
        <v>21236</v>
      </c>
      <c r="B118">
        <v>1</v>
      </c>
      <c r="C118" t="s">
        <v>370</v>
      </c>
      <c r="D118">
        <v>1142</v>
      </c>
      <c r="E118" t="s">
        <v>53</v>
      </c>
      <c r="F118">
        <v>15589</v>
      </c>
      <c r="G118">
        <v>1558901</v>
      </c>
      <c r="H118">
        <v>32211</v>
      </c>
      <c r="I118">
        <v>85</v>
      </c>
      <c r="J118">
        <v>15589</v>
      </c>
      <c r="K118">
        <v>1558901</v>
      </c>
      <c r="L118">
        <v>32211</v>
      </c>
      <c r="M118">
        <v>85</v>
      </c>
      <c r="N118">
        <v>4</v>
      </c>
      <c r="O118">
        <v>449</v>
      </c>
      <c r="P118">
        <v>1</v>
      </c>
      <c r="Q118">
        <v>1</v>
      </c>
      <c r="R118" t="s">
        <v>54</v>
      </c>
      <c r="S118" t="s">
        <v>55</v>
      </c>
      <c r="T118">
        <v>0</v>
      </c>
      <c r="U118">
        <v>1</v>
      </c>
      <c r="V118">
        <v>6800</v>
      </c>
      <c r="W118">
        <v>0</v>
      </c>
      <c r="X118">
        <v>30</v>
      </c>
      <c r="Y118">
        <v>0</v>
      </c>
      <c r="Z118">
        <v>0</v>
      </c>
      <c r="AA118">
        <v>0</v>
      </c>
      <c r="AB118">
        <v>22</v>
      </c>
      <c r="AC118">
        <v>15</v>
      </c>
      <c r="AD118" t="s">
        <v>371</v>
      </c>
      <c r="AE118" t="s">
        <v>370</v>
      </c>
      <c r="AF118" t="s">
        <v>371</v>
      </c>
      <c r="AG118" t="s">
        <v>372</v>
      </c>
      <c r="AH118" t="s">
        <v>1911</v>
      </c>
      <c r="AI118" t="s">
        <v>323</v>
      </c>
      <c r="AJ118">
        <v>32</v>
      </c>
      <c r="AK118" t="s">
        <v>324</v>
      </c>
      <c r="AL118" t="s">
        <v>61</v>
      </c>
      <c r="AM118" t="s">
        <v>372</v>
      </c>
      <c r="AN118" t="s">
        <v>1911</v>
      </c>
      <c r="AO118" t="s">
        <v>323</v>
      </c>
      <c r="AP118">
        <v>17</v>
      </c>
      <c r="AQ118" t="s">
        <v>324</v>
      </c>
      <c r="AR118" t="s">
        <v>61</v>
      </c>
      <c r="AS118">
        <v>2009</v>
      </c>
      <c r="AT118">
        <v>8</v>
      </c>
      <c r="AU118">
        <v>20</v>
      </c>
      <c r="AV118" t="s">
        <v>373</v>
      </c>
      <c r="AW118" t="s">
        <v>374</v>
      </c>
      <c r="AX118" t="s">
        <v>375</v>
      </c>
      <c r="AY118" t="s">
        <v>376</v>
      </c>
      <c r="AZ118" t="s">
        <v>377</v>
      </c>
      <c r="BA118">
        <v>0</v>
      </c>
      <c r="BB118" s="1">
        <v>40045</v>
      </c>
      <c r="BC118" t="s">
        <v>1774</v>
      </c>
      <c r="BD118" t="s">
        <v>1769</v>
      </c>
      <c r="BE118">
        <v>4</v>
      </c>
      <c r="BF118" t="s">
        <v>1770</v>
      </c>
      <c r="BG118" t="s">
        <v>1769</v>
      </c>
      <c r="BH118" t="s">
        <v>1771</v>
      </c>
      <c r="BI118" t="s">
        <v>2026</v>
      </c>
    </row>
    <row r="119" spans="1:61" x14ac:dyDescent="0.3">
      <c r="A119">
        <v>19790</v>
      </c>
      <c r="B119">
        <v>3</v>
      </c>
      <c r="C119" t="s">
        <v>392</v>
      </c>
      <c r="D119">
        <v>1260</v>
      </c>
      <c r="E119" t="s">
        <v>53</v>
      </c>
      <c r="F119">
        <v>11298</v>
      </c>
      <c r="G119">
        <v>1129802</v>
      </c>
      <c r="H119">
        <v>30194</v>
      </c>
      <c r="I119">
        <v>74</v>
      </c>
      <c r="J119">
        <v>14771</v>
      </c>
      <c r="K119">
        <v>1477101</v>
      </c>
      <c r="L119">
        <v>32457</v>
      </c>
      <c r="M119">
        <v>91</v>
      </c>
      <c r="N119">
        <v>8</v>
      </c>
      <c r="O119">
        <v>819</v>
      </c>
      <c r="P119">
        <v>1</v>
      </c>
      <c r="Q119">
        <v>3</v>
      </c>
      <c r="R119" t="s">
        <v>54</v>
      </c>
      <c r="S119" t="s">
        <v>55</v>
      </c>
      <c r="T119">
        <v>0</v>
      </c>
      <c r="U119">
        <v>1</v>
      </c>
      <c r="V119">
        <v>128675</v>
      </c>
      <c r="W119">
        <v>1464</v>
      </c>
      <c r="X119">
        <v>403</v>
      </c>
      <c r="Y119">
        <v>0</v>
      </c>
      <c r="Z119">
        <v>0</v>
      </c>
      <c r="AA119">
        <v>0</v>
      </c>
      <c r="AB119">
        <v>227</v>
      </c>
      <c r="AC119">
        <v>193</v>
      </c>
      <c r="AD119" t="s">
        <v>393</v>
      </c>
      <c r="AE119" t="s">
        <v>392</v>
      </c>
      <c r="AF119" t="s">
        <v>393</v>
      </c>
      <c r="AG119" t="s">
        <v>394</v>
      </c>
      <c r="AH119" t="s">
        <v>1883</v>
      </c>
      <c r="AI119" t="s">
        <v>395</v>
      </c>
      <c r="AJ119">
        <v>48</v>
      </c>
      <c r="AK119" t="s">
        <v>396</v>
      </c>
      <c r="AL119" t="s">
        <v>61</v>
      </c>
      <c r="AM119" t="s">
        <v>397</v>
      </c>
      <c r="AN119" t="s">
        <v>1862</v>
      </c>
      <c r="AO119" t="s">
        <v>398</v>
      </c>
      <c r="AP119">
        <v>6</v>
      </c>
      <c r="AQ119" t="s">
        <v>399</v>
      </c>
      <c r="AR119" t="s">
        <v>61</v>
      </c>
      <c r="AS119">
        <v>2010</v>
      </c>
      <c r="AT119">
        <v>10</v>
      </c>
      <c r="AU119">
        <v>13</v>
      </c>
      <c r="AV119" t="s">
        <v>400</v>
      </c>
      <c r="AW119" t="s">
        <v>401</v>
      </c>
      <c r="AX119" t="s">
        <v>402</v>
      </c>
      <c r="AY119" t="s">
        <v>403</v>
      </c>
      <c r="AZ119" t="s">
        <v>404</v>
      </c>
      <c r="BA119">
        <v>0</v>
      </c>
      <c r="BB119" s="1">
        <v>40464</v>
      </c>
      <c r="BC119" t="s">
        <v>1850</v>
      </c>
      <c r="BD119" t="s">
        <v>1763</v>
      </c>
      <c r="BE119">
        <v>3</v>
      </c>
      <c r="BF119" t="s">
        <v>1808</v>
      </c>
      <c r="BG119" t="s">
        <v>1763</v>
      </c>
      <c r="BH119" t="s">
        <v>1765</v>
      </c>
      <c r="BI119" t="s">
        <v>2026</v>
      </c>
    </row>
    <row r="120" spans="1:61" x14ac:dyDescent="0.3">
      <c r="A120">
        <v>19874</v>
      </c>
      <c r="B120">
        <v>2</v>
      </c>
      <c r="C120" t="s">
        <v>405</v>
      </c>
      <c r="D120">
        <v>6029</v>
      </c>
      <c r="E120" t="s">
        <v>53</v>
      </c>
      <c r="F120">
        <v>13851</v>
      </c>
      <c r="G120">
        <v>1385103</v>
      </c>
      <c r="H120">
        <v>33851</v>
      </c>
      <c r="I120">
        <v>73</v>
      </c>
      <c r="J120">
        <v>13192</v>
      </c>
      <c r="K120">
        <v>1319203</v>
      </c>
      <c r="L120">
        <v>33192</v>
      </c>
      <c r="M120">
        <v>91</v>
      </c>
      <c r="N120">
        <v>8</v>
      </c>
      <c r="O120">
        <v>854</v>
      </c>
      <c r="P120">
        <v>3</v>
      </c>
      <c r="Q120">
        <v>3</v>
      </c>
      <c r="R120" t="s">
        <v>54</v>
      </c>
      <c r="S120" t="s">
        <v>55</v>
      </c>
      <c r="T120">
        <v>0</v>
      </c>
      <c r="U120">
        <v>1</v>
      </c>
      <c r="V120">
        <v>72000</v>
      </c>
      <c r="W120">
        <v>1331</v>
      </c>
      <c r="X120">
        <v>32</v>
      </c>
      <c r="Y120">
        <v>0</v>
      </c>
      <c r="Z120">
        <v>0</v>
      </c>
      <c r="AA120">
        <v>0</v>
      </c>
      <c r="AB120">
        <v>186</v>
      </c>
      <c r="AC120">
        <v>173</v>
      </c>
      <c r="AD120" t="s">
        <v>406</v>
      </c>
      <c r="AE120" t="s">
        <v>405</v>
      </c>
      <c r="AF120" t="s">
        <v>406</v>
      </c>
      <c r="AG120" t="s">
        <v>407</v>
      </c>
      <c r="AH120" t="s">
        <v>1852</v>
      </c>
      <c r="AI120" t="s">
        <v>408</v>
      </c>
      <c r="AJ120">
        <v>40</v>
      </c>
      <c r="AK120" t="s">
        <v>409</v>
      </c>
      <c r="AL120" t="s">
        <v>61</v>
      </c>
      <c r="AM120" t="s">
        <v>410</v>
      </c>
      <c r="AN120" t="s">
        <v>1921</v>
      </c>
      <c r="AO120" t="s">
        <v>398</v>
      </c>
      <c r="AP120">
        <v>6</v>
      </c>
      <c r="AQ120" t="s">
        <v>399</v>
      </c>
      <c r="AR120" t="s">
        <v>61</v>
      </c>
      <c r="AS120">
        <v>2013</v>
      </c>
      <c r="AT120">
        <v>12</v>
      </c>
      <c r="AU120">
        <v>6</v>
      </c>
      <c r="AV120" t="s">
        <v>411</v>
      </c>
      <c r="AW120" t="s">
        <v>412</v>
      </c>
      <c r="AX120" t="s">
        <v>413</v>
      </c>
      <c r="AY120" t="s">
        <v>414</v>
      </c>
      <c r="AZ120" t="s">
        <v>415</v>
      </c>
      <c r="BA120">
        <v>0</v>
      </c>
      <c r="BB120" s="1">
        <v>41614</v>
      </c>
      <c r="BC120" t="s">
        <v>1762</v>
      </c>
      <c r="BD120" t="s">
        <v>1763</v>
      </c>
      <c r="BE120">
        <v>5</v>
      </c>
      <c r="BF120" t="s">
        <v>1801</v>
      </c>
      <c r="BG120" t="s">
        <v>1763</v>
      </c>
      <c r="BH120" t="s">
        <v>1765</v>
      </c>
      <c r="BI120" t="s">
        <v>2026</v>
      </c>
    </row>
    <row r="121" spans="1:61" x14ac:dyDescent="0.3">
      <c r="A121">
        <v>20007</v>
      </c>
      <c r="B121">
        <v>3</v>
      </c>
      <c r="C121" t="s">
        <v>416</v>
      </c>
      <c r="D121">
        <v>6087</v>
      </c>
      <c r="E121" t="s">
        <v>53</v>
      </c>
      <c r="F121">
        <v>13303</v>
      </c>
      <c r="G121">
        <v>1330303</v>
      </c>
      <c r="H121">
        <v>32467</v>
      </c>
      <c r="I121">
        <v>33</v>
      </c>
      <c r="J121">
        <v>12266</v>
      </c>
      <c r="K121">
        <v>1226603</v>
      </c>
      <c r="L121">
        <v>31453</v>
      </c>
      <c r="M121">
        <v>74</v>
      </c>
      <c r="N121">
        <v>8</v>
      </c>
      <c r="O121">
        <v>819</v>
      </c>
      <c r="P121">
        <v>1</v>
      </c>
      <c r="Q121">
        <v>2</v>
      </c>
      <c r="R121" t="s">
        <v>54</v>
      </c>
      <c r="S121" t="s">
        <v>55</v>
      </c>
      <c r="T121">
        <v>0</v>
      </c>
      <c r="U121">
        <v>1</v>
      </c>
      <c r="V121">
        <v>130190</v>
      </c>
      <c r="W121">
        <v>964</v>
      </c>
      <c r="X121">
        <v>189</v>
      </c>
      <c r="Y121">
        <v>0</v>
      </c>
      <c r="Z121">
        <v>0</v>
      </c>
      <c r="AA121">
        <v>0</v>
      </c>
      <c r="AB121">
        <v>184</v>
      </c>
      <c r="AC121">
        <v>149</v>
      </c>
      <c r="AD121" t="s">
        <v>417</v>
      </c>
      <c r="AE121" t="s">
        <v>416</v>
      </c>
      <c r="AF121" t="s">
        <v>417</v>
      </c>
      <c r="AG121" t="s">
        <v>381</v>
      </c>
      <c r="AH121" t="s">
        <v>1887</v>
      </c>
      <c r="AI121" t="s">
        <v>382</v>
      </c>
      <c r="AJ121">
        <v>12</v>
      </c>
      <c r="AK121" t="s">
        <v>383</v>
      </c>
      <c r="AL121" t="s">
        <v>61</v>
      </c>
      <c r="AM121" t="s">
        <v>418</v>
      </c>
      <c r="AN121" t="s">
        <v>1922</v>
      </c>
      <c r="AO121" t="s">
        <v>395</v>
      </c>
      <c r="AP121">
        <v>48</v>
      </c>
      <c r="AQ121" t="s">
        <v>396</v>
      </c>
      <c r="AR121" t="s">
        <v>61</v>
      </c>
      <c r="AS121">
        <v>2013</v>
      </c>
      <c r="AT121">
        <v>12</v>
      </c>
      <c r="AU121">
        <v>6</v>
      </c>
      <c r="AV121" t="s">
        <v>419</v>
      </c>
      <c r="AW121" t="s">
        <v>420</v>
      </c>
      <c r="AX121" t="s">
        <v>421</v>
      </c>
      <c r="AY121" t="s">
        <v>422</v>
      </c>
      <c r="AZ121" t="s">
        <v>423</v>
      </c>
      <c r="BA121">
        <v>0</v>
      </c>
      <c r="BB121" s="1">
        <v>41614</v>
      </c>
      <c r="BC121" t="s">
        <v>1762</v>
      </c>
      <c r="BD121" t="s">
        <v>1763</v>
      </c>
      <c r="BE121">
        <v>5</v>
      </c>
      <c r="BF121" t="s">
        <v>1801</v>
      </c>
      <c r="BG121" t="s">
        <v>1763</v>
      </c>
      <c r="BH121" t="s">
        <v>1765</v>
      </c>
      <c r="BI121" t="s">
        <v>2026</v>
      </c>
    </row>
    <row r="122" spans="1:61" x14ac:dyDescent="0.3">
      <c r="A122">
        <v>20423</v>
      </c>
      <c r="B122">
        <v>2</v>
      </c>
      <c r="C122" t="s">
        <v>444</v>
      </c>
      <c r="D122">
        <v>16921</v>
      </c>
      <c r="E122" t="s">
        <v>379</v>
      </c>
      <c r="F122">
        <v>11982</v>
      </c>
      <c r="G122">
        <v>1198201</v>
      </c>
      <c r="H122">
        <v>31982</v>
      </c>
      <c r="I122">
        <v>74</v>
      </c>
      <c r="J122">
        <v>14100</v>
      </c>
      <c r="K122">
        <v>1410001</v>
      </c>
      <c r="L122">
        <v>34100</v>
      </c>
      <c r="M122">
        <v>23</v>
      </c>
      <c r="N122">
        <v>6</v>
      </c>
      <c r="O122">
        <v>694</v>
      </c>
      <c r="P122">
        <v>1</v>
      </c>
      <c r="Q122">
        <v>3</v>
      </c>
      <c r="R122" t="s">
        <v>54</v>
      </c>
      <c r="S122" t="s">
        <v>55</v>
      </c>
      <c r="T122">
        <v>0</v>
      </c>
      <c r="U122">
        <v>1</v>
      </c>
      <c r="V122">
        <v>36000</v>
      </c>
      <c r="W122">
        <v>1405</v>
      </c>
      <c r="X122">
        <v>168</v>
      </c>
      <c r="Y122">
        <v>0</v>
      </c>
      <c r="Z122">
        <v>0</v>
      </c>
      <c r="AA122">
        <v>0</v>
      </c>
      <c r="AB122">
        <v>177</v>
      </c>
      <c r="AC122">
        <v>156</v>
      </c>
      <c r="AD122" t="s">
        <v>445</v>
      </c>
      <c r="AE122" t="s">
        <v>444</v>
      </c>
      <c r="AF122" t="s">
        <v>445</v>
      </c>
      <c r="AG122" t="s">
        <v>446</v>
      </c>
      <c r="AH122" t="s">
        <v>1925</v>
      </c>
      <c r="AI122" t="s">
        <v>395</v>
      </c>
      <c r="AJ122">
        <v>48</v>
      </c>
      <c r="AK122" t="s">
        <v>396</v>
      </c>
      <c r="AL122" t="s">
        <v>61</v>
      </c>
      <c r="AM122" t="s">
        <v>447</v>
      </c>
      <c r="AN122" t="s">
        <v>1869</v>
      </c>
      <c r="AO122" t="s">
        <v>278</v>
      </c>
      <c r="AP122">
        <v>42</v>
      </c>
      <c r="AQ122" t="s">
        <v>279</v>
      </c>
      <c r="AR122" t="s">
        <v>61</v>
      </c>
      <c r="AS122">
        <v>2011</v>
      </c>
      <c r="AT122">
        <v>3</v>
      </c>
      <c r="AU122">
        <v>23</v>
      </c>
      <c r="AV122" t="s">
        <v>448</v>
      </c>
      <c r="AW122" t="s">
        <v>449</v>
      </c>
      <c r="AX122" t="s">
        <v>450</v>
      </c>
      <c r="AY122" t="s">
        <v>451</v>
      </c>
      <c r="AZ122" t="s">
        <v>452</v>
      </c>
      <c r="BA122">
        <v>0</v>
      </c>
      <c r="BB122" s="1">
        <v>40625</v>
      </c>
      <c r="BC122" t="s">
        <v>1820</v>
      </c>
      <c r="BD122" t="s">
        <v>1807</v>
      </c>
      <c r="BE122">
        <v>3</v>
      </c>
      <c r="BF122" t="s">
        <v>1808</v>
      </c>
      <c r="BG122" t="s">
        <v>1807</v>
      </c>
      <c r="BH122" t="s">
        <v>1809</v>
      </c>
      <c r="BI122" t="s">
        <v>2026</v>
      </c>
    </row>
    <row r="123" spans="1:61" x14ac:dyDescent="0.3">
      <c r="A123">
        <v>21160</v>
      </c>
      <c r="B123">
        <v>0</v>
      </c>
      <c r="C123" t="s">
        <v>475</v>
      </c>
      <c r="D123">
        <v>71031</v>
      </c>
      <c r="E123" t="s">
        <v>379</v>
      </c>
      <c r="F123">
        <v>11728</v>
      </c>
      <c r="G123">
        <v>1172803</v>
      </c>
      <c r="H123">
        <v>31728</v>
      </c>
      <c r="I123">
        <v>22</v>
      </c>
      <c r="J123">
        <v>13296</v>
      </c>
      <c r="K123">
        <v>1329604</v>
      </c>
      <c r="L123">
        <v>30721</v>
      </c>
      <c r="M123">
        <v>14</v>
      </c>
      <c r="N123">
        <v>6</v>
      </c>
      <c r="O123">
        <v>658</v>
      </c>
      <c r="P123">
        <v>1</v>
      </c>
      <c r="Q123">
        <v>1</v>
      </c>
      <c r="R123" t="s">
        <v>54</v>
      </c>
      <c r="S123" t="s">
        <v>425</v>
      </c>
      <c r="T123">
        <v>0</v>
      </c>
      <c r="U123">
        <v>1</v>
      </c>
      <c r="V123">
        <v>0</v>
      </c>
      <c r="W123">
        <v>157</v>
      </c>
      <c r="X123">
        <v>13</v>
      </c>
      <c r="Y123">
        <v>0</v>
      </c>
      <c r="Z123">
        <v>0</v>
      </c>
      <c r="AA123">
        <v>0</v>
      </c>
      <c r="AB123">
        <v>0</v>
      </c>
      <c r="AC123">
        <v>0</v>
      </c>
      <c r="AD123" t="s">
        <v>476</v>
      </c>
      <c r="AE123" t="s">
        <v>475</v>
      </c>
      <c r="AF123" t="s">
        <v>476</v>
      </c>
      <c r="AG123" t="s">
        <v>477</v>
      </c>
      <c r="AH123" t="s">
        <v>1928</v>
      </c>
      <c r="AI123" t="s">
        <v>360</v>
      </c>
      <c r="AJ123">
        <v>36</v>
      </c>
      <c r="AK123" t="s">
        <v>361</v>
      </c>
      <c r="AL123" t="s">
        <v>61</v>
      </c>
      <c r="AM123" t="s">
        <v>478</v>
      </c>
      <c r="AN123" t="s">
        <v>1836</v>
      </c>
      <c r="AO123" t="s">
        <v>479</v>
      </c>
      <c r="AP123">
        <v>33</v>
      </c>
      <c r="AQ123" t="s">
        <v>480</v>
      </c>
      <c r="AR123" t="s">
        <v>61</v>
      </c>
      <c r="AS123">
        <v>2013</v>
      </c>
      <c r="AT123">
        <v>7</v>
      </c>
      <c r="AU123">
        <v>12</v>
      </c>
      <c r="AV123" t="s">
        <v>481</v>
      </c>
      <c r="AW123" t="s">
        <v>482</v>
      </c>
      <c r="AX123" t="s">
        <v>483</v>
      </c>
      <c r="AY123" t="s">
        <v>484</v>
      </c>
      <c r="AZ123" t="s">
        <v>485</v>
      </c>
      <c r="BA123">
        <v>0</v>
      </c>
      <c r="BB123" s="1">
        <v>41467</v>
      </c>
      <c r="BC123" t="s">
        <v>1785</v>
      </c>
      <c r="BD123" t="s">
        <v>1769</v>
      </c>
      <c r="BE123">
        <v>5</v>
      </c>
      <c r="BF123" t="s">
        <v>1801</v>
      </c>
      <c r="BG123" t="s">
        <v>1769</v>
      </c>
      <c r="BH123" t="s">
        <v>1771</v>
      </c>
      <c r="BI123" t="s">
        <v>2026</v>
      </c>
    </row>
    <row r="124" spans="1:61" x14ac:dyDescent="0.3">
      <c r="A124">
        <v>20421</v>
      </c>
      <c r="B124">
        <v>4</v>
      </c>
      <c r="C124" t="s">
        <v>486</v>
      </c>
      <c r="D124">
        <v>16039</v>
      </c>
      <c r="E124" t="s">
        <v>379</v>
      </c>
      <c r="F124">
        <v>13234</v>
      </c>
      <c r="G124">
        <v>1323403</v>
      </c>
      <c r="H124">
        <v>33234</v>
      </c>
      <c r="I124">
        <v>5</v>
      </c>
      <c r="J124">
        <v>12016</v>
      </c>
      <c r="K124">
        <v>1201602</v>
      </c>
      <c r="L124">
        <v>32016</v>
      </c>
      <c r="M124">
        <v>5</v>
      </c>
      <c r="N124">
        <v>6</v>
      </c>
      <c r="O124">
        <v>617</v>
      </c>
      <c r="P124">
        <v>1</v>
      </c>
      <c r="Q124">
        <v>6</v>
      </c>
      <c r="R124" t="s">
        <v>54</v>
      </c>
      <c r="S124" t="s">
        <v>55</v>
      </c>
      <c r="T124">
        <v>0</v>
      </c>
      <c r="U124">
        <v>1</v>
      </c>
      <c r="V124">
        <v>26900</v>
      </c>
      <c r="W124">
        <v>2633</v>
      </c>
      <c r="X124">
        <v>150</v>
      </c>
      <c r="Y124">
        <v>0</v>
      </c>
      <c r="Z124">
        <v>0</v>
      </c>
      <c r="AA124">
        <v>0</v>
      </c>
      <c r="AB124">
        <v>357</v>
      </c>
      <c r="AC124">
        <v>330</v>
      </c>
      <c r="AD124" t="s">
        <v>487</v>
      </c>
      <c r="AE124" t="s">
        <v>486</v>
      </c>
      <c r="AF124" t="s">
        <v>487</v>
      </c>
      <c r="AG124" t="s">
        <v>488</v>
      </c>
      <c r="AH124" t="s">
        <v>1929</v>
      </c>
      <c r="AI124" t="s">
        <v>489</v>
      </c>
      <c r="AJ124">
        <v>17</v>
      </c>
      <c r="AK124" t="s">
        <v>490</v>
      </c>
      <c r="AL124" t="s">
        <v>61</v>
      </c>
      <c r="AM124" t="s">
        <v>491</v>
      </c>
      <c r="AN124" t="s">
        <v>1849</v>
      </c>
      <c r="AO124" t="s">
        <v>489</v>
      </c>
      <c r="AP124">
        <v>75</v>
      </c>
      <c r="AQ124" t="s">
        <v>490</v>
      </c>
      <c r="AR124" t="s">
        <v>61</v>
      </c>
      <c r="AS124">
        <v>2013</v>
      </c>
      <c r="AT124">
        <v>9</v>
      </c>
      <c r="AU124">
        <v>3</v>
      </c>
      <c r="AV124" t="s">
        <v>492</v>
      </c>
      <c r="AW124" t="s">
        <v>493</v>
      </c>
      <c r="AX124" t="s">
        <v>494</v>
      </c>
      <c r="AY124" t="s">
        <v>495</v>
      </c>
      <c r="AZ124" t="s">
        <v>496</v>
      </c>
      <c r="BA124">
        <v>0</v>
      </c>
      <c r="BB124" s="1">
        <v>41520</v>
      </c>
      <c r="BC124" t="s">
        <v>1768</v>
      </c>
      <c r="BD124" t="s">
        <v>1769</v>
      </c>
      <c r="BE124">
        <v>2</v>
      </c>
      <c r="BF124" t="s">
        <v>1786</v>
      </c>
      <c r="BG124" t="s">
        <v>1769</v>
      </c>
      <c r="BH124" t="s">
        <v>1771</v>
      </c>
      <c r="BI124" t="s">
        <v>2026</v>
      </c>
    </row>
    <row r="125" spans="1:61" x14ac:dyDescent="0.3">
      <c r="A125">
        <v>20344</v>
      </c>
      <c r="B125">
        <v>1</v>
      </c>
      <c r="C125" t="s">
        <v>566</v>
      </c>
      <c r="D125">
        <v>6790</v>
      </c>
      <c r="E125" t="s">
        <v>53</v>
      </c>
      <c r="F125">
        <v>14512</v>
      </c>
      <c r="G125">
        <v>1451201</v>
      </c>
      <c r="H125">
        <v>34512</v>
      </c>
      <c r="I125">
        <v>41</v>
      </c>
      <c r="J125">
        <v>15570</v>
      </c>
      <c r="K125">
        <v>1557001</v>
      </c>
      <c r="L125">
        <v>35570</v>
      </c>
      <c r="M125">
        <v>91</v>
      </c>
      <c r="N125">
        <v>6</v>
      </c>
      <c r="O125">
        <v>622</v>
      </c>
      <c r="P125">
        <v>1</v>
      </c>
      <c r="Q125">
        <v>4</v>
      </c>
      <c r="R125" t="s">
        <v>54</v>
      </c>
      <c r="S125" t="s">
        <v>55</v>
      </c>
      <c r="T125">
        <v>0</v>
      </c>
      <c r="U125">
        <v>1</v>
      </c>
      <c r="V125">
        <v>51314</v>
      </c>
      <c r="W125">
        <v>1614</v>
      </c>
      <c r="X125">
        <v>200</v>
      </c>
      <c r="Y125">
        <v>0</v>
      </c>
      <c r="Z125">
        <v>0</v>
      </c>
      <c r="AA125">
        <v>0</v>
      </c>
      <c r="AB125">
        <v>255</v>
      </c>
      <c r="AC125">
        <v>245</v>
      </c>
      <c r="AD125" t="s">
        <v>567</v>
      </c>
      <c r="AE125" t="s">
        <v>566</v>
      </c>
      <c r="AF125" t="s">
        <v>567</v>
      </c>
      <c r="AG125" t="s">
        <v>568</v>
      </c>
      <c r="AH125" t="s">
        <v>1930</v>
      </c>
      <c r="AI125" t="s">
        <v>569</v>
      </c>
      <c r="AJ125">
        <v>17</v>
      </c>
      <c r="AK125" t="s">
        <v>570</v>
      </c>
      <c r="AL125" t="s">
        <v>61</v>
      </c>
      <c r="AM125" t="s">
        <v>571</v>
      </c>
      <c r="AN125" t="s">
        <v>1931</v>
      </c>
      <c r="AO125" t="s">
        <v>398</v>
      </c>
      <c r="AP125">
        <v>6</v>
      </c>
      <c r="AQ125" t="s">
        <v>399</v>
      </c>
      <c r="AR125" t="s">
        <v>61</v>
      </c>
      <c r="AS125">
        <v>2009</v>
      </c>
      <c r="AT125">
        <v>5</v>
      </c>
      <c r="AU125">
        <v>27</v>
      </c>
      <c r="AV125" t="s">
        <v>572</v>
      </c>
      <c r="AW125" t="s">
        <v>573</v>
      </c>
      <c r="AX125" t="s">
        <v>574</v>
      </c>
      <c r="AY125" t="s">
        <v>575</v>
      </c>
      <c r="AZ125" t="s">
        <v>576</v>
      </c>
      <c r="BA125">
        <v>0</v>
      </c>
      <c r="BB125" s="1">
        <v>39960</v>
      </c>
      <c r="BC125" t="s">
        <v>1780</v>
      </c>
      <c r="BD125" t="s">
        <v>1781</v>
      </c>
      <c r="BE125">
        <v>3</v>
      </c>
      <c r="BF125" t="s">
        <v>1808</v>
      </c>
      <c r="BG125" t="s">
        <v>1781</v>
      </c>
      <c r="BH125" t="s">
        <v>1782</v>
      </c>
      <c r="BI125" t="s">
        <v>2026</v>
      </c>
    </row>
    <row r="126" spans="1:61" x14ac:dyDescent="0.3">
      <c r="A126">
        <v>21352</v>
      </c>
      <c r="B126">
        <v>1</v>
      </c>
      <c r="C126" t="s">
        <v>577</v>
      </c>
      <c r="D126">
        <v>1150</v>
      </c>
      <c r="E126" t="s">
        <v>53</v>
      </c>
      <c r="F126">
        <v>16091</v>
      </c>
      <c r="G126">
        <v>1609101</v>
      </c>
      <c r="H126">
        <v>31295</v>
      </c>
      <c r="I126">
        <v>43</v>
      </c>
      <c r="J126">
        <v>14089</v>
      </c>
      <c r="K126">
        <v>1408901</v>
      </c>
      <c r="L126">
        <v>34089</v>
      </c>
      <c r="M126">
        <v>82</v>
      </c>
      <c r="N126">
        <v>6</v>
      </c>
      <c r="O126">
        <v>642</v>
      </c>
      <c r="P126">
        <v>1</v>
      </c>
      <c r="Q126">
        <v>3</v>
      </c>
      <c r="R126" t="s">
        <v>54</v>
      </c>
      <c r="S126" t="s">
        <v>55</v>
      </c>
      <c r="T126">
        <v>0</v>
      </c>
      <c r="U126">
        <v>1</v>
      </c>
      <c r="V126">
        <v>2000</v>
      </c>
      <c r="W126">
        <v>1294</v>
      </c>
      <c r="X126">
        <v>8</v>
      </c>
      <c r="Y126">
        <v>0</v>
      </c>
      <c r="Z126">
        <v>0</v>
      </c>
      <c r="AA126">
        <v>0</v>
      </c>
      <c r="AB126">
        <v>188</v>
      </c>
      <c r="AC126">
        <v>183</v>
      </c>
      <c r="AD126" t="s">
        <v>578</v>
      </c>
      <c r="AE126" t="s">
        <v>577</v>
      </c>
      <c r="AF126" t="s">
        <v>578</v>
      </c>
      <c r="AG126" t="s">
        <v>346</v>
      </c>
      <c r="AH126" t="s">
        <v>1830</v>
      </c>
      <c r="AI126" t="s">
        <v>347</v>
      </c>
      <c r="AJ126">
        <v>26</v>
      </c>
      <c r="AK126" t="s">
        <v>348</v>
      </c>
      <c r="AL126" t="s">
        <v>61</v>
      </c>
      <c r="AM126" t="s">
        <v>579</v>
      </c>
      <c r="AN126" t="s">
        <v>1932</v>
      </c>
      <c r="AO126" t="s">
        <v>453</v>
      </c>
      <c r="AP126">
        <v>8</v>
      </c>
      <c r="AQ126" t="s">
        <v>580</v>
      </c>
      <c r="AR126" t="s">
        <v>61</v>
      </c>
      <c r="AS126">
        <v>2009</v>
      </c>
      <c r="AT126">
        <v>7</v>
      </c>
      <c r="AU126">
        <v>28</v>
      </c>
      <c r="AV126" t="s">
        <v>581</v>
      </c>
      <c r="AW126" t="s">
        <v>582</v>
      </c>
      <c r="AX126" t="s">
        <v>583</v>
      </c>
      <c r="AY126" t="s">
        <v>584</v>
      </c>
      <c r="AZ126" t="s">
        <v>585</v>
      </c>
      <c r="BA126">
        <v>0</v>
      </c>
      <c r="BB126" s="1">
        <v>40022</v>
      </c>
      <c r="BC126" t="s">
        <v>1785</v>
      </c>
      <c r="BD126" t="s">
        <v>1769</v>
      </c>
      <c r="BE126">
        <v>2</v>
      </c>
      <c r="BF126" t="s">
        <v>1786</v>
      </c>
      <c r="BG126" t="s">
        <v>1769</v>
      </c>
      <c r="BH126" t="s">
        <v>1771</v>
      </c>
      <c r="BI126" t="s">
        <v>2026</v>
      </c>
    </row>
    <row r="127" spans="1:61" x14ac:dyDescent="0.3">
      <c r="A127">
        <v>20417</v>
      </c>
      <c r="B127">
        <v>3</v>
      </c>
      <c r="C127" t="s">
        <v>312</v>
      </c>
      <c r="D127">
        <v>6186</v>
      </c>
      <c r="E127" t="s">
        <v>53</v>
      </c>
      <c r="F127">
        <v>11775</v>
      </c>
      <c r="G127">
        <v>1177501</v>
      </c>
      <c r="H127">
        <v>31775</v>
      </c>
      <c r="I127">
        <v>67</v>
      </c>
      <c r="J127">
        <v>11193</v>
      </c>
      <c r="K127">
        <v>1119301</v>
      </c>
      <c r="L127">
        <v>33105</v>
      </c>
      <c r="M127">
        <v>52</v>
      </c>
      <c r="N127">
        <v>6</v>
      </c>
      <c r="O127">
        <v>638</v>
      </c>
      <c r="P127">
        <v>1</v>
      </c>
      <c r="Q127">
        <v>2</v>
      </c>
      <c r="R127" t="s">
        <v>98</v>
      </c>
      <c r="S127" t="s">
        <v>55</v>
      </c>
      <c r="T127">
        <v>0</v>
      </c>
      <c r="U127">
        <v>1</v>
      </c>
      <c r="V127">
        <v>19000</v>
      </c>
      <c r="W127">
        <v>701</v>
      </c>
      <c r="X127">
        <v>76</v>
      </c>
      <c r="Y127">
        <v>0</v>
      </c>
      <c r="Z127">
        <v>0</v>
      </c>
      <c r="AA127">
        <v>0</v>
      </c>
      <c r="AB127">
        <v>112</v>
      </c>
      <c r="AC127">
        <v>102</v>
      </c>
      <c r="AD127" t="s">
        <v>593</v>
      </c>
      <c r="AE127" t="s">
        <v>312</v>
      </c>
      <c r="AF127" t="s">
        <v>593</v>
      </c>
      <c r="AG127" t="s">
        <v>594</v>
      </c>
      <c r="AH127" t="s">
        <v>1933</v>
      </c>
      <c r="AI127" t="s">
        <v>595</v>
      </c>
      <c r="AJ127">
        <v>46</v>
      </c>
      <c r="AK127" t="s">
        <v>596</v>
      </c>
      <c r="AL127" t="s">
        <v>61</v>
      </c>
      <c r="AM127" t="s">
        <v>550</v>
      </c>
      <c r="AN127" t="s">
        <v>1841</v>
      </c>
      <c r="AO127" t="s">
        <v>288</v>
      </c>
      <c r="AP127">
        <v>21</v>
      </c>
      <c r="AQ127" t="s">
        <v>289</v>
      </c>
      <c r="AR127" t="s">
        <v>61</v>
      </c>
      <c r="AS127">
        <v>2010</v>
      </c>
      <c r="AT127">
        <v>11</v>
      </c>
      <c r="AU127">
        <v>10</v>
      </c>
      <c r="AV127" t="s">
        <v>597</v>
      </c>
      <c r="AW127" t="s">
        <v>598</v>
      </c>
      <c r="AX127" t="s">
        <v>599</v>
      </c>
      <c r="AY127" t="s">
        <v>600</v>
      </c>
      <c r="AZ127" t="s">
        <v>601</v>
      </c>
      <c r="BA127">
        <v>0</v>
      </c>
      <c r="BB127" s="1">
        <v>40492</v>
      </c>
      <c r="BC127" t="s">
        <v>1812</v>
      </c>
      <c r="BD127" t="s">
        <v>1763</v>
      </c>
      <c r="BE127">
        <v>3</v>
      </c>
      <c r="BF127" t="s">
        <v>1808</v>
      </c>
      <c r="BG127" t="s">
        <v>1763</v>
      </c>
      <c r="BH127" t="s">
        <v>1765</v>
      </c>
      <c r="BI127" t="s">
        <v>2026</v>
      </c>
    </row>
    <row r="128" spans="1:61" x14ac:dyDescent="0.3">
      <c r="A128">
        <v>21161</v>
      </c>
      <c r="B128">
        <v>4</v>
      </c>
      <c r="C128" t="s">
        <v>612</v>
      </c>
      <c r="D128">
        <v>1130</v>
      </c>
      <c r="E128" t="s">
        <v>53</v>
      </c>
      <c r="F128">
        <v>12197</v>
      </c>
      <c r="G128">
        <v>1219701</v>
      </c>
      <c r="H128">
        <v>31703</v>
      </c>
      <c r="I128">
        <v>22</v>
      </c>
      <c r="J128">
        <v>13930</v>
      </c>
      <c r="K128">
        <v>1393001</v>
      </c>
      <c r="L128">
        <v>30977</v>
      </c>
      <c r="M128">
        <v>41</v>
      </c>
      <c r="N128">
        <v>6</v>
      </c>
      <c r="O128">
        <v>617</v>
      </c>
      <c r="P128">
        <v>1</v>
      </c>
      <c r="Q128">
        <v>2</v>
      </c>
      <c r="R128" t="s">
        <v>54</v>
      </c>
      <c r="S128" t="s">
        <v>55</v>
      </c>
      <c r="T128">
        <v>0</v>
      </c>
      <c r="U128">
        <v>1</v>
      </c>
      <c r="V128">
        <v>36199</v>
      </c>
      <c r="W128">
        <v>738</v>
      </c>
      <c r="X128">
        <v>68</v>
      </c>
      <c r="Y128">
        <v>0</v>
      </c>
      <c r="Z128">
        <v>0</v>
      </c>
      <c r="AA128">
        <v>0</v>
      </c>
      <c r="AB128">
        <v>144</v>
      </c>
      <c r="AC128">
        <v>126</v>
      </c>
      <c r="AD128" t="s">
        <v>613</v>
      </c>
      <c r="AE128" t="s">
        <v>612</v>
      </c>
      <c r="AF128" t="s">
        <v>613</v>
      </c>
      <c r="AG128" t="s">
        <v>614</v>
      </c>
      <c r="AH128" t="s">
        <v>1898</v>
      </c>
      <c r="AI128" t="s">
        <v>360</v>
      </c>
      <c r="AJ128">
        <v>36</v>
      </c>
      <c r="AK128" t="s">
        <v>361</v>
      </c>
      <c r="AL128" t="s">
        <v>61</v>
      </c>
      <c r="AM128" t="s">
        <v>615</v>
      </c>
      <c r="AN128" t="s">
        <v>1900</v>
      </c>
      <c r="AO128" t="s">
        <v>569</v>
      </c>
      <c r="AP128">
        <v>17</v>
      </c>
      <c r="AQ128" t="s">
        <v>570</v>
      </c>
      <c r="AR128" t="s">
        <v>61</v>
      </c>
      <c r="AS128">
        <v>2011</v>
      </c>
      <c r="AT128">
        <v>1</v>
      </c>
      <c r="AU128">
        <v>24</v>
      </c>
      <c r="AV128" t="s">
        <v>616</v>
      </c>
      <c r="AW128" t="s">
        <v>617</v>
      </c>
      <c r="AX128" t="s">
        <v>618</v>
      </c>
      <c r="AY128" t="s">
        <v>619</v>
      </c>
      <c r="AZ128" t="s">
        <v>620</v>
      </c>
      <c r="BA128">
        <v>0</v>
      </c>
      <c r="BB128" s="1">
        <v>40567</v>
      </c>
      <c r="BC128" t="s">
        <v>1825</v>
      </c>
      <c r="BD128" t="s">
        <v>1807</v>
      </c>
      <c r="BE128">
        <v>1</v>
      </c>
      <c r="BF128" t="s">
        <v>1813</v>
      </c>
      <c r="BG128" t="s">
        <v>1807</v>
      </c>
      <c r="BH128" t="s">
        <v>1809</v>
      </c>
      <c r="BI128" t="s">
        <v>2026</v>
      </c>
    </row>
    <row r="129" spans="1:61" x14ac:dyDescent="0.3">
      <c r="A129">
        <v>19930</v>
      </c>
      <c r="B129">
        <v>3</v>
      </c>
      <c r="C129" t="s">
        <v>621</v>
      </c>
      <c r="D129">
        <v>6031</v>
      </c>
      <c r="E129" t="s">
        <v>53</v>
      </c>
      <c r="F129">
        <v>14747</v>
      </c>
      <c r="G129">
        <v>1474703</v>
      </c>
      <c r="H129">
        <v>30559</v>
      </c>
      <c r="I129">
        <v>93</v>
      </c>
      <c r="J129">
        <v>14869</v>
      </c>
      <c r="K129">
        <v>1486903</v>
      </c>
      <c r="L129">
        <v>34614</v>
      </c>
      <c r="M129">
        <v>87</v>
      </c>
      <c r="N129">
        <v>6</v>
      </c>
      <c r="O129">
        <v>634</v>
      </c>
      <c r="P129">
        <v>1</v>
      </c>
      <c r="Q129">
        <v>2</v>
      </c>
      <c r="R129" t="s">
        <v>54</v>
      </c>
      <c r="S129" t="s">
        <v>55</v>
      </c>
      <c r="T129">
        <v>0</v>
      </c>
      <c r="U129">
        <v>1</v>
      </c>
      <c r="V129">
        <v>43400</v>
      </c>
      <c r="W129">
        <v>689</v>
      </c>
      <c r="X129">
        <v>172</v>
      </c>
      <c r="Y129">
        <v>0</v>
      </c>
      <c r="Z129">
        <v>0</v>
      </c>
      <c r="AA129">
        <v>0</v>
      </c>
      <c r="AB129">
        <v>107</v>
      </c>
      <c r="AC129">
        <v>95</v>
      </c>
      <c r="AD129" t="s">
        <v>622</v>
      </c>
      <c r="AE129" t="s">
        <v>621</v>
      </c>
      <c r="AF129" t="s">
        <v>622</v>
      </c>
      <c r="AG129" t="s">
        <v>623</v>
      </c>
      <c r="AH129" t="s">
        <v>1935</v>
      </c>
      <c r="AI129" t="s">
        <v>264</v>
      </c>
      <c r="AJ129">
        <v>53</v>
      </c>
      <c r="AK129" t="s">
        <v>265</v>
      </c>
      <c r="AL129" t="s">
        <v>61</v>
      </c>
      <c r="AM129" t="s">
        <v>624</v>
      </c>
      <c r="AN129" t="s">
        <v>1872</v>
      </c>
      <c r="AO129" t="s">
        <v>625</v>
      </c>
      <c r="AP129">
        <v>49</v>
      </c>
      <c r="AQ129" t="s">
        <v>626</v>
      </c>
      <c r="AR129" t="s">
        <v>61</v>
      </c>
      <c r="AS129">
        <v>2013</v>
      </c>
      <c r="AT129">
        <v>10</v>
      </c>
      <c r="AU129">
        <v>8</v>
      </c>
      <c r="AV129" t="s">
        <v>627</v>
      </c>
      <c r="AW129" t="s">
        <v>628</v>
      </c>
      <c r="AX129" t="s">
        <v>629</v>
      </c>
      <c r="AY129" t="s">
        <v>630</v>
      </c>
      <c r="AZ129" t="s">
        <v>631</v>
      </c>
      <c r="BA129">
        <v>0</v>
      </c>
      <c r="BB129" s="1">
        <v>41555</v>
      </c>
      <c r="BC129" t="s">
        <v>1850</v>
      </c>
      <c r="BD129" t="s">
        <v>1763</v>
      </c>
      <c r="BE129">
        <v>2</v>
      </c>
      <c r="BF129" t="s">
        <v>1786</v>
      </c>
      <c r="BG129" t="s">
        <v>1763</v>
      </c>
      <c r="BH129" t="s">
        <v>1765</v>
      </c>
      <c r="BI129" t="s">
        <v>2026</v>
      </c>
    </row>
    <row r="130" spans="1:61" x14ac:dyDescent="0.3">
      <c r="A130">
        <v>20207</v>
      </c>
      <c r="B130">
        <v>1</v>
      </c>
      <c r="C130" t="s">
        <v>650</v>
      </c>
      <c r="D130">
        <v>6144</v>
      </c>
      <c r="E130" t="s">
        <v>53</v>
      </c>
      <c r="F130">
        <v>12882</v>
      </c>
      <c r="G130">
        <v>1288202</v>
      </c>
      <c r="H130">
        <v>33195</v>
      </c>
      <c r="I130">
        <v>33</v>
      </c>
      <c r="J130">
        <v>13577</v>
      </c>
      <c r="K130">
        <v>1357702</v>
      </c>
      <c r="L130">
        <v>31135</v>
      </c>
      <c r="M130">
        <v>37</v>
      </c>
      <c r="N130">
        <v>6</v>
      </c>
      <c r="O130">
        <v>617</v>
      </c>
      <c r="P130">
        <v>1</v>
      </c>
      <c r="Q130">
        <v>1</v>
      </c>
      <c r="R130" t="s">
        <v>54</v>
      </c>
      <c r="S130" t="s">
        <v>55</v>
      </c>
      <c r="T130">
        <v>0</v>
      </c>
      <c r="U130">
        <v>1</v>
      </c>
      <c r="V130">
        <v>30000</v>
      </c>
      <c r="W130">
        <v>433</v>
      </c>
      <c r="X130">
        <v>150</v>
      </c>
      <c r="Y130">
        <v>0</v>
      </c>
      <c r="Z130">
        <v>0</v>
      </c>
      <c r="AA130">
        <v>0</v>
      </c>
      <c r="AB130">
        <v>71</v>
      </c>
      <c r="AC130">
        <v>63</v>
      </c>
      <c r="AD130" t="s">
        <v>651</v>
      </c>
      <c r="AE130" t="s">
        <v>650</v>
      </c>
      <c r="AF130" t="s">
        <v>651</v>
      </c>
      <c r="AG130" t="s">
        <v>652</v>
      </c>
      <c r="AH130" t="s">
        <v>1936</v>
      </c>
      <c r="AI130" t="s">
        <v>382</v>
      </c>
      <c r="AJ130">
        <v>12</v>
      </c>
      <c r="AK130" t="s">
        <v>383</v>
      </c>
      <c r="AL130" t="s">
        <v>61</v>
      </c>
      <c r="AM130" t="s">
        <v>653</v>
      </c>
      <c r="AN130" t="s">
        <v>1937</v>
      </c>
      <c r="AO130" t="s">
        <v>468</v>
      </c>
      <c r="AP130">
        <v>45</v>
      </c>
      <c r="AQ130" t="s">
        <v>469</v>
      </c>
      <c r="AR130" t="s">
        <v>61</v>
      </c>
      <c r="AS130">
        <v>2011</v>
      </c>
      <c r="AT130">
        <v>10</v>
      </c>
      <c r="AU130">
        <v>6</v>
      </c>
      <c r="AV130" t="s">
        <v>654</v>
      </c>
      <c r="AW130" t="s">
        <v>655</v>
      </c>
      <c r="AX130" t="s">
        <v>656</v>
      </c>
      <c r="AY130" t="s">
        <v>657</v>
      </c>
      <c r="AZ130" t="s">
        <v>658</v>
      </c>
      <c r="BA130">
        <v>0</v>
      </c>
      <c r="BB130" s="1">
        <v>40822</v>
      </c>
      <c r="BC130" t="s">
        <v>1850</v>
      </c>
      <c r="BD130" t="s">
        <v>1763</v>
      </c>
      <c r="BE130">
        <v>4</v>
      </c>
      <c r="BF130" t="s">
        <v>1770</v>
      </c>
      <c r="BG130" t="s">
        <v>1763</v>
      </c>
      <c r="BH130" t="s">
        <v>1765</v>
      </c>
      <c r="BI130" t="s">
        <v>2026</v>
      </c>
    </row>
    <row r="131" spans="1:61" x14ac:dyDescent="0.3">
      <c r="A131">
        <v>20363</v>
      </c>
      <c r="B131">
        <v>2</v>
      </c>
      <c r="C131" t="s">
        <v>659</v>
      </c>
      <c r="D131">
        <v>7024</v>
      </c>
      <c r="E131" t="s">
        <v>53</v>
      </c>
      <c r="F131">
        <v>13244</v>
      </c>
      <c r="G131">
        <v>1324402</v>
      </c>
      <c r="H131">
        <v>33244</v>
      </c>
      <c r="I131">
        <v>54</v>
      </c>
      <c r="J131">
        <v>15249</v>
      </c>
      <c r="K131">
        <v>1524902</v>
      </c>
      <c r="L131">
        <v>35249</v>
      </c>
      <c r="M131">
        <v>33</v>
      </c>
      <c r="N131">
        <v>6</v>
      </c>
      <c r="O131">
        <v>638</v>
      </c>
      <c r="P131">
        <v>1</v>
      </c>
      <c r="Q131">
        <v>1</v>
      </c>
      <c r="R131" t="s">
        <v>54</v>
      </c>
      <c r="S131" t="s">
        <v>55</v>
      </c>
      <c r="T131">
        <v>0</v>
      </c>
      <c r="U131">
        <v>1</v>
      </c>
      <c r="V131">
        <v>22000</v>
      </c>
      <c r="W131">
        <v>458</v>
      </c>
      <c r="X131">
        <v>76</v>
      </c>
      <c r="Y131">
        <v>0</v>
      </c>
      <c r="Z131">
        <v>0</v>
      </c>
      <c r="AA131">
        <v>0</v>
      </c>
      <c r="AB131">
        <v>73</v>
      </c>
      <c r="AC131">
        <v>58</v>
      </c>
      <c r="AD131" t="s">
        <v>660</v>
      </c>
      <c r="AE131" t="s">
        <v>659</v>
      </c>
      <c r="AF131" t="s">
        <v>660</v>
      </c>
      <c r="AG131" t="s">
        <v>661</v>
      </c>
      <c r="AH131" t="s">
        <v>1938</v>
      </c>
      <c r="AI131" t="s">
        <v>662</v>
      </c>
      <c r="AJ131">
        <v>47</v>
      </c>
      <c r="AK131" t="s">
        <v>663</v>
      </c>
      <c r="AL131" t="s">
        <v>61</v>
      </c>
      <c r="AM131" t="s">
        <v>436</v>
      </c>
      <c r="AN131" t="s">
        <v>1923</v>
      </c>
      <c r="AO131" t="s">
        <v>382</v>
      </c>
      <c r="AP131">
        <v>12</v>
      </c>
      <c r="AQ131" t="s">
        <v>383</v>
      </c>
      <c r="AR131" t="s">
        <v>61</v>
      </c>
      <c r="AS131">
        <v>2013</v>
      </c>
      <c r="AT131">
        <v>11</v>
      </c>
      <c r="AU131">
        <v>22</v>
      </c>
      <c r="AV131" t="s">
        <v>664</v>
      </c>
      <c r="AW131" t="s">
        <v>665</v>
      </c>
      <c r="AX131" t="s">
        <v>666</v>
      </c>
      <c r="AY131" t="s">
        <v>667</v>
      </c>
      <c r="AZ131" t="s">
        <v>668</v>
      </c>
      <c r="BA131">
        <v>0</v>
      </c>
      <c r="BB131" s="1">
        <v>41600</v>
      </c>
      <c r="BC131" t="s">
        <v>1812</v>
      </c>
      <c r="BD131" t="s">
        <v>1763</v>
      </c>
      <c r="BE131">
        <v>5</v>
      </c>
      <c r="BF131" t="s">
        <v>1801</v>
      </c>
      <c r="BG131" t="s">
        <v>1763</v>
      </c>
      <c r="BH131" t="s">
        <v>1765</v>
      </c>
      <c r="BI131" t="s">
        <v>2026</v>
      </c>
    </row>
    <row r="132" spans="1:61" x14ac:dyDescent="0.3">
      <c r="A132">
        <v>20194</v>
      </c>
      <c r="B132">
        <v>2</v>
      </c>
      <c r="C132" t="s">
        <v>701</v>
      </c>
      <c r="D132">
        <v>16061</v>
      </c>
      <c r="E132" t="s">
        <v>54</v>
      </c>
      <c r="F132">
        <v>12892</v>
      </c>
      <c r="G132">
        <v>1289201</v>
      </c>
      <c r="H132">
        <v>32575</v>
      </c>
      <c r="I132">
        <v>91</v>
      </c>
      <c r="J132">
        <v>13303</v>
      </c>
      <c r="K132">
        <v>1330302</v>
      </c>
      <c r="L132">
        <v>32467</v>
      </c>
      <c r="M132">
        <v>33</v>
      </c>
      <c r="N132">
        <v>7</v>
      </c>
      <c r="O132">
        <v>733</v>
      </c>
      <c r="P132">
        <v>2</v>
      </c>
      <c r="Q132">
        <v>5</v>
      </c>
      <c r="R132" t="s">
        <v>187</v>
      </c>
      <c r="S132" t="s">
        <v>55</v>
      </c>
      <c r="T132">
        <v>0</v>
      </c>
      <c r="U132">
        <v>1</v>
      </c>
      <c r="V132">
        <v>154322</v>
      </c>
      <c r="W132">
        <v>2342</v>
      </c>
      <c r="X132">
        <v>0</v>
      </c>
      <c r="Y132">
        <v>0</v>
      </c>
      <c r="Z132">
        <v>0</v>
      </c>
      <c r="AA132">
        <v>0</v>
      </c>
      <c r="AB132">
        <v>314</v>
      </c>
      <c r="AC132">
        <v>247</v>
      </c>
      <c r="AD132" t="s">
        <v>702</v>
      </c>
      <c r="AE132" t="s">
        <v>701</v>
      </c>
      <c r="AF132" t="s">
        <v>702</v>
      </c>
      <c r="AG132" t="s">
        <v>703</v>
      </c>
      <c r="AH132" t="s">
        <v>1864</v>
      </c>
      <c r="AI132" t="s">
        <v>398</v>
      </c>
      <c r="AJ132">
        <v>6</v>
      </c>
      <c r="AK132" t="s">
        <v>399</v>
      </c>
      <c r="AL132" t="s">
        <v>61</v>
      </c>
      <c r="AM132" t="s">
        <v>381</v>
      </c>
      <c r="AN132" t="s">
        <v>1887</v>
      </c>
      <c r="AO132" t="s">
        <v>382</v>
      </c>
      <c r="AP132">
        <v>12</v>
      </c>
      <c r="AQ132" t="s">
        <v>383</v>
      </c>
      <c r="AR132" t="s">
        <v>61</v>
      </c>
      <c r="AS132">
        <v>2009</v>
      </c>
      <c r="AT132">
        <v>2</v>
      </c>
      <c r="AU132">
        <v>2</v>
      </c>
      <c r="AV132" t="s">
        <v>704</v>
      </c>
      <c r="AW132" t="s">
        <v>705</v>
      </c>
      <c r="AX132" t="s">
        <v>706</v>
      </c>
      <c r="AY132" t="s">
        <v>707</v>
      </c>
      <c r="AZ132" t="s">
        <v>708</v>
      </c>
      <c r="BA132">
        <v>0</v>
      </c>
      <c r="BB132" s="1">
        <v>39846</v>
      </c>
      <c r="BC132" t="s">
        <v>1806</v>
      </c>
      <c r="BD132" t="s">
        <v>1807</v>
      </c>
      <c r="BE132">
        <v>1</v>
      </c>
      <c r="BF132" t="s">
        <v>1813</v>
      </c>
      <c r="BG132" t="s">
        <v>1807</v>
      </c>
      <c r="BH132" t="s">
        <v>1809</v>
      </c>
      <c r="BI132" t="s">
        <v>2026</v>
      </c>
    </row>
    <row r="133" spans="1:61" x14ac:dyDescent="0.3">
      <c r="A133">
        <v>21439</v>
      </c>
      <c r="B133">
        <v>0</v>
      </c>
      <c r="C133" t="s">
        <v>709</v>
      </c>
      <c r="D133">
        <v>71095</v>
      </c>
      <c r="E133" t="s">
        <v>379</v>
      </c>
      <c r="F133">
        <v>14771</v>
      </c>
      <c r="G133">
        <v>1477101</v>
      </c>
      <c r="H133">
        <v>32457</v>
      </c>
      <c r="I133">
        <v>91</v>
      </c>
      <c r="J133">
        <v>10327</v>
      </c>
      <c r="K133">
        <v>1032701</v>
      </c>
      <c r="L133">
        <v>30327</v>
      </c>
      <c r="M133">
        <v>91</v>
      </c>
      <c r="N133">
        <v>6</v>
      </c>
      <c r="O133">
        <v>686</v>
      </c>
      <c r="P133">
        <v>1</v>
      </c>
      <c r="Q133">
        <v>1</v>
      </c>
      <c r="R133" t="s">
        <v>54</v>
      </c>
      <c r="S133" t="s">
        <v>425</v>
      </c>
      <c r="T133">
        <v>0</v>
      </c>
      <c r="U133">
        <v>1</v>
      </c>
      <c r="V133">
        <v>0</v>
      </c>
      <c r="W133">
        <v>41</v>
      </c>
      <c r="X133">
        <v>0</v>
      </c>
      <c r="Y133">
        <v>0</v>
      </c>
      <c r="Z133">
        <v>0</v>
      </c>
      <c r="AA133">
        <v>0</v>
      </c>
      <c r="AB133">
        <v>0</v>
      </c>
      <c r="AC133">
        <v>0</v>
      </c>
      <c r="AD133" t="s">
        <v>710</v>
      </c>
      <c r="AE133" t="s">
        <v>709</v>
      </c>
      <c r="AF133" t="s">
        <v>710</v>
      </c>
      <c r="AG133" t="s">
        <v>397</v>
      </c>
      <c r="AH133" t="s">
        <v>1862</v>
      </c>
      <c r="AI133" t="s">
        <v>398</v>
      </c>
      <c r="AJ133">
        <v>6</v>
      </c>
      <c r="AK133" t="s">
        <v>399</v>
      </c>
      <c r="AL133" t="s">
        <v>61</v>
      </c>
      <c r="AM133" t="s">
        <v>711</v>
      </c>
      <c r="AN133" t="s">
        <v>1939</v>
      </c>
      <c r="AO133" t="s">
        <v>398</v>
      </c>
      <c r="AP133">
        <v>6</v>
      </c>
      <c r="AQ133" t="s">
        <v>399</v>
      </c>
      <c r="AR133" t="s">
        <v>61</v>
      </c>
      <c r="AS133">
        <v>2011</v>
      </c>
      <c r="AT133">
        <v>4</v>
      </c>
      <c r="AU133">
        <v>12</v>
      </c>
      <c r="AV133" t="s">
        <v>712</v>
      </c>
      <c r="AW133" t="s">
        <v>713</v>
      </c>
      <c r="AX133" t="s">
        <v>714</v>
      </c>
      <c r="AY133" t="s">
        <v>715</v>
      </c>
      <c r="AZ133" t="s">
        <v>716</v>
      </c>
      <c r="BA133">
        <v>0</v>
      </c>
      <c r="BB133" s="1">
        <v>40645</v>
      </c>
      <c r="BC133" t="s">
        <v>1858</v>
      </c>
      <c r="BD133" t="s">
        <v>1781</v>
      </c>
      <c r="BE133">
        <v>2</v>
      </c>
      <c r="BF133" t="s">
        <v>1786</v>
      </c>
      <c r="BG133" t="s">
        <v>1781</v>
      </c>
      <c r="BH133" t="s">
        <v>1782</v>
      </c>
      <c r="BI133" t="s">
        <v>2026</v>
      </c>
    </row>
    <row r="134" spans="1:61" x14ac:dyDescent="0.3">
      <c r="A134">
        <v>21437</v>
      </c>
      <c r="B134">
        <v>0</v>
      </c>
      <c r="C134" t="s">
        <v>717</v>
      </c>
      <c r="D134">
        <v>71093</v>
      </c>
      <c r="E134" t="s">
        <v>379</v>
      </c>
      <c r="F134">
        <v>14027</v>
      </c>
      <c r="G134">
        <v>1402702</v>
      </c>
      <c r="H134">
        <v>34027</v>
      </c>
      <c r="I134">
        <v>33</v>
      </c>
      <c r="J134">
        <v>15030</v>
      </c>
      <c r="K134">
        <v>1503002</v>
      </c>
      <c r="L134">
        <v>35030</v>
      </c>
      <c r="M134">
        <v>33</v>
      </c>
      <c r="N134">
        <v>6</v>
      </c>
      <c r="O134">
        <v>609</v>
      </c>
      <c r="P134">
        <v>1</v>
      </c>
      <c r="Q134">
        <v>1</v>
      </c>
      <c r="R134" t="s">
        <v>54</v>
      </c>
      <c r="S134" t="s">
        <v>425</v>
      </c>
      <c r="T134">
        <v>0</v>
      </c>
      <c r="U134">
        <v>1</v>
      </c>
      <c r="V134">
        <v>0</v>
      </c>
      <c r="W134">
        <v>35</v>
      </c>
      <c r="X134">
        <v>0</v>
      </c>
      <c r="Y134">
        <v>0</v>
      </c>
      <c r="Z134">
        <v>0</v>
      </c>
      <c r="AA134">
        <v>0</v>
      </c>
      <c r="AB134">
        <v>0</v>
      </c>
      <c r="AC134">
        <v>0</v>
      </c>
      <c r="AD134" t="s">
        <v>718</v>
      </c>
      <c r="AE134" t="s">
        <v>717</v>
      </c>
      <c r="AF134" t="s">
        <v>718</v>
      </c>
      <c r="AG134" t="s">
        <v>719</v>
      </c>
      <c r="AH134" t="s">
        <v>1940</v>
      </c>
      <c r="AI134" t="s">
        <v>382</v>
      </c>
      <c r="AJ134">
        <v>12</v>
      </c>
      <c r="AK134" t="s">
        <v>383</v>
      </c>
      <c r="AL134" t="s">
        <v>61</v>
      </c>
      <c r="AM134" t="s">
        <v>720</v>
      </c>
      <c r="AN134" t="s">
        <v>1941</v>
      </c>
      <c r="AO134" t="s">
        <v>382</v>
      </c>
      <c r="AP134">
        <v>12</v>
      </c>
      <c r="AQ134" t="s">
        <v>383</v>
      </c>
      <c r="AR134" t="s">
        <v>61</v>
      </c>
      <c r="AS134">
        <v>2011</v>
      </c>
      <c r="AT134">
        <v>12</v>
      </c>
      <c r="AU134">
        <v>6</v>
      </c>
      <c r="AV134" t="s">
        <v>721</v>
      </c>
      <c r="AW134" t="s">
        <v>722</v>
      </c>
      <c r="AX134" t="s">
        <v>723</v>
      </c>
      <c r="AY134" t="s">
        <v>724</v>
      </c>
      <c r="AZ134" t="s">
        <v>725</v>
      </c>
      <c r="BA134">
        <v>0</v>
      </c>
      <c r="BB134" s="1">
        <v>40883</v>
      </c>
      <c r="BC134" t="s">
        <v>1762</v>
      </c>
      <c r="BD134" t="s">
        <v>1763</v>
      </c>
      <c r="BE134">
        <v>2</v>
      </c>
      <c r="BF134" t="s">
        <v>1786</v>
      </c>
      <c r="BG134" t="s">
        <v>1763</v>
      </c>
      <c r="BH134" t="s">
        <v>1765</v>
      </c>
      <c r="BI134" t="s">
        <v>2026</v>
      </c>
    </row>
    <row r="135" spans="1:61" x14ac:dyDescent="0.3">
      <c r="A135">
        <v>20057</v>
      </c>
      <c r="B135">
        <v>2</v>
      </c>
      <c r="C135" t="s">
        <v>726</v>
      </c>
      <c r="D135">
        <v>16208</v>
      </c>
      <c r="E135" t="s">
        <v>194</v>
      </c>
      <c r="F135">
        <v>12892</v>
      </c>
      <c r="G135">
        <v>1289201</v>
      </c>
      <c r="H135">
        <v>32575</v>
      </c>
      <c r="I135">
        <v>91</v>
      </c>
      <c r="J135">
        <v>14730</v>
      </c>
      <c r="K135">
        <v>1473002</v>
      </c>
      <c r="L135">
        <v>33044</v>
      </c>
      <c r="M135">
        <v>52</v>
      </c>
      <c r="N135">
        <v>8</v>
      </c>
      <c r="O135">
        <v>817</v>
      </c>
      <c r="P135">
        <v>2</v>
      </c>
      <c r="Q135">
        <v>4</v>
      </c>
      <c r="R135" t="s">
        <v>194</v>
      </c>
      <c r="S135" t="s">
        <v>55</v>
      </c>
      <c r="T135">
        <v>0</v>
      </c>
      <c r="U135">
        <v>1</v>
      </c>
      <c r="V135">
        <v>252000</v>
      </c>
      <c r="W135">
        <v>1842</v>
      </c>
      <c r="X135">
        <v>0</v>
      </c>
      <c r="Y135">
        <v>0</v>
      </c>
      <c r="Z135">
        <v>0</v>
      </c>
      <c r="AA135">
        <v>0</v>
      </c>
      <c r="AB135">
        <v>230</v>
      </c>
      <c r="AC135">
        <v>199</v>
      </c>
      <c r="AD135" t="s">
        <v>727</v>
      </c>
      <c r="AE135" t="s">
        <v>726</v>
      </c>
      <c r="AF135" t="s">
        <v>727</v>
      </c>
      <c r="AG135" t="s">
        <v>703</v>
      </c>
      <c r="AH135" t="s">
        <v>1864</v>
      </c>
      <c r="AI135" t="s">
        <v>398</v>
      </c>
      <c r="AJ135">
        <v>6</v>
      </c>
      <c r="AK135" t="s">
        <v>399</v>
      </c>
      <c r="AL135" t="s">
        <v>61</v>
      </c>
      <c r="AM135" t="s">
        <v>728</v>
      </c>
      <c r="AN135" t="s">
        <v>1942</v>
      </c>
      <c r="AO135" t="s">
        <v>288</v>
      </c>
      <c r="AP135">
        <v>21</v>
      </c>
      <c r="AQ135" t="s">
        <v>289</v>
      </c>
      <c r="AR135" t="s">
        <v>61</v>
      </c>
      <c r="AS135">
        <v>2012</v>
      </c>
      <c r="AT135">
        <v>12</v>
      </c>
      <c r="AU135">
        <v>11</v>
      </c>
      <c r="AV135" t="s">
        <v>729</v>
      </c>
      <c r="AW135" t="s">
        <v>730</v>
      </c>
      <c r="AX135" t="s">
        <v>731</v>
      </c>
      <c r="AY135" t="s">
        <v>732</v>
      </c>
      <c r="AZ135" t="s">
        <v>733</v>
      </c>
      <c r="BA135">
        <v>0</v>
      </c>
      <c r="BB135" s="1">
        <v>41254</v>
      </c>
      <c r="BC135" t="s">
        <v>1762</v>
      </c>
      <c r="BD135" t="s">
        <v>1763</v>
      </c>
      <c r="BE135">
        <v>2</v>
      </c>
      <c r="BF135" t="s">
        <v>1786</v>
      </c>
      <c r="BG135" t="s">
        <v>1763</v>
      </c>
      <c r="BH135" t="s">
        <v>1765</v>
      </c>
      <c r="BI135" t="s">
        <v>2026</v>
      </c>
    </row>
    <row r="136" spans="1:61" x14ac:dyDescent="0.3">
      <c r="A136">
        <v>21309</v>
      </c>
      <c r="B136">
        <v>0</v>
      </c>
      <c r="C136" t="s">
        <v>734</v>
      </c>
      <c r="D136">
        <v>71063</v>
      </c>
      <c r="E136" t="s">
        <v>379</v>
      </c>
      <c r="F136">
        <v>12191</v>
      </c>
      <c r="G136">
        <v>1219102</v>
      </c>
      <c r="H136">
        <v>31453</v>
      </c>
      <c r="I136">
        <v>74</v>
      </c>
      <c r="J136">
        <v>14685</v>
      </c>
      <c r="K136">
        <v>1468502</v>
      </c>
      <c r="L136">
        <v>34685</v>
      </c>
      <c r="M136">
        <v>34</v>
      </c>
      <c r="N136">
        <v>6</v>
      </c>
      <c r="O136">
        <v>667</v>
      </c>
      <c r="P136">
        <v>1</v>
      </c>
      <c r="Q136">
        <v>2</v>
      </c>
      <c r="R136" t="s">
        <v>54</v>
      </c>
      <c r="S136" t="s">
        <v>425</v>
      </c>
      <c r="T136">
        <v>0</v>
      </c>
      <c r="U136">
        <v>1</v>
      </c>
      <c r="V136">
        <v>0</v>
      </c>
      <c r="W136">
        <v>853</v>
      </c>
      <c r="X136">
        <v>0</v>
      </c>
      <c r="Y136">
        <v>0</v>
      </c>
      <c r="Z136">
        <v>0</v>
      </c>
      <c r="AA136">
        <v>0</v>
      </c>
      <c r="AB136">
        <v>0</v>
      </c>
      <c r="AC136">
        <v>0</v>
      </c>
      <c r="AD136" t="s">
        <v>735</v>
      </c>
      <c r="AE136" t="s">
        <v>734</v>
      </c>
      <c r="AF136" t="s">
        <v>735</v>
      </c>
      <c r="AG136" t="s">
        <v>736</v>
      </c>
      <c r="AH136" t="s">
        <v>1922</v>
      </c>
      <c r="AI136" t="s">
        <v>395</v>
      </c>
      <c r="AJ136">
        <v>48</v>
      </c>
      <c r="AK136" t="s">
        <v>396</v>
      </c>
      <c r="AL136" t="s">
        <v>61</v>
      </c>
      <c r="AM136" t="s">
        <v>737</v>
      </c>
      <c r="AN136" t="s">
        <v>1904</v>
      </c>
      <c r="AO136" t="s">
        <v>738</v>
      </c>
      <c r="AP136">
        <v>13</v>
      </c>
      <c r="AQ136" t="s">
        <v>739</v>
      </c>
      <c r="AR136" t="s">
        <v>61</v>
      </c>
      <c r="AS136">
        <v>2013</v>
      </c>
      <c r="AT136">
        <v>7</v>
      </c>
      <c r="AU136">
        <v>25</v>
      </c>
      <c r="AV136" t="s">
        <v>740</v>
      </c>
      <c r="AW136" t="s">
        <v>741</v>
      </c>
      <c r="AX136" t="s">
        <v>742</v>
      </c>
      <c r="AY136" t="s">
        <v>743</v>
      </c>
      <c r="AZ136" t="s">
        <v>744</v>
      </c>
      <c r="BA136">
        <v>0</v>
      </c>
      <c r="BB136" s="1">
        <v>41480</v>
      </c>
      <c r="BC136" t="s">
        <v>1785</v>
      </c>
      <c r="BD136" t="s">
        <v>1769</v>
      </c>
      <c r="BE136">
        <v>4</v>
      </c>
      <c r="BF136" t="s">
        <v>1770</v>
      </c>
      <c r="BG136" t="s">
        <v>1769</v>
      </c>
      <c r="BH136" t="s">
        <v>1771</v>
      </c>
      <c r="BI136" t="s">
        <v>2026</v>
      </c>
    </row>
    <row r="137" spans="1:61" x14ac:dyDescent="0.3">
      <c r="A137">
        <v>20357</v>
      </c>
      <c r="B137">
        <v>2</v>
      </c>
      <c r="C137" t="s">
        <v>767</v>
      </c>
      <c r="D137">
        <v>6170</v>
      </c>
      <c r="E137" t="s">
        <v>53</v>
      </c>
      <c r="F137">
        <v>13204</v>
      </c>
      <c r="G137">
        <v>1320401</v>
      </c>
      <c r="H137">
        <v>31454</v>
      </c>
      <c r="I137">
        <v>33</v>
      </c>
      <c r="J137">
        <v>10397</v>
      </c>
      <c r="K137">
        <v>1039703</v>
      </c>
      <c r="L137">
        <v>30397</v>
      </c>
      <c r="M137">
        <v>34</v>
      </c>
      <c r="N137">
        <v>8</v>
      </c>
      <c r="O137">
        <v>864</v>
      </c>
      <c r="P137">
        <v>2</v>
      </c>
      <c r="Q137">
        <v>1</v>
      </c>
      <c r="R137" t="s">
        <v>194</v>
      </c>
      <c r="S137" t="s">
        <v>55</v>
      </c>
      <c r="T137">
        <v>0</v>
      </c>
      <c r="U137">
        <v>1</v>
      </c>
      <c r="V137">
        <v>95000</v>
      </c>
      <c r="W137">
        <v>403</v>
      </c>
      <c r="X137">
        <v>0</v>
      </c>
      <c r="Y137">
        <v>0</v>
      </c>
      <c r="Z137">
        <v>0</v>
      </c>
      <c r="AA137">
        <v>0</v>
      </c>
      <c r="AB137">
        <v>84</v>
      </c>
      <c r="AC137">
        <v>63</v>
      </c>
      <c r="AD137" t="s">
        <v>768</v>
      </c>
      <c r="AE137" t="s">
        <v>767</v>
      </c>
      <c r="AF137" t="s">
        <v>769</v>
      </c>
      <c r="AG137" t="s">
        <v>770</v>
      </c>
      <c r="AH137" t="s">
        <v>1945</v>
      </c>
      <c r="AI137" t="s">
        <v>382</v>
      </c>
      <c r="AJ137">
        <v>12</v>
      </c>
      <c r="AK137" t="s">
        <v>383</v>
      </c>
      <c r="AL137" t="s">
        <v>61</v>
      </c>
      <c r="AM137" t="s">
        <v>771</v>
      </c>
      <c r="AN137" t="s">
        <v>1881</v>
      </c>
      <c r="AO137" t="s">
        <v>738</v>
      </c>
      <c r="AP137">
        <v>13</v>
      </c>
      <c r="AQ137" t="s">
        <v>739</v>
      </c>
      <c r="AR137" t="s">
        <v>61</v>
      </c>
      <c r="AS137">
        <v>2010</v>
      </c>
      <c r="AT137">
        <v>12</v>
      </c>
      <c r="AU137">
        <v>23</v>
      </c>
      <c r="AV137" t="s">
        <v>772</v>
      </c>
      <c r="AW137" t="s">
        <v>773</v>
      </c>
      <c r="AX137" t="s">
        <v>774</v>
      </c>
      <c r="AY137" t="s">
        <v>775</v>
      </c>
      <c r="AZ137" t="s">
        <v>776</v>
      </c>
      <c r="BA137">
        <v>0</v>
      </c>
      <c r="BB137" s="1">
        <v>40535</v>
      </c>
      <c r="BC137" t="s">
        <v>1762</v>
      </c>
      <c r="BD137" t="s">
        <v>1763</v>
      </c>
      <c r="BE137">
        <v>4</v>
      </c>
      <c r="BF137" t="s">
        <v>1770</v>
      </c>
      <c r="BG137" t="s">
        <v>1763</v>
      </c>
      <c r="BH137" t="s">
        <v>1765</v>
      </c>
      <c r="BI137" t="s">
        <v>2026</v>
      </c>
    </row>
    <row r="138" spans="1:61" x14ac:dyDescent="0.3">
      <c r="A138">
        <v>21477</v>
      </c>
      <c r="B138">
        <v>6</v>
      </c>
      <c r="C138" t="s">
        <v>792</v>
      </c>
      <c r="D138">
        <v>1158</v>
      </c>
      <c r="E138" t="s">
        <v>53</v>
      </c>
      <c r="F138">
        <v>10781</v>
      </c>
      <c r="G138">
        <v>1078102</v>
      </c>
      <c r="H138">
        <v>30781</v>
      </c>
      <c r="I138">
        <v>72</v>
      </c>
      <c r="J138">
        <v>10216</v>
      </c>
      <c r="K138">
        <v>1021602</v>
      </c>
      <c r="L138">
        <v>30216</v>
      </c>
      <c r="M138">
        <v>34</v>
      </c>
      <c r="N138">
        <v>4</v>
      </c>
      <c r="O138">
        <v>461</v>
      </c>
      <c r="P138">
        <v>1</v>
      </c>
      <c r="Q138">
        <v>2</v>
      </c>
      <c r="R138" t="s">
        <v>54</v>
      </c>
      <c r="S138" t="s">
        <v>55</v>
      </c>
      <c r="T138">
        <v>0</v>
      </c>
      <c r="U138">
        <v>1</v>
      </c>
      <c r="V138">
        <v>6400</v>
      </c>
      <c r="W138">
        <v>515</v>
      </c>
      <c r="X138">
        <v>30</v>
      </c>
      <c r="Y138">
        <v>30</v>
      </c>
      <c r="Z138">
        <v>0</v>
      </c>
      <c r="AA138">
        <v>0</v>
      </c>
      <c r="AB138">
        <v>200</v>
      </c>
      <c r="AC138">
        <v>149</v>
      </c>
      <c r="AD138" t="s">
        <v>793</v>
      </c>
      <c r="AE138" t="s">
        <v>792</v>
      </c>
      <c r="AF138" t="s">
        <v>793</v>
      </c>
      <c r="AG138" t="s">
        <v>794</v>
      </c>
      <c r="AH138" t="s">
        <v>1946</v>
      </c>
      <c r="AI138" t="s">
        <v>795</v>
      </c>
      <c r="AJ138">
        <v>22</v>
      </c>
      <c r="AK138" t="s">
        <v>796</v>
      </c>
      <c r="AL138" t="s">
        <v>61</v>
      </c>
      <c r="AM138" t="s">
        <v>797</v>
      </c>
      <c r="AN138" t="s">
        <v>1947</v>
      </c>
      <c r="AO138" t="s">
        <v>738</v>
      </c>
      <c r="AP138">
        <v>13</v>
      </c>
      <c r="AQ138" t="s">
        <v>739</v>
      </c>
      <c r="AR138" t="s">
        <v>61</v>
      </c>
      <c r="AS138">
        <v>2011</v>
      </c>
      <c r="AT138">
        <v>10</v>
      </c>
      <c r="AU138">
        <v>28</v>
      </c>
      <c r="AV138" t="s">
        <v>798</v>
      </c>
      <c r="AW138" t="s">
        <v>799</v>
      </c>
      <c r="AX138" t="s">
        <v>800</v>
      </c>
      <c r="AY138" t="s">
        <v>801</v>
      </c>
      <c r="AZ138" t="s">
        <v>802</v>
      </c>
      <c r="BA138">
        <v>1</v>
      </c>
      <c r="BB138" s="1">
        <v>40844</v>
      </c>
      <c r="BC138" t="s">
        <v>1850</v>
      </c>
      <c r="BD138" t="s">
        <v>1763</v>
      </c>
      <c r="BE138">
        <v>5</v>
      </c>
      <c r="BF138" t="s">
        <v>1801</v>
      </c>
      <c r="BG138" t="s">
        <v>1763</v>
      </c>
      <c r="BH138" t="s">
        <v>1765</v>
      </c>
      <c r="BI138" t="s">
        <v>2026</v>
      </c>
    </row>
    <row r="139" spans="1:61" x14ac:dyDescent="0.3">
      <c r="A139">
        <v>20414</v>
      </c>
      <c r="B139">
        <v>2</v>
      </c>
      <c r="C139" t="s">
        <v>803</v>
      </c>
      <c r="D139">
        <v>6196</v>
      </c>
      <c r="E139" t="s">
        <v>53</v>
      </c>
      <c r="F139">
        <v>11697</v>
      </c>
      <c r="G139">
        <v>1169702</v>
      </c>
      <c r="H139">
        <v>32467</v>
      </c>
      <c r="I139">
        <v>33</v>
      </c>
      <c r="J139">
        <v>13303</v>
      </c>
      <c r="K139">
        <v>1330302</v>
      </c>
      <c r="L139">
        <v>32467</v>
      </c>
      <c r="M139">
        <v>33</v>
      </c>
      <c r="N139">
        <v>4</v>
      </c>
      <c r="O139">
        <v>442</v>
      </c>
      <c r="P139">
        <v>1</v>
      </c>
      <c r="Q139">
        <v>1</v>
      </c>
      <c r="R139" t="s">
        <v>54</v>
      </c>
      <c r="S139" t="s">
        <v>55</v>
      </c>
      <c r="T139">
        <v>0</v>
      </c>
      <c r="U139">
        <v>1</v>
      </c>
      <c r="V139">
        <v>15000</v>
      </c>
      <c r="W139">
        <v>21</v>
      </c>
      <c r="X139">
        <v>64</v>
      </c>
      <c r="Y139">
        <v>19</v>
      </c>
      <c r="Z139">
        <v>0</v>
      </c>
      <c r="AA139">
        <v>0</v>
      </c>
      <c r="AB139">
        <v>79</v>
      </c>
      <c r="AC139">
        <v>69</v>
      </c>
      <c r="AD139" t="s">
        <v>804</v>
      </c>
      <c r="AE139" t="s">
        <v>803</v>
      </c>
      <c r="AF139" t="s">
        <v>804</v>
      </c>
      <c r="AG139" t="s">
        <v>559</v>
      </c>
      <c r="AH139" t="s">
        <v>1843</v>
      </c>
      <c r="AI139" t="s">
        <v>382</v>
      </c>
      <c r="AJ139">
        <v>12</v>
      </c>
      <c r="AK139" t="s">
        <v>383</v>
      </c>
      <c r="AL139" t="s">
        <v>61</v>
      </c>
      <c r="AM139" t="s">
        <v>381</v>
      </c>
      <c r="AN139" t="s">
        <v>1887</v>
      </c>
      <c r="AO139" t="s">
        <v>382</v>
      </c>
      <c r="AP139">
        <v>12</v>
      </c>
      <c r="AQ139" t="s">
        <v>383</v>
      </c>
      <c r="AR139" t="s">
        <v>61</v>
      </c>
      <c r="AS139">
        <v>2009</v>
      </c>
      <c r="AT139">
        <v>7</v>
      </c>
      <c r="AU139">
        <v>14</v>
      </c>
      <c r="AV139" t="s">
        <v>805</v>
      </c>
      <c r="AW139" t="s">
        <v>806</v>
      </c>
      <c r="AX139" t="s">
        <v>807</v>
      </c>
      <c r="AY139" t="s">
        <v>724</v>
      </c>
      <c r="AZ139" t="s">
        <v>725</v>
      </c>
      <c r="BA139">
        <v>0.296875</v>
      </c>
      <c r="BB139" s="1">
        <v>40008</v>
      </c>
      <c r="BC139" t="s">
        <v>1785</v>
      </c>
      <c r="BD139" t="s">
        <v>1769</v>
      </c>
      <c r="BE139">
        <v>2</v>
      </c>
      <c r="BF139" t="s">
        <v>1786</v>
      </c>
      <c r="BG139" t="s">
        <v>1769</v>
      </c>
      <c r="BH139" t="s">
        <v>1771</v>
      </c>
      <c r="BI139" t="s">
        <v>2026</v>
      </c>
    </row>
    <row r="140" spans="1:61" x14ac:dyDescent="0.3">
      <c r="A140">
        <v>19687</v>
      </c>
      <c r="B140">
        <v>2</v>
      </c>
      <c r="C140" t="s">
        <v>808</v>
      </c>
      <c r="D140">
        <v>6580</v>
      </c>
      <c r="E140" t="s">
        <v>53</v>
      </c>
      <c r="F140">
        <v>11603</v>
      </c>
      <c r="G140">
        <v>1160301</v>
      </c>
      <c r="H140">
        <v>31603</v>
      </c>
      <c r="I140">
        <v>92</v>
      </c>
      <c r="J140">
        <v>14747</v>
      </c>
      <c r="K140">
        <v>1474702</v>
      </c>
      <c r="L140">
        <v>30559</v>
      </c>
      <c r="M140">
        <v>93</v>
      </c>
      <c r="N140">
        <v>4</v>
      </c>
      <c r="O140">
        <v>482</v>
      </c>
      <c r="P140">
        <v>1</v>
      </c>
      <c r="Q140">
        <v>1</v>
      </c>
      <c r="R140" t="s">
        <v>54</v>
      </c>
      <c r="S140" t="s">
        <v>55</v>
      </c>
      <c r="T140">
        <v>0</v>
      </c>
      <c r="U140">
        <v>1</v>
      </c>
      <c r="V140">
        <v>17800</v>
      </c>
      <c r="W140">
        <v>234</v>
      </c>
      <c r="X140">
        <v>76</v>
      </c>
      <c r="Y140">
        <v>27</v>
      </c>
      <c r="Z140">
        <v>0</v>
      </c>
      <c r="AA140">
        <v>0</v>
      </c>
      <c r="AB140">
        <v>58</v>
      </c>
      <c r="AC140">
        <v>48</v>
      </c>
      <c r="AD140" t="s">
        <v>809</v>
      </c>
      <c r="AE140" t="s">
        <v>808</v>
      </c>
      <c r="AF140" t="s">
        <v>809</v>
      </c>
      <c r="AG140" t="s">
        <v>810</v>
      </c>
      <c r="AH140" t="s">
        <v>1948</v>
      </c>
      <c r="AI140" t="s">
        <v>811</v>
      </c>
      <c r="AJ140">
        <v>41</v>
      </c>
      <c r="AK140" t="s">
        <v>812</v>
      </c>
      <c r="AL140" t="s">
        <v>61</v>
      </c>
      <c r="AM140" t="s">
        <v>623</v>
      </c>
      <c r="AN140" t="s">
        <v>1935</v>
      </c>
      <c r="AO140" t="s">
        <v>264</v>
      </c>
      <c r="AP140">
        <v>53</v>
      </c>
      <c r="AQ140" t="s">
        <v>265</v>
      </c>
      <c r="AR140" t="s">
        <v>61</v>
      </c>
      <c r="AS140">
        <v>2012</v>
      </c>
      <c r="AT140">
        <v>3</v>
      </c>
      <c r="AU140">
        <v>14</v>
      </c>
      <c r="AV140" t="s">
        <v>813</v>
      </c>
      <c r="AW140" t="s">
        <v>814</v>
      </c>
      <c r="AX140" t="s">
        <v>815</v>
      </c>
      <c r="AY140" t="s">
        <v>816</v>
      </c>
      <c r="AZ140" t="s">
        <v>817</v>
      </c>
      <c r="BA140">
        <v>0.355263157894737</v>
      </c>
      <c r="BB140" s="1">
        <v>40982</v>
      </c>
      <c r="BC140" t="s">
        <v>1820</v>
      </c>
      <c r="BD140" t="s">
        <v>1807</v>
      </c>
      <c r="BE140">
        <v>3</v>
      </c>
      <c r="BF140" t="s">
        <v>1808</v>
      </c>
      <c r="BG140" t="s">
        <v>1807</v>
      </c>
      <c r="BH140" t="s">
        <v>1809</v>
      </c>
      <c r="BI140" t="s">
        <v>2026</v>
      </c>
    </row>
    <row r="141" spans="1:61" x14ac:dyDescent="0.3">
      <c r="A141">
        <v>21503</v>
      </c>
      <c r="B141">
        <v>6</v>
      </c>
      <c r="C141" t="s">
        <v>818</v>
      </c>
      <c r="D141">
        <v>1161</v>
      </c>
      <c r="E141" t="s">
        <v>53</v>
      </c>
      <c r="F141">
        <v>11842</v>
      </c>
      <c r="G141">
        <v>1184201</v>
      </c>
      <c r="H141">
        <v>31842</v>
      </c>
      <c r="I141">
        <v>35</v>
      </c>
      <c r="J141">
        <v>10154</v>
      </c>
      <c r="K141">
        <v>1015401</v>
      </c>
      <c r="L141">
        <v>30154</v>
      </c>
      <c r="M141">
        <v>13</v>
      </c>
      <c r="N141">
        <v>4</v>
      </c>
      <c r="O141">
        <v>415</v>
      </c>
      <c r="P141">
        <v>1</v>
      </c>
      <c r="Q141">
        <v>1</v>
      </c>
      <c r="R141" t="s">
        <v>54</v>
      </c>
      <c r="S141" t="s">
        <v>55</v>
      </c>
      <c r="T141">
        <v>0</v>
      </c>
      <c r="U141">
        <v>1</v>
      </c>
      <c r="V141">
        <v>3274</v>
      </c>
      <c r="W141">
        <v>402</v>
      </c>
      <c r="X141">
        <v>9</v>
      </c>
      <c r="Y141">
        <v>8</v>
      </c>
      <c r="Z141">
        <v>0</v>
      </c>
      <c r="AA141">
        <v>0</v>
      </c>
      <c r="AB141">
        <v>161</v>
      </c>
      <c r="AC141">
        <v>151</v>
      </c>
      <c r="AD141" t="s">
        <v>819</v>
      </c>
      <c r="AE141" t="s">
        <v>818</v>
      </c>
      <c r="AF141" t="s">
        <v>819</v>
      </c>
      <c r="AG141" t="s">
        <v>820</v>
      </c>
      <c r="AH141" t="s">
        <v>1949</v>
      </c>
      <c r="AI141" t="s">
        <v>363</v>
      </c>
      <c r="AJ141">
        <v>24</v>
      </c>
      <c r="AK141" t="s">
        <v>364</v>
      </c>
      <c r="AL141" t="s">
        <v>61</v>
      </c>
      <c r="AM141" t="s">
        <v>821</v>
      </c>
      <c r="AN141" t="s">
        <v>1950</v>
      </c>
      <c r="AO141" t="s">
        <v>518</v>
      </c>
      <c r="AP141">
        <v>25</v>
      </c>
      <c r="AQ141" t="s">
        <v>519</v>
      </c>
      <c r="AR141" t="s">
        <v>61</v>
      </c>
      <c r="AS141">
        <v>2011</v>
      </c>
      <c r="AT141">
        <v>6</v>
      </c>
      <c r="AU141">
        <v>13</v>
      </c>
      <c r="AV141" t="s">
        <v>822</v>
      </c>
      <c r="AW141" t="s">
        <v>823</v>
      </c>
      <c r="AX141" t="s">
        <v>824</v>
      </c>
      <c r="AY141" t="s">
        <v>825</v>
      </c>
      <c r="AZ141" t="s">
        <v>826</v>
      </c>
      <c r="BA141">
        <v>0.88888888888888895</v>
      </c>
      <c r="BB141" s="1">
        <v>40707</v>
      </c>
      <c r="BC141" t="s">
        <v>1791</v>
      </c>
      <c r="BD141" t="s">
        <v>1781</v>
      </c>
      <c r="BE141">
        <v>1</v>
      </c>
      <c r="BF141" t="s">
        <v>1813</v>
      </c>
      <c r="BG141" t="s">
        <v>1781</v>
      </c>
      <c r="BH141" t="s">
        <v>1782</v>
      </c>
      <c r="BI141" t="s">
        <v>2026</v>
      </c>
    </row>
    <row r="142" spans="1:61" x14ac:dyDescent="0.3">
      <c r="A142">
        <v>21346</v>
      </c>
      <c r="B142">
        <v>0</v>
      </c>
      <c r="C142" t="s">
        <v>835</v>
      </c>
      <c r="D142">
        <v>71071</v>
      </c>
      <c r="E142" t="s">
        <v>379</v>
      </c>
      <c r="F142">
        <v>15096</v>
      </c>
      <c r="G142">
        <v>1509601</v>
      </c>
      <c r="H142">
        <v>35096</v>
      </c>
      <c r="I142">
        <v>22</v>
      </c>
      <c r="J142">
        <v>14771</v>
      </c>
      <c r="K142">
        <v>1477101</v>
      </c>
      <c r="L142">
        <v>32457</v>
      </c>
      <c r="M142">
        <v>91</v>
      </c>
      <c r="N142">
        <v>6</v>
      </c>
      <c r="O142">
        <v>667</v>
      </c>
      <c r="P142">
        <v>1</v>
      </c>
      <c r="Q142">
        <v>5</v>
      </c>
      <c r="R142" t="s">
        <v>54</v>
      </c>
      <c r="S142" t="s">
        <v>425</v>
      </c>
      <c r="T142">
        <v>0</v>
      </c>
      <c r="U142">
        <v>1</v>
      </c>
      <c r="V142">
        <v>3740</v>
      </c>
      <c r="W142">
        <v>2440</v>
      </c>
      <c r="X142">
        <v>18</v>
      </c>
      <c r="Y142">
        <v>3</v>
      </c>
      <c r="Z142">
        <v>0</v>
      </c>
      <c r="AA142">
        <v>0</v>
      </c>
      <c r="AB142">
        <v>0</v>
      </c>
      <c r="AC142">
        <v>0</v>
      </c>
      <c r="AD142" t="s">
        <v>836</v>
      </c>
      <c r="AE142" t="s">
        <v>835</v>
      </c>
      <c r="AF142" t="s">
        <v>836</v>
      </c>
      <c r="AG142" t="s">
        <v>456</v>
      </c>
      <c r="AH142" t="s">
        <v>1926</v>
      </c>
      <c r="AI142" t="s">
        <v>360</v>
      </c>
      <c r="AJ142">
        <v>36</v>
      </c>
      <c r="AK142" t="s">
        <v>361</v>
      </c>
      <c r="AL142" t="s">
        <v>61</v>
      </c>
      <c r="AM142" t="s">
        <v>397</v>
      </c>
      <c r="AN142" t="s">
        <v>1862</v>
      </c>
      <c r="AO142" t="s">
        <v>398</v>
      </c>
      <c r="AP142">
        <v>6</v>
      </c>
      <c r="AQ142" t="s">
        <v>399</v>
      </c>
      <c r="AR142" t="s">
        <v>61</v>
      </c>
      <c r="AS142">
        <v>2009</v>
      </c>
      <c r="AT142">
        <v>5</v>
      </c>
      <c r="AU142">
        <v>4</v>
      </c>
      <c r="AV142" t="s">
        <v>837</v>
      </c>
      <c r="AW142" t="s">
        <v>838</v>
      </c>
      <c r="AX142" t="s">
        <v>839</v>
      </c>
      <c r="AY142" t="s">
        <v>840</v>
      </c>
      <c r="AZ142" t="s">
        <v>841</v>
      </c>
      <c r="BA142">
        <v>0.16666666666666699</v>
      </c>
      <c r="BB142" s="1">
        <v>39937</v>
      </c>
      <c r="BC142" t="s">
        <v>1780</v>
      </c>
      <c r="BD142" t="s">
        <v>1781</v>
      </c>
      <c r="BE142">
        <v>1</v>
      </c>
      <c r="BF142" t="s">
        <v>1813</v>
      </c>
      <c r="BG142" t="s">
        <v>1781</v>
      </c>
      <c r="BH142" t="s">
        <v>1782</v>
      </c>
      <c r="BI142" t="s">
        <v>2026</v>
      </c>
    </row>
    <row r="143" spans="1:61" x14ac:dyDescent="0.3">
      <c r="A143">
        <v>21186</v>
      </c>
      <c r="B143">
        <v>0</v>
      </c>
      <c r="C143" t="s">
        <v>842</v>
      </c>
      <c r="D143">
        <v>71033</v>
      </c>
      <c r="E143" t="s">
        <v>379</v>
      </c>
      <c r="F143">
        <v>14262</v>
      </c>
      <c r="G143">
        <v>1426201</v>
      </c>
      <c r="H143">
        <v>34262</v>
      </c>
      <c r="I143">
        <v>91</v>
      </c>
      <c r="J143">
        <v>14633</v>
      </c>
      <c r="K143">
        <v>1463302</v>
      </c>
      <c r="L143">
        <v>32547</v>
      </c>
      <c r="M143">
        <v>63</v>
      </c>
      <c r="N143">
        <v>6</v>
      </c>
      <c r="O143">
        <v>658</v>
      </c>
      <c r="P143">
        <v>1</v>
      </c>
      <c r="Q143">
        <v>3</v>
      </c>
      <c r="R143" t="s">
        <v>54</v>
      </c>
      <c r="S143" t="s">
        <v>425</v>
      </c>
      <c r="T143">
        <v>0</v>
      </c>
      <c r="U143">
        <v>1</v>
      </c>
      <c r="V143">
        <v>2867</v>
      </c>
      <c r="W143">
        <v>1462</v>
      </c>
      <c r="X143">
        <v>12</v>
      </c>
      <c r="Y143">
        <v>3</v>
      </c>
      <c r="Z143">
        <v>0</v>
      </c>
      <c r="AA143">
        <v>0</v>
      </c>
      <c r="AB143">
        <v>0</v>
      </c>
      <c r="AC143">
        <v>0</v>
      </c>
      <c r="AD143" t="s">
        <v>843</v>
      </c>
      <c r="AE143" t="s">
        <v>842</v>
      </c>
      <c r="AF143" t="s">
        <v>843</v>
      </c>
      <c r="AG143" t="s">
        <v>844</v>
      </c>
      <c r="AH143" t="s">
        <v>1951</v>
      </c>
      <c r="AI143" t="s">
        <v>398</v>
      </c>
      <c r="AJ143">
        <v>6</v>
      </c>
      <c r="AK143" t="s">
        <v>399</v>
      </c>
      <c r="AL143" t="s">
        <v>61</v>
      </c>
      <c r="AM143" t="s">
        <v>845</v>
      </c>
      <c r="AN143" t="s">
        <v>1952</v>
      </c>
      <c r="AO143" t="s">
        <v>541</v>
      </c>
      <c r="AP143">
        <v>27</v>
      </c>
      <c r="AQ143" t="s">
        <v>542</v>
      </c>
      <c r="AR143" t="s">
        <v>61</v>
      </c>
      <c r="AS143">
        <v>2009</v>
      </c>
      <c r="AT143">
        <v>2</v>
      </c>
      <c r="AU143">
        <v>10</v>
      </c>
      <c r="AV143" t="s">
        <v>846</v>
      </c>
      <c r="AW143" t="s">
        <v>847</v>
      </c>
      <c r="AX143" t="s">
        <v>848</v>
      </c>
      <c r="AY143" t="s">
        <v>849</v>
      </c>
      <c r="AZ143" t="s">
        <v>850</v>
      </c>
      <c r="BA143">
        <v>0.25</v>
      </c>
      <c r="BB143" s="1">
        <v>39854</v>
      </c>
      <c r="BC143" t="s">
        <v>1806</v>
      </c>
      <c r="BD143" t="s">
        <v>1807</v>
      </c>
      <c r="BE143">
        <v>2</v>
      </c>
      <c r="BF143" t="s">
        <v>1786</v>
      </c>
      <c r="BG143" t="s">
        <v>1807</v>
      </c>
      <c r="BH143" t="s">
        <v>1809</v>
      </c>
      <c r="BI143" t="s">
        <v>2026</v>
      </c>
    </row>
    <row r="144" spans="1:61" x14ac:dyDescent="0.3">
      <c r="A144">
        <v>21281</v>
      </c>
      <c r="B144">
        <v>0</v>
      </c>
      <c r="C144" t="s">
        <v>851</v>
      </c>
      <c r="D144">
        <v>71053</v>
      </c>
      <c r="E144" t="s">
        <v>379</v>
      </c>
      <c r="F144">
        <v>10581</v>
      </c>
      <c r="G144">
        <v>1058101</v>
      </c>
      <c r="H144">
        <v>30581</v>
      </c>
      <c r="I144">
        <v>12</v>
      </c>
      <c r="J144">
        <v>14027</v>
      </c>
      <c r="K144">
        <v>1402701</v>
      </c>
      <c r="L144">
        <v>34027</v>
      </c>
      <c r="M144">
        <v>33</v>
      </c>
      <c r="N144">
        <v>6</v>
      </c>
      <c r="O144">
        <v>682</v>
      </c>
      <c r="P144">
        <v>1</v>
      </c>
      <c r="Q144">
        <v>3</v>
      </c>
      <c r="R144" t="s">
        <v>54</v>
      </c>
      <c r="S144" t="s">
        <v>425</v>
      </c>
      <c r="T144">
        <v>0</v>
      </c>
      <c r="U144">
        <v>1</v>
      </c>
      <c r="V144">
        <v>1696</v>
      </c>
      <c r="W144">
        <v>1398</v>
      </c>
      <c r="X144">
        <v>9</v>
      </c>
      <c r="Y144">
        <v>5</v>
      </c>
      <c r="Z144">
        <v>0</v>
      </c>
      <c r="AA144">
        <v>0</v>
      </c>
      <c r="AB144">
        <v>0</v>
      </c>
      <c r="AC144">
        <v>0</v>
      </c>
      <c r="AD144" t="s">
        <v>852</v>
      </c>
      <c r="AE144" t="s">
        <v>851</v>
      </c>
      <c r="AF144" t="s">
        <v>852</v>
      </c>
      <c r="AG144" t="s">
        <v>464</v>
      </c>
      <c r="AH144" t="s">
        <v>1859</v>
      </c>
      <c r="AI144" t="s">
        <v>465</v>
      </c>
      <c r="AJ144">
        <v>23</v>
      </c>
      <c r="AK144" t="s">
        <v>466</v>
      </c>
      <c r="AL144" t="s">
        <v>61</v>
      </c>
      <c r="AM144" t="s">
        <v>719</v>
      </c>
      <c r="AN144" t="s">
        <v>1940</v>
      </c>
      <c r="AO144" t="s">
        <v>382</v>
      </c>
      <c r="AP144">
        <v>12</v>
      </c>
      <c r="AQ144" t="s">
        <v>383</v>
      </c>
      <c r="AR144" t="s">
        <v>61</v>
      </c>
      <c r="AS144">
        <v>2009</v>
      </c>
      <c r="AT144">
        <v>12</v>
      </c>
      <c r="AU144">
        <v>9</v>
      </c>
      <c r="AV144" t="s">
        <v>853</v>
      </c>
      <c r="AW144" t="s">
        <v>854</v>
      </c>
      <c r="AX144" t="s">
        <v>855</v>
      </c>
      <c r="AY144" t="s">
        <v>856</v>
      </c>
      <c r="AZ144" t="s">
        <v>857</v>
      </c>
      <c r="BA144">
        <v>0.55555555555555602</v>
      </c>
      <c r="BB144" s="1">
        <v>40156</v>
      </c>
      <c r="BC144" t="s">
        <v>1762</v>
      </c>
      <c r="BD144" t="s">
        <v>1763</v>
      </c>
      <c r="BE144">
        <v>3</v>
      </c>
      <c r="BF144" t="s">
        <v>1808</v>
      </c>
      <c r="BG144" t="s">
        <v>1763</v>
      </c>
      <c r="BH144" t="s">
        <v>1765</v>
      </c>
      <c r="BI144" t="s">
        <v>2026</v>
      </c>
    </row>
    <row r="145" spans="1:61" x14ac:dyDescent="0.3">
      <c r="A145">
        <v>21131</v>
      </c>
      <c r="B145">
        <v>0</v>
      </c>
      <c r="C145" t="s">
        <v>858</v>
      </c>
      <c r="D145">
        <v>71019</v>
      </c>
      <c r="E145" t="s">
        <v>379</v>
      </c>
      <c r="F145">
        <v>10581</v>
      </c>
      <c r="G145">
        <v>1058101</v>
      </c>
      <c r="H145">
        <v>30581</v>
      </c>
      <c r="I145">
        <v>12</v>
      </c>
      <c r="J145">
        <v>10372</v>
      </c>
      <c r="K145">
        <v>1037201</v>
      </c>
      <c r="L145">
        <v>30372</v>
      </c>
      <c r="M145">
        <v>82</v>
      </c>
      <c r="N145">
        <v>6</v>
      </c>
      <c r="O145">
        <v>669</v>
      </c>
      <c r="P145">
        <v>1</v>
      </c>
      <c r="Q145">
        <v>4</v>
      </c>
      <c r="R145" t="s">
        <v>54</v>
      </c>
      <c r="S145" t="s">
        <v>425</v>
      </c>
      <c r="T145">
        <v>0</v>
      </c>
      <c r="U145">
        <v>1</v>
      </c>
      <c r="V145">
        <v>2314</v>
      </c>
      <c r="W145">
        <v>1977</v>
      </c>
      <c r="X145">
        <v>10</v>
      </c>
      <c r="Y145">
        <v>4</v>
      </c>
      <c r="Z145">
        <v>0</v>
      </c>
      <c r="AA145">
        <v>0</v>
      </c>
      <c r="AB145">
        <v>0</v>
      </c>
      <c r="AC145">
        <v>0</v>
      </c>
      <c r="AD145" t="s">
        <v>859</v>
      </c>
      <c r="AE145" t="s">
        <v>858</v>
      </c>
      <c r="AF145" t="s">
        <v>859</v>
      </c>
      <c r="AG145" t="s">
        <v>464</v>
      </c>
      <c r="AH145" t="s">
        <v>1859</v>
      </c>
      <c r="AI145" t="s">
        <v>465</v>
      </c>
      <c r="AJ145">
        <v>23</v>
      </c>
      <c r="AK145" t="s">
        <v>466</v>
      </c>
      <c r="AL145" t="s">
        <v>61</v>
      </c>
      <c r="AM145" t="s">
        <v>860</v>
      </c>
      <c r="AN145" t="s">
        <v>1953</v>
      </c>
      <c r="AO145" t="s">
        <v>453</v>
      </c>
      <c r="AP145">
        <v>8</v>
      </c>
      <c r="AQ145" t="s">
        <v>580</v>
      </c>
      <c r="AR145" t="s">
        <v>61</v>
      </c>
      <c r="AS145">
        <v>2009</v>
      </c>
      <c r="AT145">
        <v>2</v>
      </c>
      <c r="AU145">
        <v>6</v>
      </c>
      <c r="AV145" t="s">
        <v>861</v>
      </c>
      <c r="AW145" t="s">
        <v>862</v>
      </c>
      <c r="AX145" t="s">
        <v>863</v>
      </c>
      <c r="AY145" t="s">
        <v>864</v>
      </c>
      <c r="AZ145" t="s">
        <v>865</v>
      </c>
      <c r="BA145">
        <v>0.4</v>
      </c>
      <c r="BB145" s="1">
        <v>39850</v>
      </c>
      <c r="BC145" t="s">
        <v>1806</v>
      </c>
      <c r="BD145" t="s">
        <v>1807</v>
      </c>
      <c r="BE145">
        <v>5</v>
      </c>
      <c r="BF145" t="s">
        <v>1801</v>
      </c>
      <c r="BG145" t="s">
        <v>1807</v>
      </c>
      <c r="BH145" t="s">
        <v>1809</v>
      </c>
      <c r="BI145" t="s">
        <v>2026</v>
      </c>
    </row>
    <row r="146" spans="1:61" x14ac:dyDescent="0.3">
      <c r="A146">
        <v>21308</v>
      </c>
      <c r="B146">
        <v>0</v>
      </c>
      <c r="C146" t="s">
        <v>874</v>
      </c>
      <c r="D146">
        <v>71062</v>
      </c>
      <c r="E146" t="s">
        <v>379</v>
      </c>
      <c r="F146">
        <v>12441</v>
      </c>
      <c r="G146">
        <v>1244101</v>
      </c>
      <c r="H146">
        <v>32441</v>
      </c>
      <c r="I146">
        <v>88</v>
      </c>
      <c r="J146">
        <v>15167</v>
      </c>
      <c r="K146">
        <v>1516701</v>
      </c>
      <c r="L146">
        <v>35167</v>
      </c>
      <c r="M146">
        <v>21</v>
      </c>
      <c r="N146">
        <v>6</v>
      </c>
      <c r="O146">
        <v>658</v>
      </c>
      <c r="P146">
        <v>1</v>
      </c>
      <c r="Q146">
        <v>4</v>
      </c>
      <c r="R146" t="s">
        <v>54</v>
      </c>
      <c r="S146" t="s">
        <v>425</v>
      </c>
      <c r="T146">
        <v>0</v>
      </c>
      <c r="U146">
        <v>1</v>
      </c>
      <c r="V146">
        <v>4895</v>
      </c>
      <c r="W146">
        <v>1876</v>
      </c>
      <c r="X146">
        <v>12</v>
      </c>
      <c r="Y146">
        <v>4</v>
      </c>
      <c r="Z146">
        <v>0</v>
      </c>
      <c r="AA146">
        <v>0</v>
      </c>
      <c r="AB146">
        <v>0</v>
      </c>
      <c r="AC146">
        <v>0</v>
      </c>
      <c r="AD146" t="s">
        <v>875</v>
      </c>
      <c r="AE146" t="s">
        <v>874</v>
      </c>
      <c r="AF146" t="s">
        <v>875</v>
      </c>
      <c r="AG146" t="s">
        <v>876</v>
      </c>
      <c r="AH146" t="s">
        <v>1954</v>
      </c>
      <c r="AI146" t="s">
        <v>336</v>
      </c>
      <c r="AJ146">
        <v>56</v>
      </c>
      <c r="AK146" t="s">
        <v>337</v>
      </c>
      <c r="AL146" t="s">
        <v>61</v>
      </c>
      <c r="AM146" t="s">
        <v>678</v>
      </c>
      <c r="AN146" t="s">
        <v>1851</v>
      </c>
      <c r="AO146" t="s">
        <v>275</v>
      </c>
      <c r="AP146">
        <v>34</v>
      </c>
      <c r="AQ146" t="s">
        <v>276</v>
      </c>
      <c r="AR146" t="s">
        <v>61</v>
      </c>
      <c r="AS146">
        <v>2010</v>
      </c>
      <c r="AT146">
        <v>12</v>
      </c>
      <c r="AU146">
        <v>8</v>
      </c>
      <c r="AV146" t="s">
        <v>877</v>
      </c>
      <c r="AW146" t="s">
        <v>878</v>
      </c>
      <c r="AX146" t="s">
        <v>879</v>
      </c>
      <c r="AY146" t="s">
        <v>880</v>
      </c>
      <c r="AZ146" t="s">
        <v>881</v>
      </c>
      <c r="BA146">
        <v>0.33333333333333298</v>
      </c>
      <c r="BB146" s="1">
        <v>40520</v>
      </c>
      <c r="BC146" t="s">
        <v>1762</v>
      </c>
      <c r="BD146" t="s">
        <v>1763</v>
      </c>
      <c r="BE146">
        <v>3</v>
      </c>
      <c r="BF146" t="s">
        <v>1808</v>
      </c>
      <c r="BG146" t="s">
        <v>1763</v>
      </c>
      <c r="BH146" t="s">
        <v>1765</v>
      </c>
      <c r="BI146" t="s">
        <v>2026</v>
      </c>
    </row>
    <row r="147" spans="1:61" x14ac:dyDescent="0.3">
      <c r="A147">
        <v>21134</v>
      </c>
      <c r="B147">
        <v>0</v>
      </c>
      <c r="C147" t="s">
        <v>890</v>
      </c>
      <c r="D147">
        <v>71021</v>
      </c>
      <c r="E147" t="s">
        <v>379</v>
      </c>
      <c r="F147">
        <v>12003</v>
      </c>
      <c r="G147">
        <v>1200301</v>
      </c>
      <c r="H147">
        <v>31895</v>
      </c>
      <c r="I147">
        <v>84</v>
      </c>
      <c r="J147">
        <v>13476</v>
      </c>
      <c r="K147">
        <v>1347601</v>
      </c>
      <c r="L147">
        <v>34922</v>
      </c>
      <c r="M147">
        <v>91</v>
      </c>
      <c r="N147">
        <v>6</v>
      </c>
      <c r="O147">
        <v>667</v>
      </c>
      <c r="P147">
        <v>1</v>
      </c>
      <c r="Q147">
        <v>2</v>
      </c>
      <c r="R147" t="s">
        <v>54</v>
      </c>
      <c r="S147" t="s">
        <v>425</v>
      </c>
      <c r="T147">
        <v>0</v>
      </c>
      <c r="U147">
        <v>1</v>
      </c>
      <c r="V147">
        <v>49940</v>
      </c>
      <c r="W147">
        <v>924</v>
      </c>
      <c r="X147">
        <v>14</v>
      </c>
      <c r="Y147">
        <v>1</v>
      </c>
      <c r="Z147">
        <v>0</v>
      </c>
      <c r="AA147">
        <v>0</v>
      </c>
      <c r="AB147">
        <v>0</v>
      </c>
      <c r="AC147">
        <v>0</v>
      </c>
      <c r="AD147" t="s">
        <v>891</v>
      </c>
      <c r="AE147" t="s">
        <v>890</v>
      </c>
      <c r="AF147" t="s">
        <v>891</v>
      </c>
      <c r="AG147" t="s">
        <v>892</v>
      </c>
      <c r="AH147" t="s">
        <v>1955</v>
      </c>
      <c r="AI147" t="s">
        <v>893</v>
      </c>
      <c r="AJ147">
        <v>30</v>
      </c>
      <c r="AK147" t="s">
        <v>894</v>
      </c>
      <c r="AL147" t="s">
        <v>61</v>
      </c>
      <c r="AM147" t="s">
        <v>895</v>
      </c>
      <c r="AN147" t="s">
        <v>1956</v>
      </c>
      <c r="AO147" t="s">
        <v>398</v>
      </c>
      <c r="AP147">
        <v>6</v>
      </c>
      <c r="AQ147" t="s">
        <v>399</v>
      </c>
      <c r="AR147" t="s">
        <v>61</v>
      </c>
      <c r="AS147">
        <v>2010</v>
      </c>
      <c r="AT147">
        <v>2</v>
      </c>
      <c r="AU147">
        <v>26</v>
      </c>
      <c r="AV147" t="s">
        <v>896</v>
      </c>
      <c r="AW147" t="s">
        <v>897</v>
      </c>
      <c r="AX147" t="s">
        <v>898</v>
      </c>
      <c r="AY147" t="s">
        <v>899</v>
      </c>
      <c r="AZ147" t="s">
        <v>900</v>
      </c>
      <c r="BA147">
        <v>7.1428571428571397E-2</v>
      </c>
      <c r="BB147" s="1">
        <v>40235</v>
      </c>
      <c r="BC147" t="s">
        <v>1806</v>
      </c>
      <c r="BD147" t="s">
        <v>1807</v>
      </c>
      <c r="BE147">
        <v>5</v>
      </c>
      <c r="BF147" t="s">
        <v>1801</v>
      </c>
      <c r="BG147" t="s">
        <v>1807</v>
      </c>
      <c r="BH147" t="s">
        <v>1809</v>
      </c>
      <c r="BI147" t="s">
        <v>2026</v>
      </c>
    </row>
    <row r="148" spans="1:61" x14ac:dyDescent="0.3">
      <c r="A148">
        <v>21438</v>
      </c>
      <c r="B148">
        <v>0</v>
      </c>
      <c r="C148" t="s">
        <v>906</v>
      </c>
      <c r="D148">
        <v>71094</v>
      </c>
      <c r="E148" t="s">
        <v>379</v>
      </c>
      <c r="F148">
        <v>13303</v>
      </c>
      <c r="G148">
        <v>1330302</v>
      </c>
      <c r="H148">
        <v>32467</v>
      </c>
      <c r="I148">
        <v>33</v>
      </c>
      <c r="J148">
        <v>11862</v>
      </c>
      <c r="K148">
        <v>1186201</v>
      </c>
      <c r="L148">
        <v>31862</v>
      </c>
      <c r="M148">
        <v>13</v>
      </c>
      <c r="N148">
        <v>6</v>
      </c>
      <c r="O148">
        <v>669</v>
      </c>
      <c r="P148">
        <v>1</v>
      </c>
      <c r="Q148">
        <v>3</v>
      </c>
      <c r="R148" t="s">
        <v>54</v>
      </c>
      <c r="S148" t="s">
        <v>425</v>
      </c>
      <c r="T148">
        <v>0</v>
      </c>
      <c r="U148">
        <v>1</v>
      </c>
      <c r="V148">
        <v>4391</v>
      </c>
      <c r="W148">
        <v>1196</v>
      </c>
      <c r="X148">
        <v>12</v>
      </c>
      <c r="Y148">
        <v>2</v>
      </c>
      <c r="Z148">
        <v>0</v>
      </c>
      <c r="AA148">
        <v>0</v>
      </c>
      <c r="AB148">
        <v>0</v>
      </c>
      <c r="AC148">
        <v>0</v>
      </c>
      <c r="AD148" t="s">
        <v>907</v>
      </c>
      <c r="AE148" t="s">
        <v>908</v>
      </c>
      <c r="AF148" t="s">
        <v>909</v>
      </c>
      <c r="AG148" t="s">
        <v>381</v>
      </c>
      <c r="AH148" t="s">
        <v>1887</v>
      </c>
      <c r="AI148" t="s">
        <v>382</v>
      </c>
      <c r="AJ148">
        <v>12</v>
      </c>
      <c r="AK148" t="s">
        <v>383</v>
      </c>
      <c r="AL148" t="s">
        <v>61</v>
      </c>
      <c r="AM148" t="s">
        <v>910</v>
      </c>
      <c r="AN148" t="s">
        <v>1957</v>
      </c>
      <c r="AO148" t="s">
        <v>518</v>
      </c>
      <c r="AP148">
        <v>25</v>
      </c>
      <c r="AQ148" t="s">
        <v>519</v>
      </c>
      <c r="AR148" t="s">
        <v>61</v>
      </c>
      <c r="AS148">
        <v>2012</v>
      </c>
      <c r="AT148">
        <v>6</v>
      </c>
      <c r="AU148">
        <v>13</v>
      </c>
      <c r="AV148" t="s">
        <v>911</v>
      </c>
      <c r="AW148" t="s">
        <v>912</v>
      </c>
      <c r="AX148" t="s">
        <v>913</v>
      </c>
      <c r="AY148" t="s">
        <v>914</v>
      </c>
      <c r="AZ148" t="s">
        <v>915</v>
      </c>
      <c r="BA148">
        <v>0.16666666666666699</v>
      </c>
      <c r="BB148" s="1">
        <v>41073</v>
      </c>
      <c r="BC148" t="s">
        <v>1791</v>
      </c>
      <c r="BD148" t="s">
        <v>1781</v>
      </c>
      <c r="BE148">
        <v>3</v>
      </c>
      <c r="BF148" t="s">
        <v>1808</v>
      </c>
      <c r="BG148" t="s">
        <v>1781</v>
      </c>
      <c r="BH148" t="s">
        <v>1782</v>
      </c>
      <c r="BI148" t="s">
        <v>2026</v>
      </c>
    </row>
    <row r="149" spans="1:61" x14ac:dyDescent="0.3">
      <c r="A149">
        <v>21035</v>
      </c>
      <c r="B149">
        <v>0</v>
      </c>
      <c r="C149" t="s">
        <v>916</v>
      </c>
      <c r="D149">
        <v>71002</v>
      </c>
      <c r="E149" t="s">
        <v>379</v>
      </c>
      <c r="F149">
        <v>12892</v>
      </c>
      <c r="G149">
        <v>1289201</v>
      </c>
      <c r="H149">
        <v>32575</v>
      </c>
      <c r="I149">
        <v>91</v>
      </c>
      <c r="J149">
        <v>15167</v>
      </c>
      <c r="K149">
        <v>1516701</v>
      </c>
      <c r="L149">
        <v>35167</v>
      </c>
      <c r="M149">
        <v>21</v>
      </c>
      <c r="N149">
        <v>6</v>
      </c>
      <c r="O149">
        <v>658</v>
      </c>
      <c r="P149">
        <v>1</v>
      </c>
      <c r="Q149">
        <v>5</v>
      </c>
      <c r="R149" t="s">
        <v>54</v>
      </c>
      <c r="S149" t="s">
        <v>425</v>
      </c>
      <c r="T149">
        <v>0</v>
      </c>
      <c r="U149">
        <v>1</v>
      </c>
      <c r="V149">
        <v>4266</v>
      </c>
      <c r="W149">
        <v>2459</v>
      </c>
      <c r="X149">
        <v>13</v>
      </c>
      <c r="Y149">
        <v>7</v>
      </c>
      <c r="Z149">
        <v>0</v>
      </c>
      <c r="AA149">
        <v>0</v>
      </c>
      <c r="AB149">
        <v>0</v>
      </c>
      <c r="AC149">
        <v>0</v>
      </c>
      <c r="AD149" t="s">
        <v>917</v>
      </c>
      <c r="AE149" t="s">
        <v>916</v>
      </c>
      <c r="AF149" t="s">
        <v>917</v>
      </c>
      <c r="AG149" t="s">
        <v>703</v>
      </c>
      <c r="AH149" t="s">
        <v>1864</v>
      </c>
      <c r="AI149" t="s">
        <v>398</v>
      </c>
      <c r="AJ149">
        <v>6</v>
      </c>
      <c r="AK149" t="s">
        <v>399</v>
      </c>
      <c r="AL149" t="s">
        <v>61</v>
      </c>
      <c r="AM149" t="s">
        <v>678</v>
      </c>
      <c r="AN149" t="s">
        <v>1851</v>
      </c>
      <c r="AO149" t="s">
        <v>275</v>
      </c>
      <c r="AP149">
        <v>34</v>
      </c>
      <c r="AQ149" t="s">
        <v>276</v>
      </c>
      <c r="AR149" t="s">
        <v>61</v>
      </c>
      <c r="AS149">
        <v>2012</v>
      </c>
      <c r="AT149">
        <v>10</v>
      </c>
      <c r="AU149">
        <v>22</v>
      </c>
      <c r="AV149" t="s">
        <v>918</v>
      </c>
      <c r="AW149" t="s">
        <v>919</v>
      </c>
      <c r="AX149" t="s">
        <v>920</v>
      </c>
      <c r="AY149" t="s">
        <v>921</v>
      </c>
      <c r="AZ149" t="s">
        <v>922</v>
      </c>
      <c r="BA149">
        <v>0.53846153846153799</v>
      </c>
      <c r="BB149" s="1">
        <v>41204</v>
      </c>
      <c r="BC149" t="s">
        <v>1850</v>
      </c>
      <c r="BD149" t="s">
        <v>1763</v>
      </c>
      <c r="BE149">
        <v>1</v>
      </c>
      <c r="BF149" t="s">
        <v>1813</v>
      </c>
      <c r="BG149" t="s">
        <v>1763</v>
      </c>
      <c r="BH149" t="s">
        <v>1765</v>
      </c>
      <c r="BI149" t="s">
        <v>2026</v>
      </c>
    </row>
    <row r="150" spans="1:61" x14ac:dyDescent="0.3">
      <c r="A150">
        <v>20355</v>
      </c>
      <c r="B150">
        <v>3</v>
      </c>
      <c r="C150" t="s">
        <v>60</v>
      </c>
      <c r="D150">
        <v>2040</v>
      </c>
      <c r="E150" t="s">
        <v>53</v>
      </c>
      <c r="F150">
        <v>10559</v>
      </c>
      <c r="G150">
        <v>1055901</v>
      </c>
      <c r="H150">
        <v>30559</v>
      </c>
      <c r="I150">
        <v>93</v>
      </c>
      <c r="J150">
        <v>11057</v>
      </c>
      <c r="K150">
        <v>1105702</v>
      </c>
      <c r="L150">
        <v>31057</v>
      </c>
      <c r="M150">
        <v>36</v>
      </c>
      <c r="N150">
        <v>6</v>
      </c>
      <c r="O150">
        <v>625</v>
      </c>
      <c r="P150">
        <v>1</v>
      </c>
      <c r="Q150">
        <v>5</v>
      </c>
      <c r="R150" t="s">
        <v>54</v>
      </c>
      <c r="S150" t="s">
        <v>55</v>
      </c>
      <c r="T150">
        <v>0</v>
      </c>
      <c r="U150">
        <v>1</v>
      </c>
      <c r="V150">
        <v>68500</v>
      </c>
      <c r="W150">
        <v>2279</v>
      </c>
      <c r="X150">
        <v>204</v>
      </c>
      <c r="Y150">
        <v>120</v>
      </c>
      <c r="Z150">
        <v>0</v>
      </c>
      <c r="AA150">
        <v>0</v>
      </c>
      <c r="AB150">
        <v>270</v>
      </c>
      <c r="AC150">
        <v>249</v>
      </c>
      <c r="AD150" t="s">
        <v>943</v>
      </c>
      <c r="AE150" t="s">
        <v>60</v>
      </c>
      <c r="AF150" t="s">
        <v>943</v>
      </c>
      <c r="AG150" t="s">
        <v>944</v>
      </c>
      <c r="AH150" t="s">
        <v>1935</v>
      </c>
      <c r="AI150" t="s">
        <v>264</v>
      </c>
      <c r="AJ150">
        <v>53</v>
      </c>
      <c r="AK150" t="s">
        <v>265</v>
      </c>
      <c r="AL150" t="s">
        <v>61</v>
      </c>
      <c r="AM150" t="s">
        <v>945</v>
      </c>
      <c r="AN150" t="s">
        <v>1890</v>
      </c>
      <c r="AO150" t="s">
        <v>201</v>
      </c>
      <c r="AP150">
        <v>37</v>
      </c>
      <c r="AQ150" t="s">
        <v>438</v>
      </c>
      <c r="AR150" t="s">
        <v>61</v>
      </c>
      <c r="AS150">
        <v>2010</v>
      </c>
      <c r="AT150">
        <v>12</v>
      </c>
      <c r="AU150">
        <v>15</v>
      </c>
      <c r="AV150" t="s">
        <v>946</v>
      </c>
      <c r="AW150" t="s">
        <v>947</v>
      </c>
      <c r="AX150" t="s">
        <v>948</v>
      </c>
      <c r="AY150" t="s">
        <v>949</v>
      </c>
      <c r="AZ150" t="s">
        <v>950</v>
      </c>
      <c r="BA150">
        <v>0.58823529411764697</v>
      </c>
      <c r="BB150" s="1">
        <v>40527</v>
      </c>
      <c r="BC150" t="s">
        <v>1762</v>
      </c>
      <c r="BD150" t="s">
        <v>1763</v>
      </c>
      <c r="BE150">
        <v>3</v>
      </c>
      <c r="BF150" t="s">
        <v>1808</v>
      </c>
      <c r="BG150" t="s">
        <v>1763</v>
      </c>
      <c r="BH150" t="s">
        <v>1765</v>
      </c>
      <c r="BI150" t="s">
        <v>2026</v>
      </c>
    </row>
    <row r="151" spans="1:61" x14ac:dyDescent="0.3">
      <c r="A151">
        <v>20409</v>
      </c>
      <c r="B151">
        <v>3</v>
      </c>
      <c r="C151" t="s">
        <v>966</v>
      </c>
      <c r="D151">
        <v>6673</v>
      </c>
      <c r="E151" t="s">
        <v>53</v>
      </c>
      <c r="F151">
        <v>10423</v>
      </c>
      <c r="G151">
        <v>1042302</v>
      </c>
      <c r="H151">
        <v>30423</v>
      </c>
      <c r="I151">
        <v>74</v>
      </c>
      <c r="J151">
        <v>10529</v>
      </c>
      <c r="K151">
        <v>1052902</v>
      </c>
      <c r="L151">
        <v>30529</v>
      </c>
      <c r="M151">
        <v>11</v>
      </c>
      <c r="N151">
        <v>6</v>
      </c>
      <c r="O151">
        <v>678</v>
      </c>
      <c r="P151">
        <v>1</v>
      </c>
      <c r="Q151">
        <v>4</v>
      </c>
      <c r="R151" t="s">
        <v>98</v>
      </c>
      <c r="S151" t="s">
        <v>55</v>
      </c>
      <c r="T151">
        <v>0</v>
      </c>
      <c r="U151">
        <v>1</v>
      </c>
      <c r="V151">
        <v>26200</v>
      </c>
      <c r="W151">
        <v>1607</v>
      </c>
      <c r="X151">
        <v>100</v>
      </c>
      <c r="Y151">
        <v>100</v>
      </c>
      <c r="Z151">
        <v>0</v>
      </c>
      <c r="AA151">
        <v>0</v>
      </c>
      <c r="AB151">
        <v>297</v>
      </c>
      <c r="AC151">
        <v>272</v>
      </c>
      <c r="AD151" t="s">
        <v>967</v>
      </c>
      <c r="AE151" t="s">
        <v>966</v>
      </c>
      <c r="AF151" t="s">
        <v>967</v>
      </c>
      <c r="AG151" t="s">
        <v>968</v>
      </c>
      <c r="AH151" t="s">
        <v>1959</v>
      </c>
      <c r="AI151" t="s">
        <v>395</v>
      </c>
      <c r="AJ151">
        <v>48</v>
      </c>
      <c r="AK151" t="s">
        <v>396</v>
      </c>
      <c r="AL151" t="s">
        <v>61</v>
      </c>
      <c r="AM151" t="s">
        <v>969</v>
      </c>
      <c r="AN151" t="s">
        <v>1960</v>
      </c>
      <c r="AO151" t="s">
        <v>970</v>
      </c>
      <c r="AP151">
        <v>9</v>
      </c>
      <c r="AQ151" t="s">
        <v>971</v>
      </c>
      <c r="AR151" t="s">
        <v>61</v>
      </c>
      <c r="AS151">
        <v>2011</v>
      </c>
      <c r="AT151">
        <v>5</v>
      </c>
      <c r="AU151">
        <v>10</v>
      </c>
      <c r="AV151" t="s">
        <v>972</v>
      </c>
      <c r="AW151" t="s">
        <v>973</v>
      </c>
      <c r="AX151" t="s">
        <v>974</v>
      </c>
      <c r="AY151" t="s">
        <v>975</v>
      </c>
      <c r="AZ151" t="s">
        <v>976</v>
      </c>
      <c r="BA151">
        <v>1</v>
      </c>
      <c r="BB151" s="1">
        <v>40673</v>
      </c>
      <c r="BC151" t="s">
        <v>1780</v>
      </c>
      <c r="BD151" t="s">
        <v>1781</v>
      </c>
      <c r="BE151">
        <v>2</v>
      </c>
      <c r="BF151" t="s">
        <v>1786</v>
      </c>
      <c r="BG151" t="s">
        <v>1781</v>
      </c>
      <c r="BH151" t="s">
        <v>1782</v>
      </c>
      <c r="BI151" t="s">
        <v>2026</v>
      </c>
    </row>
    <row r="152" spans="1:61" x14ac:dyDescent="0.3">
      <c r="A152">
        <v>21167</v>
      </c>
      <c r="B152">
        <v>1</v>
      </c>
      <c r="C152" t="s">
        <v>977</v>
      </c>
      <c r="D152">
        <v>1131</v>
      </c>
      <c r="E152" t="s">
        <v>53</v>
      </c>
      <c r="F152">
        <v>11618</v>
      </c>
      <c r="G152">
        <v>1161801</v>
      </c>
      <c r="H152">
        <v>31703</v>
      </c>
      <c r="I152">
        <v>21</v>
      </c>
      <c r="J152">
        <v>12992</v>
      </c>
      <c r="K152">
        <v>1299202</v>
      </c>
      <c r="L152">
        <v>32600</v>
      </c>
      <c r="M152">
        <v>71</v>
      </c>
      <c r="N152">
        <v>6</v>
      </c>
      <c r="O152">
        <v>673</v>
      </c>
      <c r="P152">
        <v>1</v>
      </c>
      <c r="Q152">
        <v>3</v>
      </c>
      <c r="R152" t="s">
        <v>98</v>
      </c>
      <c r="S152" t="s">
        <v>55</v>
      </c>
      <c r="T152">
        <v>0</v>
      </c>
      <c r="U152">
        <v>1</v>
      </c>
      <c r="V152">
        <v>19300</v>
      </c>
      <c r="W152">
        <v>1069</v>
      </c>
      <c r="X152">
        <v>76</v>
      </c>
      <c r="Y152">
        <v>64</v>
      </c>
      <c r="Z152">
        <v>0</v>
      </c>
      <c r="AA152">
        <v>0</v>
      </c>
      <c r="AB152">
        <v>453</v>
      </c>
      <c r="AC152">
        <v>184</v>
      </c>
      <c r="AD152" t="s">
        <v>978</v>
      </c>
      <c r="AE152" t="s">
        <v>977</v>
      </c>
      <c r="AF152" t="s">
        <v>978</v>
      </c>
      <c r="AG152" t="s">
        <v>274</v>
      </c>
      <c r="AH152" t="s">
        <v>1816</v>
      </c>
      <c r="AI152" t="s">
        <v>275</v>
      </c>
      <c r="AJ152">
        <v>34</v>
      </c>
      <c r="AK152" t="s">
        <v>276</v>
      </c>
      <c r="AL152" t="s">
        <v>61</v>
      </c>
      <c r="AM152" t="s">
        <v>979</v>
      </c>
      <c r="AN152" t="s">
        <v>1961</v>
      </c>
      <c r="AO152" t="s">
        <v>291</v>
      </c>
      <c r="AP152">
        <v>5</v>
      </c>
      <c r="AQ152" t="s">
        <v>292</v>
      </c>
      <c r="AR152" t="s">
        <v>61</v>
      </c>
      <c r="AS152">
        <v>2009</v>
      </c>
      <c r="AT152">
        <v>6</v>
      </c>
      <c r="AU152">
        <v>9</v>
      </c>
      <c r="AV152" t="s">
        <v>980</v>
      </c>
      <c r="AW152" t="s">
        <v>981</v>
      </c>
      <c r="AX152" t="s">
        <v>982</v>
      </c>
      <c r="AY152" t="s">
        <v>983</v>
      </c>
      <c r="AZ152" t="s">
        <v>984</v>
      </c>
      <c r="BA152">
        <v>0.84210526315789502</v>
      </c>
      <c r="BB152" s="1">
        <v>39973</v>
      </c>
      <c r="BC152" t="s">
        <v>1791</v>
      </c>
      <c r="BD152" t="s">
        <v>1781</v>
      </c>
      <c r="BE152">
        <v>2</v>
      </c>
      <c r="BF152" t="s">
        <v>1786</v>
      </c>
      <c r="BG152" t="s">
        <v>1781</v>
      </c>
      <c r="BH152" t="s">
        <v>1782</v>
      </c>
      <c r="BI152" t="s">
        <v>2026</v>
      </c>
    </row>
    <row r="153" spans="1:61" x14ac:dyDescent="0.3">
      <c r="A153">
        <v>20398</v>
      </c>
      <c r="B153">
        <v>3</v>
      </c>
      <c r="C153" t="s">
        <v>985</v>
      </c>
      <c r="D153">
        <v>6820</v>
      </c>
      <c r="E153" t="s">
        <v>53</v>
      </c>
      <c r="F153">
        <v>15919</v>
      </c>
      <c r="G153">
        <v>1591901</v>
      </c>
      <c r="H153">
        <v>31834</v>
      </c>
      <c r="I153">
        <v>71</v>
      </c>
      <c r="J153">
        <v>10721</v>
      </c>
      <c r="K153">
        <v>1072101</v>
      </c>
      <c r="L153">
        <v>30721</v>
      </c>
      <c r="M153">
        <v>13</v>
      </c>
      <c r="N153">
        <v>6</v>
      </c>
      <c r="O153">
        <v>674</v>
      </c>
      <c r="P153">
        <v>1</v>
      </c>
      <c r="Q153">
        <v>3</v>
      </c>
      <c r="R153" t="s">
        <v>98</v>
      </c>
      <c r="S153" t="s">
        <v>55</v>
      </c>
      <c r="T153">
        <v>0</v>
      </c>
      <c r="U153">
        <v>1</v>
      </c>
      <c r="V153">
        <v>8570</v>
      </c>
      <c r="W153">
        <v>1312</v>
      </c>
      <c r="X153">
        <v>37</v>
      </c>
      <c r="Y153">
        <v>9</v>
      </c>
      <c r="Z153">
        <v>0</v>
      </c>
      <c r="AA153">
        <v>0</v>
      </c>
      <c r="AB153">
        <v>285</v>
      </c>
      <c r="AC153">
        <v>232</v>
      </c>
      <c r="AD153" t="s">
        <v>986</v>
      </c>
      <c r="AE153" t="s">
        <v>985</v>
      </c>
      <c r="AF153" t="s">
        <v>986</v>
      </c>
      <c r="AG153" t="s">
        <v>987</v>
      </c>
      <c r="AH153" t="s">
        <v>1889</v>
      </c>
      <c r="AI153" t="s">
        <v>291</v>
      </c>
      <c r="AJ153">
        <v>5</v>
      </c>
      <c r="AK153" t="s">
        <v>292</v>
      </c>
      <c r="AL153" t="s">
        <v>61</v>
      </c>
      <c r="AM153" t="s">
        <v>637</v>
      </c>
      <c r="AN153" t="s">
        <v>1845</v>
      </c>
      <c r="AO153" t="s">
        <v>518</v>
      </c>
      <c r="AP153">
        <v>25</v>
      </c>
      <c r="AQ153" t="s">
        <v>519</v>
      </c>
      <c r="AR153" t="s">
        <v>61</v>
      </c>
      <c r="AS153">
        <v>2010</v>
      </c>
      <c r="AT153">
        <v>12</v>
      </c>
      <c r="AU153">
        <v>1</v>
      </c>
      <c r="AV153" t="s">
        <v>988</v>
      </c>
      <c r="AW153" t="s">
        <v>989</v>
      </c>
      <c r="AX153" t="s">
        <v>990</v>
      </c>
      <c r="AY153" t="s">
        <v>991</v>
      </c>
      <c r="AZ153" t="s">
        <v>992</v>
      </c>
      <c r="BA153">
        <v>0.24324324324324301</v>
      </c>
      <c r="BB153" s="1">
        <v>40513</v>
      </c>
      <c r="BC153" t="s">
        <v>1762</v>
      </c>
      <c r="BD153" t="s">
        <v>1763</v>
      </c>
      <c r="BE153">
        <v>3</v>
      </c>
      <c r="BF153" t="s">
        <v>1808</v>
      </c>
      <c r="BG153" t="s">
        <v>1763</v>
      </c>
      <c r="BH153" t="s">
        <v>1765</v>
      </c>
      <c r="BI153" t="s">
        <v>2026</v>
      </c>
    </row>
    <row r="154" spans="1:61" x14ac:dyDescent="0.3">
      <c r="A154">
        <v>21492</v>
      </c>
      <c r="B154">
        <v>4</v>
      </c>
      <c r="C154" t="s">
        <v>993</v>
      </c>
      <c r="D154">
        <v>1159</v>
      </c>
      <c r="E154" t="s">
        <v>53</v>
      </c>
      <c r="F154">
        <v>14082</v>
      </c>
      <c r="G154">
        <v>1408201</v>
      </c>
      <c r="H154">
        <v>34082</v>
      </c>
      <c r="I154">
        <v>33</v>
      </c>
      <c r="J154">
        <v>10469</v>
      </c>
      <c r="K154">
        <v>1046901</v>
      </c>
      <c r="L154">
        <v>30469</v>
      </c>
      <c r="M154">
        <v>43</v>
      </c>
      <c r="N154">
        <v>6</v>
      </c>
      <c r="O154">
        <v>655</v>
      </c>
      <c r="P154">
        <v>1</v>
      </c>
      <c r="Q154">
        <v>3</v>
      </c>
      <c r="R154" t="s">
        <v>54</v>
      </c>
      <c r="S154" t="s">
        <v>55</v>
      </c>
      <c r="T154">
        <v>0</v>
      </c>
      <c r="U154">
        <v>1</v>
      </c>
      <c r="V154">
        <v>37000</v>
      </c>
      <c r="W154">
        <v>1075</v>
      </c>
      <c r="X154">
        <v>139</v>
      </c>
      <c r="Y154">
        <v>123</v>
      </c>
      <c r="Z154">
        <v>0</v>
      </c>
      <c r="AA154">
        <v>0</v>
      </c>
      <c r="AB154">
        <v>152</v>
      </c>
      <c r="AC154">
        <v>139</v>
      </c>
      <c r="AD154" t="s">
        <v>994</v>
      </c>
      <c r="AE154" t="s">
        <v>993</v>
      </c>
      <c r="AF154" t="s">
        <v>994</v>
      </c>
      <c r="AG154" t="s">
        <v>995</v>
      </c>
      <c r="AH154" t="s">
        <v>1962</v>
      </c>
      <c r="AI154" t="s">
        <v>382</v>
      </c>
      <c r="AJ154">
        <v>12</v>
      </c>
      <c r="AK154" t="s">
        <v>383</v>
      </c>
      <c r="AL154" t="s">
        <v>61</v>
      </c>
      <c r="AM154" t="s">
        <v>996</v>
      </c>
      <c r="AN154" t="s">
        <v>1963</v>
      </c>
      <c r="AO154" t="s">
        <v>347</v>
      </c>
      <c r="AP154">
        <v>26</v>
      </c>
      <c r="AQ154" t="s">
        <v>348</v>
      </c>
      <c r="AR154" t="s">
        <v>61</v>
      </c>
      <c r="AS154">
        <v>2013</v>
      </c>
      <c r="AT154">
        <v>5</v>
      </c>
      <c r="AU154">
        <v>21</v>
      </c>
      <c r="AV154" t="s">
        <v>997</v>
      </c>
      <c r="AW154" t="s">
        <v>998</v>
      </c>
      <c r="AX154" t="s">
        <v>999</v>
      </c>
      <c r="AY154" t="s">
        <v>564</v>
      </c>
      <c r="AZ154" t="s">
        <v>565</v>
      </c>
      <c r="BA154">
        <v>0.88489208633093497</v>
      </c>
      <c r="BB154" s="1">
        <v>41415</v>
      </c>
      <c r="BC154" t="s">
        <v>1780</v>
      </c>
      <c r="BD154" t="s">
        <v>1781</v>
      </c>
      <c r="BE154">
        <v>2</v>
      </c>
      <c r="BF154" t="s">
        <v>1786</v>
      </c>
      <c r="BG154" t="s">
        <v>1781</v>
      </c>
      <c r="BH154" t="s">
        <v>1782</v>
      </c>
      <c r="BI154" t="s">
        <v>2026</v>
      </c>
    </row>
    <row r="155" spans="1:61" x14ac:dyDescent="0.3">
      <c r="A155">
        <v>20378</v>
      </c>
      <c r="B155">
        <v>2</v>
      </c>
      <c r="C155" t="s">
        <v>1000</v>
      </c>
      <c r="D155">
        <v>6689</v>
      </c>
      <c r="E155" t="s">
        <v>53</v>
      </c>
      <c r="F155">
        <v>10785</v>
      </c>
      <c r="G155">
        <v>1078501</v>
      </c>
      <c r="H155">
        <v>30785</v>
      </c>
      <c r="I155">
        <v>16</v>
      </c>
      <c r="J155">
        <v>13296</v>
      </c>
      <c r="K155">
        <v>1329603</v>
      </c>
      <c r="L155">
        <v>30721</v>
      </c>
      <c r="M155">
        <v>14</v>
      </c>
      <c r="N155">
        <v>6</v>
      </c>
      <c r="O155">
        <v>631</v>
      </c>
      <c r="P155">
        <v>1</v>
      </c>
      <c r="Q155">
        <v>1</v>
      </c>
      <c r="R155" t="s">
        <v>98</v>
      </c>
      <c r="S155" t="s">
        <v>55</v>
      </c>
      <c r="T155">
        <v>0</v>
      </c>
      <c r="U155">
        <v>1</v>
      </c>
      <c r="V155">
        <v>18500</v>
      </c>
      <c r="W155">
        <v>136</v>
      </c>
      <c r="X155">
        <v>66</v>
      </c>
      <c r="Y155">
        <v>54</v>
      </c>
      <c r="Z155">
        <v>0</v>
      </c>
      <c r="AA155">
        <v>0</v>
      </c>
      <c r="AB155">
        <v>44</v>
      </c>
      <c r="AC155">
        <v>31</v>
      </c>
      <c r="AD155" t="s">
        <v>1001</v>
      </c>
      <c r="AE155" t="s">
        <v>1000</v>
      </c>
      <c r="AF155" t="s">
        <v>1001</v>
      </c>
      <c r="AG155" t="s">
        <v>1002</v>
      </c>
      <c r="AH155" t="s">
        <v>1964</v>
      </c>
      <c r="AI155" t="s">
        <v>1003</v>
      </c>
      <c r="AJ155">
        <v>50</v>
      </c>
      <c r="AK155" t="s">
        <v>1004</v>
      </c>
      <c r="AL155" t="s">
        <v>61</v>
      </c>
      <c r="AM155" t="s">
        <v>478</v>
      </c>
      <c r="AN155" t="s">
        <v>1836</v>
      </c>
      <c r="AO155" t="s">
        <v>479</v>
      </c>
      <c r="AP155">
        <v>33</v>
      </c>
      <c r="AQ155" t="s">
        <v>480</v>
      </c>
      <c r="AR155" t="s">
        <v>61</v>
      </c>
      <c r="AS155">
        <v>2012</v>
      </c>
      <c r="AT155">
        <v>2</v>
      </c>
      <c r="AU155">
        <v>2</v>
      </c>
      <c r="AV155" t="s">
        <v>1005</v>
      </c>
      <c r="AW155" t="s">
        <v>1006</v>
      </c>
      <c r="AX155" t="s">
        <v>1007</v>
      </c>
      <c r="AY155" t="s">
        <v>1008</v>
      </c>
      <c r="AZ155" t="s">
        <v>1009</v>
      </c>
      <c r="BA155">
        <v>0.81818181818181801</v>
      </c>
      <c r="BB155" s="1">
        <v>40941</v>
      </c>
      <c r="BC155" t="s">
        <v>1806</v>
      </c>
      <c r="BD155" t="s">
        <v>1807</v>
      </c>
      <c r="BE155">
        <v>4</v>
      </c>
      <c r="BF155" t="s">
        <v>1770</v>
      </c>
      <c r="BG155" t="s">
        <v>1807</v>
      </c>
      <c r="BH155" t="s">
        <v>1809</v>
      </c>
      <c r="BI155" t="s">
        <v>2026</v>
      </c>
    </row>
    <row r="156" spans="1:61" x14ac:dyDescent="0.3">
      <c r="A156">
        <v>21029</v>
      </c>
      <c r="B156">
        <v>6</v>
      </c>
      <c r="C156" t="s">
        <v>1034</v>
      </c>
      <c r="D156">
        <v>1113</v>
      </c>
      <c r="E156" t="s">
        <v>53</v>
      </c>
      <c r="F156">
        <v>14270</v>
      </c>
      <c r="G156">
        <v>1427001</v>
      </c>
      <c r="H156">
        <v>34270</v>
      </c>
      <c r="I156">
        <v>1</v>
      </c>
      <c r="J156">
        <v>14828</v>
      </c>
      <c r="K156">
        <v>1482801</v>
      </c>
      <c r="L156">
        <v>34828</v>
      </c>
      <c r="M156">
        <v>1</v>
      </c>
      <c r="N156">
        <v>0</v>
      </c>
      <c r="O156">
        <v>40</v>
      </c>
      <c r="P156">
        <v>4</v>
      </c>
      <c r="Q156">
        <v>1</v>
      </c>
      <c r="R156" t="s">
        <v>54</v>
      </c>
      <c r="S156" t="s">
        <v>55</v>
      </c>
      <c r="T156">
        <v>0</v>
      </c>
      <c r="U156">
        <v>5</v>
      </c>
      <c r="V156">
        <v>6000</v>
      </c>
      <c r="W156">
        <v>62</v>
      </c>
      <c r="X156">
        <v>25</v>
      </c>
      <c r="Y156">
        <v>8</v>
      </c>
      <c r="Z156">
        <v>0</v>
      </c>
      <c r="AA156">
        <v>0</v>
      </c>
      <c r="AB156">
        <v>251</v>
      </c>
      <c r="AC156">
        <v>176</v>
      </c>
      <c r="AD156" t="s">
        <v>1035</v>
      </c>
      <c r="AE156" t="s">
        <v>1034</v>
      </c>
      <c r="AF156" t="s">
        <v>1035</v>
      </c>
      <c r="AG156" t="s">
        <v>1036</v>
      </c>
      <c r="AH156" t="s">
        <v>1968</v>
      </c>
      <c r="AI156" t="s">
        <v>58</v>
      </c>
      <c r="AJ156">
        <v>2</v>
      </c>
      <c r="AK156" t="s">
        <v>59</v>
      </c>
      <c r="AL156" t="s">
        <v>61</v>
      </c>
      <c r="AM156" t="s">
        <v>1037</v>
      </c>
      <c r="AN156" t="s">
        <v>1969</v>
      </c>
      <c r="AO156" t="s">
        <v>58</v>
      </c>
      <c r="AP156">
        <v>2</v>
      </c>
      <c r="AQ156" t="s">
        <v>59</v>
      </c>
      <c r="AR156" t="s">
        <v>61</v>
      </c>
      <c r="AS156">
        <v>2009</v>
      </c>
      <c r="AT156">
        <v>5</v>
      </c>
      <c r="AU156">
        <v>14</v>
      </c>
      <c r="AV156" t="s">
        <v>1038</v>
      </c>
      <c r="AW156" t="s">
        <v>1039</v>
      </c>
      <c r="AX156" t="s">
        <v>1040</v>
      </c>
      <c r="AY156" t="s">
        <v>66</v>
      </c>
      <c r="AZ156" t="s">
        <v>67</v>
      </c>
      <c r="BA156">
        <v>0.32</v>
      </c>
      <c r="BB156" s="1">
        <v>39947</v>
      </c>
      <c r="BC156" t="s">
        <v>1780</v>
      </c>
      <c r="BD156" t="s">
        <v>1781</v>
      </c>
      <c r="BE156">
        <v>4</v>
      </c>
      <c r="BF156" t="s">
        <v>1770</v>
      </c>
      <c r="BG156" t="s">
        <v>1781</v>
      </c>
      <c r="BH156" t="s">
        <v>1782</v>
      </c>
      <c r="BI156" t="s">
        <v>2026</v>
      </c>
    </row>
    <row r="157" spans="1:61" x14ac:dyDescent="0.3">
      <c r="A157">
        <v>21217</v>
      </c>
      <c r="B157">
        <v>1</v>
      </c>
      <c r="C157" t="s">
        <v>1041</v>
      </c>
      <c r="D157">
        <v>1139</v>
      </c>
      <c r="E157" t="s">
        <v>53</v>
      </c>
      <c r="F157">
        <v>11292</v>
      </c>
      <c r="G157">
        <v>1129202</v>
      </c>
      <c r="H157">
        <v>30325</v>
      </c>
      <c r="I157">
        <v>82</v>
      </c>
      <c r="J157">
        <v>10140</v>
      </c>
      <c r="K157">
        <v>1014001</v>
      </c>
      <c r="L157">
        <v>30140</v>
      </c>
      <c r="M157">
        <v>86</v>
      </c>
      <c r="N157">
        <v>4</v>
      </c>
      <c r="O157">
        <v>482</v>
      </c>
      <c r="P157">
        <v>1</v>
      </c>
      <c r="Q157">
        <v>1</v>
      </c>
      <c r="R157" t="s">
        <v>98</v>
      </c>
      <c r="S157" t="s">
        <v>55</v>
      </c>
      <c r="T157">
        <v>0</v>
      </c>
      <c r="U157">
        <v>2</v>
      </c>
      <c r="V157">
        <v>35000</v>
      </c>
      <c r="W157">
        <v>349</v>
      </c>
      <c r="X157">
        <v>148</v>
      </c>
      <c r="Y157">
        <v>88</v>
      </c>
      <c r="Z157">
        <v>0</v>
      </c>
      <c r="AA157">
        <v>0</v>
      </c>
      <c r="AB157">
        <v>160</v>
      </c>
      <c r="AC157">
        <v>127</v>
      </c>
      <c r="AD157" t="s">
        <v>1042</v>
      </c>
      <c r="AE157" t="s">
        <v>1041</v>
      </c>
      <c r="AF157" t="s">
        <v>1042</v>
      </c>
      <c r="AG157" t="s">
        <v>1043</v>
      </c>
      <c r="AH157" t="s">
        <v>1909</v>
      </c>
      <c r="AI157" t="s">
        <v>453</v>
      </c>
      <c r="AJ157">
        <v>8</v>
      </c>
      <c r="AK157" t="s">
        <v>580</v>
      </c>
      <c r="AL157" t="s">
        <v>61</v>
      </c>
      <c r="AM157" t="s">
        <v>1044</v>
      </c>
      <c r="AN157" t="s">
        <v>1970</v>
      </c>
      <c r="AO157" t="s">
        <v>1045</v>
      </c>
      <c r="AP157">
        <v>35</v>
      </c>
      <c r="AQ157" t="s">
        <v>1046</v>
      </c>
      <c r="AR157" t="s">
        <v>61</v>
      </c>
      <c r="AS157">
        <v>2012</v>
      </c>
      <c r="AT157">
        <v>5</v>
      </c>
      <c r="AU157">
        <v>14</v>
      </c>
      <c r="AV157" t="s">
        <v>1047</v>
      </c>
      <c r="AW157" t="s">
        <v>1048</v>
      </c>
      <c r="AX157" t="s">
        <v>1049</v>
      </c>
      <c r="AY157" t="s">
        <v>1050</v>
      </c>
      <c r="AZ157" t="s">
        <v>1051</v>
      </c>
      <c r="BA157">
        <v>0.59459459459459496</v>
      </c>
      <c r="BB157" s="1">
        <v>41043</v>
      </c>
      <c r="BC157" t="s">
        <v>1780</v>
      </c>
      <c r="BD157" t="s">
        <v>1781</v>
      </c>
      <c r="BE157">
        <v>1</v>
      </c>
      <c r="BF157" t="s">
        <v>1813</v>
      </c>
      <c r="BG157" t="s">
        <v>1781</v>
      </c>
      <c r="BH157" t="s">
        <v>1782</v>
      </c>
      <c r="BI157" t="s">
        <v>2026</v>
      </c>
    </row>
    <row r="158" spans="1:61" x14ac:dyDescent="0.3">
      <c r="A158">
        <v>21242</v>
      </c>
      <c r="B158">
        <v>5</v>
      </c>
      <c r="C158" t="s">
        <v>1060</v>
      </c>
      <c r="D158">
        <v>1143</v>
      </c>
      <c r="E158" t="s">
        <v>53</v>
      </c>
      <c r="F158">
        <v>13830</v>
      </c>
      <c r="G158">
        <v>1383001</v>
      </c>
      <c r="H158">
        <v>33830</v>
      </c>
      <c r="I158">
        <v>2</v>
      </c>
      <c r="J158">
        <v>13347</v>
      </c>
      <c r="K158">
        <v>1334701</v>
      </c>
      <c r="L158">
        <v>33347</v>
      </c>
      <c r="M158">
        <v>2</v>
      </c>
      <c r="N158">
        <v>4</v>
      </c>
      <c r="O158">
        <v>405</v>
      </c>
      <c r="P158">
        <v>1</v>
      </c>
      <c r="Q158">
        <v>1</v>
      </c>
      <c r="R158" t="s">
        <v>98</v>
      </c>
      <c r="S158" t="s">
        <v>55</v>
      </c>
      <c r="T158">
        <v>0</v>
      </c>
      <c r="U158">
        <v>107</v>
      </c>
      <c r="V158">
        <v>342400</v>
      </c>
      <c r="W158">
        <v>46</v>
      </c>
      <c r="X158">
        <v>963</v>
      </c>
      <c r="Y158">
        <v>727</v>
      </c>
      <c r="Z158">
        <v>0</v>
      </c>
      <c r="AA158">
        <v>0</v>
      </c>
      <c r="AB158">
        <v>6420</v>
      </c>
      <c r="AC158">
        <v>6070</v>
      </c>
      <c r="AD158" t="s">
        <v>1061</v>
      </c>
      <c r="AE158" t="s">
        <v>1060</v>
      </c>
      <c r="AF158" t="s">
        <v>1061</v>
      </c>
      <c r="AG158" t="s">
        <v>645</v>
      </c>
      <c r="AH158" t="s">
        <v>1846</v>
      </c>
      <c r="AI158" t="s">
        <v>301</v>
      </c>
      <c r="AJ158">
        <v>15</v>
      </c>
      <c r="AK158" t="s">
        <v>302</v>
      </c>
      <c r="AL158" t="s">
        <v>61</v>
      </c>
      <c r="AM158" t="s">
        <v>300</v>
      </c>
      <c r="AN158" t="s">
        <v>1821</v>
      </c>
      <c r="AO158" t="s">
        <v>301</v>
      </c>
      <c r="AP158">
        <v>15</v>
      </c>
      <c r="AQ158" t="s">
        <v>302</v>
      </c>
      <c r="AR158" t="s">
        <v>61</v>
      </c>
      <c r="AS158">
        <v>2011</v>
      </c>
      <c r="AT158">
        <v>6</v>
      </c>
      <c r="AU158">
        <v>8</v>
      </c>
      <c r="AV158" t="s">
        <v>1062</v>
      </c>
      <c r="AW158" t="s">
        <v>1063</v>
      </c>
      <c r="AX158" t="s">
        <v>1064</v>
      </c>
      <c r="AY158" t="s">
        <v>307</v>
      </c>
      <c r="AZ158" t="s">
        <v>308</v>
      </c>
      <c r="BA158">
        <v>0.75493250259605404</v>
      </c>
      <c r="BB158" s="1">
        <v>40702</v>
      </c>
      <c r="BC158" t="s">
        <v>1791</v>
      </c>
      <c r="BD158" t="s">
        <v>1781</v>
      </c>
      <c r="BE158">
        <v>3</v>
      </c>
      <c r="BF158" t="s">
        <v>1808</v>
      </c>
      <c r="BG158" t="s">
        <v>1781</v>
      </c>
      <c r="BH158" t="s">
        <v>1782</v>
      </c>
      <c r="BI158" t="s">
        <v>2026</v>
      </c>
    </row>
    <row r="159" spans="1:61" x14ac:dyDescent="0.3">
      <c r="A159">
        <v>20427</v>
      </c>
      <c r="B159">
        <v>6</v>
      </c>
      <c r="C159" t="s">
        <v>1073</v>
      </c>
      <c r="D159">
        <v>6918</v>
      </c>
      <c r="E159" t="s">
        <v>53</v>
      </c>
      <c r="F159">
        <v>12124</v>
      </c>
      <c r="G159">
        <v>1212401</v>
      </c>
      <c r="H159">
        <v>32124</v>
      </c>
      <c r="I159">
        <v>37</v>
      </c>
      <c r="J159">
        <v>14100</v>
      </c>
      <c r="K159">
        <v>1410001</v>
      </c>
      <c r="L159">
        <v>34100</v>
      </c>
      <c r="M159">
        <v>23</v>
      </c>
      <c r="N159">
        <v>4</v>
      </c>
      <c r="O159">
        <v>483</v>
      </c>
      <c r="P159">
        <v>1</v>
      </c>
      <c r="Q159">
        <v>2</v>
      </c>
      <c r="R159" t="s">
        <v>98</v>
      </c>
      <c r="S159" t="s">
        <v>55</v>
      </c>
      <c r="T159">
        <v>1</v>
      </c>
      <c r="U159">
        <v>1</v>
      </c>
      <c r="V159">
        <v>8650</v>
      </c>
      <c r="W159">
        <v>609</v>
      </c>
      <c r="X159">
        <v>37</v>
      </c>
      <c r="Y159">
        <v>1</v>
      </c>
      <c r="Z159">
        <v>0</v>
      </c>
      <c r="AA159">
        <v>0</v>
      </c>
      <c r="AB159">
        <v>335</v>
      </c>
      <c r="AC159">
        <v>295</v>
      </c>
      <c r="AD159" t="s">
        <v>1074</v>
      </c>
      <c r="AE159" t="s">
        <v>1073</v>
      </c>
      <c r="AF159" t="s">
        <v>1074</v>
      </c>
      <c r="AG159" t="s">
        <v>1075</v>
      </c>
      <c r="AH159" t="s">
        <v>1971</v>
      </c>
      <c r="AI159" t="s">
        <v>468</v>
      </c>
      <c r="AJ159">
        <v>45</v>
      </c>
      <c r="AK159" t="s">
        <v>469</v>
      </c>
      <c r="AL159" t="s">
        <v>61</v>
      </c>
      <c r="AM159" t="s">
        <v>447</v>
      </c>
      <c r="AN159" t="s">
        <v>1869</v>
      </c>
      <c r="AO159" t="s">
        <v>278</v>
      </c>
      <c r="AP159">
        <v>42</v>
      </c>
      <c r="AQ159" t="s">
        <v>279</v>
      </c>
      <c r="AR159" t="s">
        <v>61</v>
      </c>
      <c r="AS159">
        <v>2010</v>
      </c>
      <c r="AT159">
        <v>1</v>
      </c>
      <c r="AU159">
        <v>19</v>
      </c>
      <c r="AV159" t="s">
        <v>1076</v>
      </c>
      <c r="AW159" t="s">
        <v>1077</v>
      </c>
      <c r="AX159" t="s">
        <v>1078</v>
      </c>
      <c r="AY159" t="s">
        <v>1079</v>
      </c>
      <c r="AZ159" t="s">
        <v>1080</v>
      </c>
      <c r="BA159">
        <v>2.7027027027027001E-2</v>
      </c>
      <c r="BB159" s="1">
        <v>40197</v>
      </c>
      <c r="BC159" t="s">
        <v>1825</v>
      </c>
      <c r="BD159" t="s">
        <v>1807</v>
      </c>
      <c r="BE159">
        <v>2</v>
      </c>
      <c r="BF159" t="s">
        <v>1786</v>
      </c>
      <c r="BG159" t="s">
        <v>1807</v>
      </c>
      <c r="BH159" t="s">
        <v>1809</v>
      </c>
      <c r="BI159" t="s">
        <v>2026</v>
      </c>
    </row>
    <row r="160" spans="1:61" x14ac:dyDescent="0.3">
      <c r="A160">
        <v>20267</v>
      </c>
      <c r="B160">
        <v>6</v>
      </c>
      <c r="C160" t="s">
        <v>1098</v>
      </c>
      <c r="D160">
        <v>6933</v>
      </c>
      <c r="E160" t="s">
        <v>53</v>
      </c>
      <c r="F160">
        <v>12483</v>
      </c>
      <c r="G160">
        <v>1248301</v>
      </c>
      <c r="H160">
        <v>30463</v>
      </c>
      <c r="I160">
        <v>81</v>
      </c>
      <c r="J160">
        <v>12061</v>
      </c>
      <c r="K160">
        <v>1206101</v>
      </c>
      <c r="L160">
        <v>32061</v>
      </c>
      <c r="M160">
        <v>81</v>
      </c>
      <c r="N160">
        <v>3</v>
      </c>
      <c r="O160">
        <v>315</v>
      </c>
      <c r="P160">
        <v>1</v>
      </c>
      <c r="Q160">
        <v>1</v>
      </c>
      <c r="R160" t="s">
        <v>98</v>
      </c>
      <c r="S160" t="s">
        <v>55</v>
      </c>
      <c r="T160">
        <v>62</v>
      </c>
      <c r="U160">
        <v>0</v>
      </c>
      <c r="V160">
        <v>0</v>
      </c>
      <c r="W160">
        <v>34</v>
      </c>
      <c r="X160">
        <v>0</v>
      </c>
      <c r="Y160">
        <v>0</v>
      </c>
      <c r="Z160">
        <v>0</v>
      </c>
      <c r="AA160">
        <v>0</v>
      </c>
      <c r="AB160">
        <v>0</v>
      </c>
      <c r="AC160">
        <v>0</v>
      </c>
      <c r="AD160" t="s">
        <v>1099</v>
      </c>
      <c r="AE160" t="s">
        <v>1098</v>
      </c>
      <c r="AF160" t="s">
        <v>1099</v>
      </c>
      <c r="AG160" t="s">
        <v>1100</v>
      </c>
      <c r="AH160" t="s">
        <v>1973</v>
      </c>
      <c r="AI160" t="s">
        <v>326</v>
      </c>
      <c r="AJ160">
        <v>4</v>
      </c>
      <c r="AK160" t="s">
        <v>327</v>
      </c>
      <c r="AL160" t="s">
        <v>61</v>
      </c>
      <c r="AM160" t="s">
        <v>1101</v>
      </c>
      <c r="AN160" t="s">
        <v>1974</v>
      </c>
      <c r="AO160" t="s">
        <v>326</v>
      </c>
      <c r="AP160">
        <v>4</v>
      </c>
      <c r="AQ160" t="s">
        <v>327</v>
      </c>
      <c r="AR160" t="s">
        <v>61</v>
      </c>
      <c r="AS160">
        <v>2009</v>
      </c>
      <c r="AT160">
        <v>1</v>
      </c>
      <c r="AU160">
        <v>1</v>
      </c>
      <c r="AV160" t="s">
        <v>1102</v>
      </c>
      <c r="AW160" t="s">
        <v>1103</v>
      </c>
      <c r="AX160" t="s">
        <v>1104</v>
      </c>
      <c r="AY160" t="s">
        <v>1105</v>
      </c>
      <c r="AZ160" t="s">
        <v>1106</v>
      </c>
      <c r="BA160">
        <v>0</v>
      </c>
      <c r="BB160" s="1">
        <v>39814</v>
      </c>
      <c r="BC160" t="s">
        <v>1825</v>
      </c>
      <c r="BD160" t="s">
        <v>1807</v>
      </c>
      <c r="BE160">
        <v>4</v>
      </c>
      <c r="BF160" t="s">
        <v>1770</v>
      </c>
      <c r="BG160" t="s">
        <v>1807</v>
      </c>
      <c r="BH160" t="s">
        <v>1809</v>
      </c>
      <c r="BI160" t="s">
        <v>2026</v>
      </c>
    </row>
    <row r="161" spans="1:61" x14ac:dyDescent="0.3">
      <c r="A161">
        <v>21253</v>
      </c>
      <c r="B161">
        <v>6</v>
      </c>
      <c r="C161" t="s">
        <v>1148</v>
      </c>
      <c r="D161">
        <v>1145</v>
      </c>
      <c r="E161" t="s">
        <v>53</v>
      </c>
      <c r="F161">
        <v>15016</v>
      </c>
      <c r="G161">
        <v>1501602</v>
      </c>
      <c r="H161">
        <v>31123</v>
      </c>
      <c r="I161">
        <v>64</v>
      </c>
      <c r="J161">
        <v>11288</v>
      </c>
      <c r="K161">
        <v>1128801</v>
      </c>
      <c r="L161">
        <v>31288</v>
      </c>
      <c r="M161">
        <v>41</v>
      </c>
      <c r="N161">
        <v>1</v>
      </c>
      <c r="O161">
        <v>117</v>
      </c>
      <c r="P161">
        <v>1</v>
      </c>
      <c r="Q161">
        <v>1</v>
      </c>
      <c r="R161" t="s">
        <v>98</v>
      </c>
      <c r="S161" t="s">
        <v>55</v>
      </c>
      <c r="T161">
        <v>79</v>
      </c>
      <c r="U161">
        <v>78</v>
      </c>
      <c r="V161">
        <v>141960</v>
      </c>
      <c r="W161">
        <v>110</v>
      </c>
      <c r="X161">
        <v>546</v>
      </c>
      <c r="Y161">
        <v>106</v>
      </c>
      <c r="Z161">
        <v>0</v>
      </c>
      <c r="AA161">
        <v>0</v>
      </c>
      <c r="AB161">
        <v>3744</v>
      </c>
      <c r="AC161">
        <v>3276</v>
      </c>
      <c r="AD161" t="s">
        <v>1149</v>
      </c>
      <c r="AE161" t="s">
        <v>1148</v>
      </c>
      <c r="AF161" t="s">
        <v>1149</v>
      </c>
      <c r="AG161" t="s">
        <v>520</v>
      </c>
      <c r="AH161" t="s">
        <v>1831</v>
      </c>
      <c r="AI161" t="s">
        <v>350</v>
      </c>
      <c r="AJ161">
        <v>29</v>
      </c>
      <c r="AK161" t="s">
        <v>351</v>
      </c>
      <c r="AL161" t="s">
        <v>61</v>
      </c>
      <c r="AM161" t="s">
        <v>1150</v>
      </c>
      <c r="AN161" t="s">
        <v>1976</v>
      </c>
      <c r="AO161" t="s">
        <v>569</v>
      </c>
      <c r="AP161">
        <v>17</v>
      </c>
      <c r="AQ161" t="s">
        <v>570</v>
      </c>
      <c r="AR161" t="s">
        <v>61</v>
      </c>
      <c r="AS161">
        <v>2010</v>
      </c>
      <c r="AT161">
        <v>9</v>
      </c>
      <c r="AU161">
        <v>20</v>
      </c>
      <c r="AV161" t="s">
        <v>1151</v>
      </c>
      <c r="AW161" t="s">
        <v>1152</v>
      </c>
      <c r="AX161" t="s">
        <v>1153</v>
      </c>
      <c r="AY161" t="s">
        <v>1154</v>
      </c>
      <c r="AZ161" t="s">
        <v>1155</v>
      </c>
      <c r="BA161">
        <v>0.194139194139194</v>
      </c>
      <c r="BB161" s="1">
        <v>40441</v>
      </c>
      <c r="BC161" t="s">
        <v>1768</v>
      </c>
      <c r="BD161" t="s">
        <v>1769</v>
      </c>
      <c r="BE161">
        <v>1</v>
      </c>
      <c r="BF161" t="s">
        <v>1813</v>
      </c>
      <c r="BG161" t="s">
        <v>1769</v>
      </c>
      <c r="BH161" t="s">
        <v>1771</v>
      </c>
      <c r="BI161" t="s">
        <v>2026</v>
      </c>
    </row>
    <row r="162" spans="1:61" x14ac:dyDescent="0.3">
      <c r="A162">
        <v>19650</v>
      </c>
      <c r="B162">
        <v>6</v>
      </c>
      <c r="C162" t="s">
        <v>1156</v>
      </c>
      <c r="D162">
        <v>30005</v>
      </c>
      <c r="E162" t="s">
        <v>53</v>
      </c>
      <c r="F162">
        <v>15626</v>
      </c>
      <c r="G162">
        <v>1562602</v>
      </c>
      <c r="H162">
        <v>35626</v>
      </c>
      <c r="I162">
        <v>3</v>
      </c>
      <c r="J162">
        <v>14843</v>
      </c>
      <c r="K162">
        <v>1484302</v>
      </c>
      <c r="L162">
        <v>34819</v>
      </c>
      <c r="M162">
        <v>3</v>
      </c>
      <c r="N162">
        <v>1</v>
      </c>
      <c r="O162">
        <v>125</v>
      </c>
      <c r="P162">
        <v>1</v>
      </c>
      <c r="Q162">
        <v>1</v>
      </c>
      <c r="R162" t="s">
        <v>98</v>
      </c>
      <c r="S162" t="s">
        <v>55</v>
      </c>
      <c r="T162">
        <v>31</v>
      </c>
      <c r="U162">
        <v>30</v>
      </c>
      <c r="V162">
        <v>60000</v>
      </c>
      <c r="W162">
        <v>40</v>
      </c>
      <c r="X162">
        <v>279</v>
      </c>
      <c r="Y162">
        <v>99</v>
      </c>
      <c r="Z162">
        <v>0</v>
      </c>
      <c r="AA162">
        <v>0</v>
      </c>
      <c r="AB162">
        <v>600</v>
      </c>
      <c r="AC162">
        <v>450</v>
      </c>
      <c r="AD162" t="s">
        <v>1157</v>
      </c>
      <c r="AE162" t="s">
        <v>1156</v>
      </c>
      <c r="AF162" t="s">
        <v>1157</v>
      </c>
      <c r="AG162" t="s">
        <v>1118</v>
      </c>
      <c r="AH162" t="s">
        <v>1873</v>
      </c>
      <c r="AI162" t="s">
        <v>385</v>
      </c>
      <c r="AJ162">
        <v>72</v>
      </c>
      <c r="AK162" t="s">
        <v>386</v>
      </c>
      <c r="AL162" t="s">
        <v>61</v>
      </c>
      <c r="AM162" t="s">
        <v>384</v>
      </c>
      <c r="AN162" t="s">
        <v>1874</v>
      </c>
      <c r="AO162" t="s">
        <v>385</v>
      </c>
      <c r="AP162">
        <v>72</v>
      </c>
      <c r="AQ162" t="s">
        <v>386</v>
      </c>
      <c r="AR162" t="s">
        <v>61</v>
      </c>
      <c r="AS162">
        <v>2011</v>
      </c>
      <c r="AT162">
        <v>1</v>
      </c>
      <c r="AU162">
        <v>27</v>
      </c>
      <c r="AV162" t="s">
        <v>1119</v>
      </c>
      <c r="AW162" t="s">
        <v>1120</v>
      </c>
      <c r="AX162" t="s">
        <v>1121</v>
      </c>
      <c r="AY162" t="s">
        <v>1122</v>
      </c>
      <c r="AZ162" t="s">
        <v>1123</v>
      </c>
      <c r="BA162">
        <v>0.35483870967741898</v>
      </c>
      <c r="BB162" s="1">
        <v>40570</v>
      </c>
      <c r="BC162" t="s">
        <v>1825</v>
      </c>
      <c r="BD162" t="s">
        <v>1807</v>
      </c>
      <c r="BE162">
        <v>4</v>
      </c>
      <c r="BF162" t="s">
        <v>1770</v>
      </c>
      <c r="BG162" t="s">
        <v>1807</v>
      </c>
      <c r="BH162" t="s">
        <v>1809</v>
      </c>
      <c r="BI162" t="s">
        <v>2026</v>
      </c>
    </row>
    <row r="163" spans="1:61" x14ac:dyDescent="0.3">
      <c r="A163">
        <v>20280</v>
      </c>
      <c r="B163">
        <v>6</v>
      </c>
      <c r="C163" t="s">
        <v>1165</v>
      </c>
      <c r="D163">
        <v>6819</v>
      </c>
      <c r="E163" t="s">
        <v>53</v>
      </c>
      <c r="F163">
        <v>15027</v>
      </c>
      <c r="G163">
        <v>1502704</v>
      </c>
      <c r="H163">
        <v>34992</v>
      </c>
      <c r="I163">
        <v>4</v>
      </c>
      <c r="J163">
        <v>15027</v>
      </c>
      <c r="K163">
        <v>1502704</v>
      </c>
      <c r="L163">
        <v>34992</v>
      </c>
      <c r="M163">
        <v>4</v>
      </c>
      <c r="N163">
        <v>4</v>
      </c>
      <c r="O163">
        <v>485</v>
      </c>
      <c r="P163">
        <v>3</v>
      </c>
      <c r="Q163">
        <v>1</v>
      </c>
      <c r="R163" t="s">
        <v>98</v>
      </c>
      <c r="S163" t="s">
        <v>55</v>
      </c>
      <c r="T163">
        <v>3</v>
      </c>
      <c r="U163">
        <v>3</v>
      </c>
      <c r="V163">
        <v>33747</v>
      </c>
      <c r="W163">
        <v>0</v>
      </c>
      <c r="X163">
        <v>14</v>
      </c>
      <c r="Y163">
        <v>0</v>
      </c>
      <c r="Z163">
        <v>0</v>
      </c>
      <c r="AA163">
        <v>0</v>
      </c>
      <c r="AB163">
        <v>57</v>
      </c>
      <c r="AC163">
        <v>39</v>
      </c>
      <c r="AD163" t="s">
        <v>1166</v>
      </c>
      <c r="AE163" t="s">
        <v>1165</v>
      </c>
      <c r="AF163" t="s">
        <v>1166</v>
      </c>
      <c r="AG163" t="s">
        <v>1126</v>
      </c>
      <c r="AH163" t="s">
        <v>1875</v>
      </c>
      <c r="AI163" t="s">
        <v>1124</v>
      </c>
      <c r="AJ163">
        <v>78</v>
      </c>
      <c r="AK163" t="s">
        <v>1127</v>
      </c>
      <c r="AL163" t="s">
        <v>61</v>
      </c>
      <c r="AM163" t="s">
        <v>1126</v>
      </c>
      <c r="AN163" t="s">
        <v>1875</v>
      </c>
      <c r="AO163" t="s">
        <v>1124</v>
      </c>
      <c r="AP163">
        <v>78</v>
      </c>
      <c r="AQ163" t="s">
        <v>1127</v>
      </c>
      <c r="AR163" t="s">
        <v>61</v>
      </c>
      <c r="AS163">
        <v>2013</v>
      </c>
      <c r="AT163">
        <v>12</v>
      </c>
      <c r="AU163">
        <v>2</v>
      </c>
      <c r="AV163" t="s">
        <v>1167</v>
      </c>
      <c r="AW163" t="s">
        <v>1168</v>
      </c>
      <c r="AX163" t="s">
        <v>1169</v>
      </c>
      <c r="AY163" t="s">
        <v>1170</v>
      </c>
      <c r="AZ163" t="s">
        <v>1171</v>
      </c>
      <c r="BA163">
        <v>0</v>
      </c>
      <c r="BB163" s="1">
        <v>41610</v>
      </c>
      <c r="BC163" t="s">
        <v>1762</v>
      </c>
      <c r="BD163" t="s">
        <v>1763</v>
      </c>
      <c r="BE163">
        <v>1</v>
      </c>
      <c r="BF163" t="s">
        <v>1813</v>
      </c>
      <c r="BG163" t="s">
        <v>1763</v>
      </c>
      <c r="BH163" t="s">
        <v>1765</v>
      </c>
      <c r="BI163" t="s">
        <v>2026</v>
      </c>
    </row>
    <row r="164" spans="1:61" x14ac:dyDescent="0.3">
      <c r="A164">
        <v>20366</v>
      </c>
      <c r="B164">
        <v>2</v>
      </c>
      <c r="C164" t="s">
        <v>1187</v>
      </c>
      <c r="D164">
        <v>6085</v>
      </c>
      <c r="E164" t="s">
        <v>53</v>
      </c>
      <c r="F164">
        <v>14057</v>
      </c>
      <c r="G164">
        <v>1405701</v>
      </c>
      <c r="H164">
        <v>34057</v>
      </c>
      <c r="I164">
        <v>92</v>
      </c>
      <c r="J164">
        <v>10397</v>
      </c>
      <c r="K164">
        <v>1039703</v>
      </c>
      <c r="L164">
        <v>30397</v>
      </c>
      <c r="M164">
        <v>34</v>
      </c>
      <c r="N164">
        <v>6</v>
      </c>
      <c r="O164">
        <v>631</v>
      </c>
      <c r="P164">
        <v>1</v>
      </c>
      <c r="Q164">
        <v>5</v>
      </c>
      <c r="R164" t="s">
        <v>98</v>
      </c>
      <c r="S164" t="s">
        <v>55</v>
      </c>
      <c r="T164">
        <v>1</v>
      </c>
      <c r="U164">
        <v>1</v>
      </c>
      <c r="V164">
        <v>14000</v>
      </c>
      <c r="W164">
        <v>2172</v>
      </c>
      <c r="X164">
        <v>70</v>
      </c>
      <c r="Y164">
        <v>0</v>
      </c>
      <c r="Z164">
        <v>0</v>
      </c>
      <c r="AA164">
        <v>0</v>
      </c>
      <c r="AB164">
        <v>318</v>
      </c>
      <c r="AC164">
        <v>308</v>
      </c>
      <c r="AD164" t="s">
        <v>677</v>
      </c>
      <c r="AE164" t="s">
        <v>1187</v>
      </c>
      <c r="AF164" t="s">
        <v>1188</v>
      </c>
      <c r="AG164" t="s">
        <v>1189</v>
      </c>
      <c r="AH164" t="s">
        <v>1977</v>
      </c>
      <c r="AI164" t="s">
        <v>811</v>
      </c>
      <c r="AJ164">
        <v>41</v>
      </c>
      <c r="AK164" t="s">
        <v>812</v>
      </c>
      <c r="AL164" t="s">
        <v>61</v>
      </c>
      <c r="AM164" t="s">
        <v>771</v>
      </c>
      <c r="AN164" t="s">
        <v>1881</v>
      </c>
      <c r="AO164" t="s">
        <v>738</v>
      </c>
      <c r="AP164">
        <v>13</v>
      </c>
      <c r="AQ164" t="s">
        <v>739</v>
      </c>
      <c r="AR164" t="s">
        <v>61</v>
      </c>
      <c r="AS164">
        <v>2013</v>
      </c>
      <c r="AT164">
        <v>2</v>
      </c>
      <c r="AU164">
        <v>27</v>
      </c>
      <c r="AV164" t="s">
        <v>1190</v>
      </c>
      <c r="AW164" t="s">
        <v>1191</v>
      </c>
      <c r="AX164" t="s">
        <v>1192</v>
      </c>
      <c r="AY164" t="s">
        <v>1193</v>
      </c>
      <c r="AZ164" t="s">
        <v>1194</v>
      </c>
      <c r="BA164">
        <v>0</v>
      </c>
      <c r="BB164" s="1">
        <v>41332</v>
      </c>
      <c r="BC164" t="s">
        <v>1806</v>
      </c>
      <c r="BD164" t="s">
        <v>1807</v>
      </c>
      <c r="BE164">
        <v>3</v>
      </c>
      <c r="BF164" t="s">
        <v>1808</v>
      </c>
      <c r="BG164" t="s">
        <v>1807</v>
      </c>
      <c r="BH164" t="s">
        <v>1809</v>
      </c>
      <c r="BI164" t="s">
        <v>2026</v>
      </c>
    </row>
    <row r="165" spans="1:61" x14ac:dyDescent="0.3">
      <c r="A165">
        <v>21136</v>
      </c>
      <c r="B165">
        <v>0</v>
      </c>
      <c r="C165" t="s">
        <v>1261</v>
      </c>
      <c r="D165">
        <v>71022</v>
      </c>
      <c r="E165" t="s">
        <v>379</v>
      </c>
      <c r="F165">
        <v>16085</v>
      </c>
      <c r="G165">
        <v>1608501</v>
      </c>
      <c r="H165">
        <v>36085</v>
      </c>
      <c r="I165">
        <v>951</v>
      </c>
      <c r="J165">
        <v>14524</v>
      </c>
      <c r="K165">
        <v>1452401</v>
      </c>
      <c r="L165">
        <v>34524</v>
      </c>
      <c r="M165">
        <v>38</v>
      </c>
      <c r="N165">
        <v>6</v>
      </c>
      <c r="O165">
        <v>617</v>
      </c>
      <c r="P165">
        <v>1</v>
      </c>
      <c r="Q165">
        <v>2</v>
      </c>
      <c r="R165" t="s">
        <v>98</v>
      </c>
      <c r="S165" t="s">
        <v>1239</v>
      </c>
      <c r="T165">
        <v>0</v>
      </c>
      <c r="U165">
        <v>1</v>
      </c>
      <c r="V165">
        <v>49999</v>
      </c>
      <c r="W165">
        <v>879</v>
      </c>
      <c r="X165">
        <v>150</v>
      </c>
      <c r="Y165">
        <v>83</v>
      </c>
      <c r="Z165">
        <v>0</v>
      </c>
      <c r="AA165">
        <v>0</v>
      </c>
      <c r="AB165">
        <v>0</v>
      </c>
      <c r="AC165">
        <v>0</v>
      </c>
      <c r="AD165" t="s">
        <v>1262</v>
      </c>
      <c r="AE165" t="s">
        <v>1261</v>
      </c>
      <c r="AF165" t="s">
        <v>1262</v>
      </c>
      <c r="AG165" t="s">
        <v>1263</v>
      </c>
      <c r="AH165" t="s">
        <v>1978</v>
      </c>
      <c r="AI165" t="s">
        <v>1264</v>
      </c>
      <c r="AJ165">
        <v>17</v>
      </c>
      <c r="AK165" t="s">
        <v>1265</v>
      </c>
      <c r="AL165" t="s">
        <v>1244</v>
      </c>
      <c r="AM165" t="s">
        <v>1266</v>
      </c>
      <c r="AN165" t="s">
        <v>1979</v>
      </c>
      <c r="AO165" t="s">
        <v>529</v>
      </c>
      <c r="AP165">
        <v>51</v>
      </c>
      <c r="AQ165" t="s">
        <v>530</v>
      </c>
      <c r="AR165" t="s">
        <v>61</v>
      </c>
      <c r="AS165">
        <v>2009</v>
      </c>
      <c r="AT165">
        <v>2</v>
      </c>
      <c r="AU165">
        <v>4</v>
      </c>
      <c r="AV165" t="s">
        <v>1267</v>
      </c>
      <c r="AW165" t="s">
        <v>1268</v>
      </c>
      <c r="AX165" t="s">
        <v>1269</v>
      </c>
      <c r="AY165" t="s">
        <v>1270</v>
      </c>
      <c r="AZ165" t="s">
        <v>1271</v>
      </c>
      <c r="BA165">
        <v>0.55333333333333301</v>
      </c>
      <c r="BB165" s="1">
        <v>39848</v>
      </c>
      <c r="BC165" t="s">
        <v>1806</v>
      </c>
      <c r="BD165" t="s">
        <v>1807</v>
      </c>
      <c r="BE165">
        <v>3</v>
      </c>
      <c r="BF165" t="s">
        <v>1808</v>
      </c>
      <c r="BG165" t="s">
        <v>1807</v>
      </c>
      <c r="BH165" t="s">
        <v>1809</v>
      </c>
      <c r="BI165" t="s">
        <v>2026</v>
      </c>
    </row>
    <row r="166" spans="1:61" x14ac:dyDescent="0.3">
      <c r="A166">
        <v>21248</v>
      </c>
      <c r="B166">
        <v>0</v>
      </c>
      <c r="C166" t="s">
        <v>1272</v>
      </c>
      <c r="D166">
        <v>71044</v>
      </c>
      <c r="E166" t="s">
        <v>379</v>
      </c>
      <c r="F166">
        <v>16050</v>
      </c>
      <c r="G166">
        <v>1605004</v>
      </c>
      <c r="H166">
        <v>36050</v>
      </c>
      <c r="I166">
        <v>934</v>
      </c>
      <c r="J166">
        <v>14679</v>
      </c>
      <c r="K166">
        <v>1467902</v>
      </c>
      <c r="L166">
        <v>33570</v>
      </c>
      <c r="M166">
        <v>91</v>
      </c>
      <c r="N166">
        <v>6</v>
      </c>
      <c r="O166">
        <v>671</v>
      </c>
      <c r="P166">
        <v>1</v>
      </c>
      <c r="Q166">
        <v>6</v>
      </c>
      <c r="R166" t="s">
        <v>54</v>
      </c>
      <c r="S166" t="s">
        <v>1239</v>
      </c>
      <c r="T166">
        <v>0</v>
      </c>
      <c r="U166">
        <v>1</v>
      </c>
      <c r="V166">
        <v>2882</v>
      </c>
      <c r="W166">
        <v>2978</v>
      </c>
      <c r="X166">
        <v>14</v>
      </c>
      <c r="Y166">
        <v>10</v>
      </c>
      <c r="Z166">
        <v>0</v>
      </c>
      <c r="AA166">
        <v>0</v>
      </c>
      <c r="AB166">
        <v>0</v>
      </c>
      <c r="AC166">
        <v>0</v>
      </c>
      <c r="AD166" t="s">
        <v>1273</v>
      </c>
      <c r="AE166" t="s">
        <v>1272</v>
      </c>
      <c r="AF166" t="s">
        <v>1273</v>
      </c>
      <c r="AG166" t="s">
        <v>1274</v>
      </c>
      <c r="AH166" t="s">
        <v>1980</v>
      </c>
      <c r="AI166" t="s">
        <v>1275</v>
      </c>
      <c r="AJ166">
        <v>17</v>
      </c>
      <c r="AK166" t="s">
        <v>1276</v>
      </c>
      <c r="AL166" t="s">
        <v>1244</v>
      </c>
      <c r="AM166" t="s">
        <v>953</v>
      </c>
      <c r="AN166" t="s">
        <v>1958</v>
      </c>
      <c r="AO166" t="s">
        <v>398</v>
      </c>
      <c r="AP166">
        <v>6</v>
      </c>
      <c r="AQ166" t="s">
        <v>399</v>
      </c>
      <c r="AR166" t="s">
        <v>61</v>
      </c>
      <c r="AS166">
        <v>2012</v>
      </c>
      <c r="AT166">
        <v>7</v>
      </c>
      <c r="AU166">
        <v>3</v>
      </c>
      <c r="AV166" t="s">
        <v>1277</v>
      </c>
      <c r="AW166" t="s">
        <v>1278</v>
      </c>
      <c r="AX166" t="s">
        <v>1279</v>
      </c>
      <c r="AY166" t="s">
        <v>1280</v>
      </c>
      <c r="AZ166" t="s">
        <v>1281</v>
      </c>
      <c r="BA166">
        <v>0.71428571428571397</v>
      </c>
      <c r="BB166" s="1">
        <v>41093</v>
      </c>
      <c r="BC166" t="s">
        <v>1785</v>
      </c>
      <c r="BD166" t="s">
        <v>1769</v>
      </c>
      <c r="BE166">
        <v>2</v>
      </c>
      <c r="BF166" t="s">
        <v>1786</v>
      </c>
      <c r="BG166" t="s">
        <v>1769</v>
      </c>
      <c r="BH166" t="s">
        <v>1771</v>
      </c>
      <c r="BI166" t="s">
        <v>2026</v>
      </c>
    </row>
    <row r="167" spans="1:61" x14ac:dyDescent="0.3">
      <c r="A167">
        <v>21007</v>
      </c>
      <c r="B167">
        <v>0</v>
      </c>
      <c r="C167" t="s">
        <v>1310</v>
      </c>
      <c r="D167">
        <v>10004</v>
      </c>
      <c r="E167" t="s">
        <v>379</v>
      </c>
      <c r="F167">
        <v>13289</v>
      </c>
      <c r="G167">
        <v>1328901</v>
      </c>
      <c r="H167">
        <v>33289</v>
      </c>
      <c r="I167">
        <v>204</v>
      </c>
      <c r="J167">
        <v>13303</v>
      </c>
      <c r="K167">
        <v>1330302</v>
      </c>
      <c r="L167">
        <v>32467</v>
      </c>
      <c r="M167">
        <v>33</v>
      </c>
      <c r="N167">
        <v>1</v>
      </c>
      <c r="O167">
        <v>103</v>
      </c>
      <c r="P167">
        <v>1</v>
      </c>
      <c r="Q167">
        <v>1</v>
      </c>
      <c r="R167" t="s">
        <v>54</v>
      </c>
      <c r="S167" t="s">
        <v>1239</v>
      </c>
      <c r="T167">
        <v>0</v>
      </c>
      <c r="U167">
        <v>2</v>
      </c>
      <c r="V167">
        <v>4998</v>
      </c>
      <c r="W167">
        <v>205</v>
      </c>
      <c r="X167">
        <v>12</v>
      </c>
      <c r="Y167">
        <v>5</v>
      </c>
      <c r="Z167">
        <v>0</v>
      </c>
      <c r="AA167">
        <v>0</v>
      </c>
      <c r="AB167">
        <v>0</v>
      </c>
      <c r="AC167">
        <v>0</v>
      </c>
      <c r="AD167" t="s">
        <v>1311</v>
      </c>
      <c r="AE167" t="s">
        <v>1310</v>
      </c>
      <c r="AF167" t="s">
        <v>1311</v>
      </c>
      <c r="AG167" t="s">
        <v>1312</v>
      </c>
      <c r="AH167" t="s">
        <v>1981</v>
      </c>
      <c r="AI167" t="s">
        <v>1737</v>
      </c>
      <c r="AJ167">
        <v>17</v>
      </c>
      <c r="AK167" t="s">
        <v>1738</v>
      </c>
      <c r="AL167" t="s">
        <v>1313</v>
      </c>
      <c r="AM167" t="s">
        <v>381</v>
      </c>
      <c r="AN167" t="s">
        <v>1887</v>
      </c>
      <c r="AO167" t="s">
        <v>382</v>
      </c>
      <c r="AP167">
        <v>12</v>
      </c>
      <c r="AQ167" t="s">
        <v>383</v>
      </c>
      <c r="AR167" t="s">
        <v>61</v>
      </c>
      <c r="AS167">
        <v>2009</v>
      </c>
      <c r="AT167">
        <v>4</v>
      </c>
      <c r="AU167">
        <v>21</v>
      </c>
      <c r="AV167" t="s">
        <v>1314</v>
      </c>
      <c r="AW167" t="s">
        <v>1315</v>
      </c>
      <c r="AX167" t="s">
        <v>1316</v>
      </c>
      <c r="AY167" t="s">
        <v>1289</v>
      </c>
      <c r="AZ167" t="s">
        <v>1290</v>
      </c>
      <c r="BA167">
        <v>0.41666666666666702</v>
      </c>
      <c r="BB167" s="1">
        <v>39924</v>
      </c>
      <c r="BC167" t="s">
        <v>1858</v>
      </c>
      <c r="BD167" t="s">
        <v>1781</v>
      </c>
      <c r="BE167">
        <v>2</v>
      </c>
      <c r="BF167" t="s">
        <v>1786</v>
      </c>
      <c r="BG167" t="s">
        <v>1781</v>
      </c>
      <c r="BH167" t="s">
        <v>1782</v>
      </c>
      <c r="BI167" t="s">
        <v>2026</v>
      </c>
    </row>
    <row r="168" spans="1:61" x14ac:dyDescent="0.3">
      <c r="A168">
        <v>21423</v>
      </c>
      <c r="B168">
        <v>0</v>
      </c>
      <c r="C168" t="s">
        <v>1317</v>
      </c>
      <c r="D168">
        <v>71089</v>
      </c>
      <c r="E168" t="s">
        <v>379</v>
      </c>
      <c r="F168">
        <v>12900</v>
      </c>
      <c r="G168">
        <v>1290001</v>
      </c>
      <c r="H168">
        <v>30920</v>
      </c>
      <c r="I168">
        <v>427</v>
      </c>
      <c r="J168">
        <v>10721</v>
      </c>
      <c r="K168">
        <v>1072101</v>
      </c>
      <c r="L168">
        <v>30721</v>
      </c>
      <c r="M168">
        <v>13</v>
      </c>
      <c r="N168">
        <v>7</v>
      </c>
      <c r="O168">
        <v>771</v>
      </c>
      <c r="P168">
        <v>1</v>
      </c>
      <c r="Q168">
        <v>7</v>
      </c>
      <c r="R168" t="s">
        <v>98</v>
      </c>
      <c r="S168" t="s">
        <v>1239</v>
      </c>
      <c r="T168">
        <v>0</v>
      </c>
      <c r="U168">
        <v>1</v>
      </c>
      <c r="V168">
        <v>2803</v>
      </c>
      <c r="W168">
        <v>3445</v>
      </c>
      <c r="X168">
        <v>14</v>
      </c>
      <c r="Y168">
        <v>6</v>
      </c>
      <c r="Z168">
        <v>0</v>
      </c>
      <c r="AA168">
        <v>0</v>
      </c>
      <c r="AB168">
        <v>0</v>
      </c>
      <c r="AC168">
        <v>0</v>
      </c>
      <c r="AD168" t="s">
        <v>1318</v>
      </c>
      <c r="AE168" t="s">
        <v>1317</v>
      </c>
      <c r="AF168" t="s">
        <v>1318</v>
      </c>
      <c r="AG168" t="s">
        <v>1319</v>
      </c>
      <c r="AH168" t="s">
        <v>1982</v>
      </c>
      <c r="AI168" t="s">
        <v>1737</v>
      </c>
      <c r="AJ168">
        <v>17</v>
      </c>
      <c r="AK168" t="s">
        <v>1738</v>
      </c>
      <c r="AL168" t="s">
        <v>1320</v>
      </c>
      <c r="AM168" t="s">
        <v>637</v>
      </c>
      <c r="AN168" t="s">
        <v>1845</v>
      </c>
      <c r="AO168" t="s">
        <v>518</v>
      </c>
      <c r="AP168">
        <v>25</v>
      </c>
      <c r="AQ168" t="s">
        <v>519</v>
      </c>
      <c r="AR168" t="s">
        <v>61</v>
      </c>
      <c r="AS168">
        <v>2011</v>
      </c>
      <c r="AT168">
        <v>2</v>
      </c>
      <c r="AU168">
        <v>1</v>
      </c>
      <c r="AV168" t="s">
        <v>1321</v>
      </c>
      <c r="AW168" t="s">
        <v>1322</v>
      </c>
      <c r="AX168" t="s">
        <v>1323</v>
      </c>
      <c r="AY168" t="s">
        <v>1324</v>
      </c>
      <c r="AZ168" t="s">
        <v>1325</v>
      </c>
      <c r="BA168">
        <v>0.42857142857142899</v>
      </c>
      <c r="BB168" s="1">
        <v>40575</v>
      </c>
      <c r="BC168" t="s">
        <v>1806</v>
      </c>
      <c r="BD168" t="s">
        <v>1807</v>
      </c>
      <c r="BE168">
        <v>2</v>
      </c>
      <c r="BF168" t="s">
        <v>1786</v>
      </c>
      <c r="BG168" t="s">
        <v>1807</v>
      </c>
      <c r="BH168" t="s">
        <v>1809</v>
      </c>
      <c r="BI168" t="s">
        <v>2026</v>
      </c>
    </row>
    <row r="169" spans="1:61" x14ac:dyDescent="0.3">
      <c r="A169">
        <v>21121</v>
      </c>
      <c r="B169">
        <v>0</v>
      </c>
      <c r="C169" t="s">
        <v>1363</v>
      </c>
      <c r="D169">
        <v>71017</v>
      </c>
      <c r="E169" t="s">
        <v>379</v>
      </c>
      <c r="F169">
        <v>10292</v>
      </c>
      <c r="G169">
        <v>1029201</v>
      </c>
      <c r="H169">
        <v>30292</v>
      </c>
      <c r="I169">
        <v>461</v>
      </c>
      <c r="J169">
        <v>12478</v>
      </c>
      <c r="K169">
        <v>1247801</v>
      </c>
      <c r="L169">
        <v>31703</v>
      </c>
      <c r="M169">
        <v>22</v>
      </c>
      <c r="N169">
        <v>6</v>
      </c>
      <c r="O169">
        <v>622</v>
      </c>
      <c r="P169">
        <v>1</v>
      </c>
      <c r="Q169">
        <v>8</v>
      </c>
      <c r="R169" t="s">
        <v>98</v>
      </c>
      <c r="S169" t="s">
        <v>1239</v>
      </c>
      <c r="T169">
        <v>0</v>
      </c>
      <c r="U169">
        <v>22</v>
      </c>
      <c r="V169">
        <v>145200</v>
      </c>
      <c r="W169">
        <v>3644</v>
      </c>
      <c r="X169">
        <v>1408</v>
      </c>
      <c r="Y169">
        <v>647</v>
      </c>
      <c r="Z169">
        <v>0</v>
      </c>
      <c r="AA169">
        <v>0</v>
      </c>
      <c r="AB169">
        <v>0</v>
      </c>
      <c r="AC169">
        <v>0</v>
      </c>
      <c r="AD169" t="s">
        <v>1364</v>
      </c>
      <c r="AE169" t="s">
        <v>1363</v>
      </c>
      <c r="AF169" t="s">
        <v>1364</v>
      </c>
      <c r="AG169" t="s">
        <v>1365</v>
      </c>
      <c r="AH169" t="s">
        <v>1984</v>
      </c>
      <c r="AI169" t="s">
        <v>1737</v>
      </c>
      <c r="AJ169">
        <v>17</v>
      </c>
      <c r="AK169" t="s">
        <v>1738</v>
      </c>
      <c r="AL169" t="s">
        <v>1367</v>
      </c>
      <c r="AM169" t="s">
        <v>539</v>
      </c>
      <c r="AN169" t="s">
        <v>361</v>
      </c>
      <c r="AO169" t="s">
        <v>360</v>
      </c>
      <c r="AP169">
        <v>36</v>
      </c>
      <c r="AQ169" t="s">
        <v>361</v>
      </c>
      <c r="AR169" t="s">
        <v>61</v>
      </c>
      <c r="AS169">
        <v>2009</v>
      </c>
      <c r="AT169">
        <v>6</v>
      </c>
      <c r="AU169">
        <v>25</v>
      </c>
      <c r="AV169" t="s">
        <v>1368</v>
      </c>
      <c r="AW169" t="s">
        <v>1369</v>
      </c>
      <c r="AX169" t="s">
        <v>1370</v>
      </c>
      <c r="AY169" t="s">
        <v>1308</v>
      </c>
      <c r="AZ169" t="s">
        <v>1309</v>
      </c>
      <c r="BA169">
        <v>0.45951704545454602</v>
      </c>
      <c r="BB169" s="1">
        <v>39989</v>
      </c>
      <c r="BC169" t="s">
        <v>1791</v>
      </c>
      <c r="BD169" t="s">
        <v>1781</v>
      </c>
      <c r="BE169">
        <v>4</v>
      </c>
      <c r="BF169" t="s">
        <v>1770</v>
      </c>
      <c r="BG169" t="s">
        <v>1781</v>
      </c>
      <c r="BH169" t="s">
        <v>1782</v>
      </c>
      <c r="BI169" t="s">
        <v>2026</v>
      </c>
    </row>
    <row r="170" spans="1:61" x14ac:dyDescent="0.3">
      <c r="A170">
        <v>21463</v>
      </c>
      <c r="B170">
        <v>0</v>
      </c>
      <c r="C170" t="s">
        <v>1371</v>
      </c>
      <c r="D170">
        <v>71100</v>
      </c>
      <c r="E170" t="s">
        <v>379</v>
      </c>
      <c r="F170">
        <v>10711</v>
      </c>
      <c r="G170">
        <v>1071101</v>
      </c>
      <c r="H170">
        <v>30711</v>
      </c>
      <c r="I170">
        <v>327</v>
      </c>
      <c r="J170">
        <v>11697</v>
      </c>
      <c r="K170">
        <v>1169702</v>
      </c>
      <c r="L170">
        <v>32467</v>
      </c>
      <c r="M170">
        <v>33</v>
      </c>
      <c r="N170">
        <v>6</v>
      </c>
      <c r="O170">
        <v>612</v>
      </c>
      <c r="P170">
        <v>1</v>
      </c>
      <c r="Q170">
        <v>4</v>
      </c>
      <c r="R170" t="s">
        <v>98</v>
      </c>
      <c r="S170" t="s">
        <v>1239</v>
      </c>
      <c r="T170">
        <v>0</v>
      </c>
      <c r="U170">
        <v>31</v>
      </c>
      <c r="V170">
        <v>1259845</v>
      </c>
      <c r="W170">
        <v>1522</v>
      </c>
      <c r="X170">
        <v>4588</v>
      </c>
      <c r="Y170">
        <v>3773</v>
      </c>
      <c r="Z170">
        <v>0</v>
      </c>
      <c r="AA170">
        <v>0</v>
      </c>
      <c r="AB170">
        <v>0</v>
      </c>
      <c r="AC170">
        <v>0</v>
      </c>
      <c r="AD170" t="s">
        <v>1372</v>
      </c>
      <c r="AE170" t="s">
        <v>1371</v>
      </c>
      <c r="AF170" t="s">
        <v>1372</v>
      </c>
      <c r="AG170" t="s">
        <v>1373</v>
      </c>
      <c r="AH170" t="s">
        <v>1985</v>
      </c>
      <c r="AI170" t="s">
        <v>1737</v>
      </c>
      <c r="AJ170">
        <v>17</v>
      </c>
      <c r="AK170" t="s">
        <v>1738</v>
      </c>
      <c r="AL170" t="s">
        <v>1374</v>
      </c>
      <c r="AM170" t="s">
        <v>559</v>
      </c>
      <c r="AN170" t="s">
        <v>1843</v>
      </c>
      <c r="AO170" t="s">
        <v>382</v>
      </c>
      <c r="AP170">
        <v>12</v>
      </c>
      <c r="AQ170" t="s">
        <v>383</v>
      </c>
      <c r="AR170" t="s">
        <v>61</v>
      </c>
      <c r="AS170">
        <v>2010</v>
      </c>
      <c r="AT170">
        <v>7</v>
      </c>
      <c r="AU170">
        <v>14</v>
      </c>
      <c r="AV170" t="s">
        <v>1375</v>
      </c>
      <c r="AW170" t="s">
        <v>1376</v>
      </c>
      <c r="AX170" t="s">
        <v>1377</v>
      </c>
      <c r="AY170" t="s">
        <v>1289</v>
      </c>
      <c r="AZ170" t="s">
        <v>1290</v>
      </c>
      <c r="BA170">
        <v>0.82236268526591105</v>
      </c>
      <c r="BB170" s="1">
        <v>40373</v>
      </c>
      <c r="BC170" t="s">
        <v>1785</v>
      </c>
      <c r="BD170" t="s">
        <v>1769</v>
      </c>
      <c r="BE170">
        <v>3</v>
      </c>
      <c r="BF170" t="s">
        <v>1808</v>
      </c>
      <c r="BG170" t="s">
        <v>1769</v>
      </c>
      <c r="BH170" t="s">
        <v>1771</v>
      </c>
      <c r="BI170" t="s">
        <v>2026</v>
      </c>
    </row>
    <row r="171" spans="1:61" x14ac:dyDescent="0.3">
      <c r="A171">
        <v>21366</v>
      </c>
      <c r="B171">
        <v>0</v>
      </c>
      <c r="C171" t="s">
        <v>1378</v>
      </c>
      <c r="D171">
        <v>71075</v>
      </c>
      <c r="E171" t="s">
        <v>379</v>
      </c>
      <c r="F171">
        <v>10920</v>
      </c>
      <c r="G171">
        <v>1092001</v>
      </c>
      <c r="H171">
        <v>30920</v>
      </c>
      <c r="I171">
        <v>427</v>
      </c>
      <c r="J171">
        <v>12889</v>
      </c>
      <c r="K171">
        <v>1288902</v>
      </c>
      <c r="L171">
        <v>32211</v>
      </c>
      <c r="M171">
        <v>85</v>
      </c>
      <c r="N171">
        <v>6</v>
      </c>
      <c r="O171">
        <v>696</v>
      </c>
      <c r="P171">
        <v>1</v>
      </c>
      <c r="Q171">
        <v>11</v>
      </c>
      <c r="R171" t="s">
        <v>98</v>
      </c>
      <c r="S171" t="s">
        <v>1239</v>
      </c>
      <c r="T171">
        <v>0</v>
      </c>
      <c r="U171">
        <v>9</v>
      </c>
      <c r="V171">
        <v>649440</v>
      </c>
      <c r="W171">
        <v>5443</v>
      </c>
      <c r="X171">
        <v>3276</v>
      </c>
      <c r="Y171">
        <v>2138</v>
      </c>
      <c r="Z171">
        <v>0</v>
      </c>
      <c r="AA171">
        <v>0</v>
      </c>
      <c r="AB171">
        <v>0</v>
      </c>
      <c r="AC171">
        <v>0</v>
      </c>
      <c r="AD171" t="s">
        <v>1379</v>
      </c>
      <c r="AE171" t="s">
        <v>1378</v>
      </c>
      <c r="AF171" t="s">
        <v>1379</v>
      </c>
      <c r="AG171" t="s">
        <v>1380</v>
      </c>
      <c r="AH171" t="s">
        <v>1982</v>
      </c>
      <c r="AI171" t="s">
        <v>1737</v>
      </c>
      <c r="AJ171">
        <v>17</v>
      </c>
      <c r="AK171" t="s">
        <v>1738</v>
      </c>
      <c r="AL171" t="s">
        <v>1320</v>
      </c>
      <c r="AM171" t="s">
        <v>884</v>
      </c>
      <c r="AN171" t="s">
        <v>1911</v>
      </c>
      <c r="AO171" t="s">
        <v>323</v>
      </c>
      <c r="AP171">
        <v>17</v>
      </c>
      <c r="AQ171" t="s">
        <v>324</v>
      </c>
      <c r="AR171" t="s">
        <v>61</v>
      </c>
      <c r="AS171">
        <v>2010</v>
      </c>
      <c r="AT171">
        <v>8</v>
      </c>
      <c r="AU171">
        <v>19</v>
      </c>
      <c r="AV171" t="s">
        <v>1381</v>
      </c>
      <c r="AW171" t="s">
        <v>1382</v>
      </c>
      <c r="AX171" t="s">
        <v>1383</v>
      </c>
      <c r="AY171" t="s">
        <v>1384</v>
      </c>
      <c r="AZ171" t="s">
        <v>1385</v>
      </c>
      <c r="BA171">
        <v>0.65262515262515297</v>
      </c>
      <c r="BB171" s="1">
        <v>40409</v>
      </c>
      <c r="BC171" t="s">
        <v>1774</v>
      </c>
      <c r="BD171" t="s">
        <v>1769</v>
      </c>
      <c r="BE171">
        <v>4</v>
      </c>
      <c r="BF171" t="s">
        <v>1770</v>
      </c>
      <c r="BG171" t="s">
        <v>1769</v>
      </c>
      <c r="BH171" t="s">
        <v>1771</v>
      </c>
      <c r="BI171" t="s">
        <v>2026</v>
      </c>
    </row>
    <row r="172" spans="1:61" x14ac:dyDescent="0.3">
      <c r="A172">
        <v>21258</v>
      </c>
      <c r="B172">
        <v>0</v>
      </c>
      <c r="C172" t="s">
        <v>1386</v>
      </c>
      <c r="D172">
        <v>71047</v>
      </c>
      <c r="E172" t="s">
        <v>379</v>
      </c>
      <c r="F172">
        <v>10911</v>
      </c>
      <c r="G172">
        <v>1091101</v>
      </c>
      <c r="H172">
        <v>30911</v>
      </c>
      <c r="I172">
        <v>388</v>
      </c>
      <c r="J172">
        <v>13303</v>
      </c>
      <c r="K172">
        <v>1330302</v>
      </c>
      <c r="L172">
        <v>32467</v>
      </c>
      <c r="M172">
        <v>33</v>
      </c>
      <c r="N172">
        <v>6</v>
      </c>
      <c r="O172">
        <v>622</v>
      </c>
      <c r="P172">
        <v>1</v>
      </c>
      <c r="Q172">
        <v>3</v>
      </c>
      <c r="R172" t="s">
        <v>98</v>
      </c>
      <c r="S172" t="s">
        <v>1239</v>
      </c>
      <c r="T172">
        <v>0</v>
      </c>
      <c r="U172">
        <v>59</v>
      </c>
      <c r="V172">
        <v>5163444</v>
      </c>
      <c r="W172">
        <v>1360</v>
      </c>
      <c r="X172">
        <v>10670</v>
      </c>
      <c r="Y172">
        <v>6477</v>
      </c>
      <c r="Z172">
        <v>0</v>
      </c>
      <c r="AA172">
        <v>0</v>
      </c>
      <c r="AB172">
        <v>0</v>
      </c>
      <c r="AC172">
        <v>0</v>
      </c>
      <c r="AD172" t="s">
        <v>1387</v>
      </c>
      <c r="AE172" t="s">
        <v>1386</v>
      </c>
      <c r="AF172" t="s">
        <v>1387</v>
      </c>
      <c r="AG172" t="s">
        <v>1388</v>
      </c>
      <c r="AH172" t="s">
        <v>1986</v>
      </c>
      <c r="AI172" t="s">
        <v>1737</v>
      </c>
      <c r="AJ172">
        <v>17</v>
      </c>
      <c r="AK172" t="s">
        <v>1738</v>
      </c>
      <c r="AL172" t="s">
        <v>1389</v>
      </c>
      <c r="AM172" t="s">
        <v>381</v>
      </c>
      <c r="AN172" t="s">
        <v>1887</v>
      </c>
      <c r="AO172" t="s">
        <v>382</v>
      </c>
      <c r="AP172">
        <v>12</v>
      </c>
      <c r="AQ172" t="s">
        <v>383</v>
      </c>
      <c r="AR172" t="s">
        <v>61</v>
      </c>
      <c r="AS172">
        <v>2010</v>
      </c>
      <c r="AT172">
        <v>3</v>
      </c>
      <c r="AU172">
        <v>12</v>
      </c>
      <c r="AV172" t="s">
        <v>1390</v>
      </c>
      <c r="AW172" t="s">
        <v>1391</v>
      </c>
      <c r="AX172" t="s">
        <v>1392</v>
      </c>
      <c r="AY172" t="s">
        <v>1289</v>
      </c>
      <c r="AZ172" t="s">
        <v>1290</v>
      </c>
      <c r="BA172">
        <v>0.60702905342080604</v>
      </c>
      <c r="BB172" s="1">
        <v>40249</v>
      </c>
      <c r="BC172" t="s">
        <v>1820</v>
      </c>
      <c r="BD172" t="s">
        <v>1807</v>
      </c>
      <c r="BE172">
        <v>5</v>
      </c>
      <c r="BF172" t="s">
        <v>1801</v>
      </c>
      <c r="BG172" t="s">
        <v>1807</v>
      </c>
      <c r="BH172" t="s">
        <v>1809</v>
      </c>
      <c r="BI172" t="s">
        <v>2026</v>
      </c>
    </row>
    <row r="173" spans="1:61" x14ac:dyDescent="0.3">
      <c r="A173">
        <v>21433</v>
      </c>
      <c r="B173">
        <v>0</v>
      </c>
      <c r="C173" t="s">
        <v>1413</v>
      </c>
      <c r="D173">
        <v>71091</v>
      </c>
      <c r="E173" t="s">
        <v>379</v>
      </c>
      <c r="F173">
        <v>14168</v>
      </c>
      <c r="G173">
        <v>1416801</v>
      </c>
      <c r="H173">
        <v>34168</v>
      </c>
      <c r="I173">
        <v>450</v>
      </c>
      <c r="J173">
        <v>12478</v>
      </c>
      <c r="K173">
        <v>1247801</v>
      </c>
      <c r="L173">
        <v>31703</v>
      </c>
      <c r="M173">
        <v>22</v>
      </c>
      <c r="N173">
        <v>6</v>
      </c>
      <c r="O173">
        <v>696</v>
      </c>
      <c r="P173">
        <v>1</v>
      </c>
      <c r="Q173">
        <v>9</v>
      </c>
      <c r="R173" t="s">
        <v>98</v>
      </c>
      <c r="S173" t="s">
        <v>1239</v>
      </c>
      <c r="T173">
        <v>0</v>
      </c>
      <c r="U173">
        <v>3</v>
      </c>
      <c r="V173">
        <v>303600</v>
      </c>
      <c r="W173">
        <v>4448</v>
      </c>
      <c r="X173">
        <v>846</v>
      </c>
      <c r="Y173">
        <v>830</v>
      </c>
      <c r="Z173">
        <v>0</v>
      </c>
      <c r="AA173">
        <v>0</v>
      </c>
      <c r="AB173">
        <v>0</v>
      </c>
      <c r="AC173">
        <v>0</v>
      </c>
      <c r="AD173" t="s">
        <v>1414</v>
      </c>
      <c r="AE173" t="s">
        <v>1413</v>
      </c>
      <c r="AF173" t="s">
        <v>1414</v>
      </c>
      <c r="AG173" t="s">
        <v>1415</v>
      </c>
      <c r="AH173" t="s">
        <v>1989</v>
      </c>
      <c r="AI173" t="s">
        <v>1737</v>
      </c>
      <c r="AJ173">
        <v>17</v>
      </c>
      <c r="AK173" t="s">
        <v>1738</v>
      </c>
      <c r="AL173" t="s">
        <v>1359</v>
      </c>
      <c r="AM173" t="s">
        <v>539</v>
      </c>
      <c r="AN173" t="s">
        <v>361</v>
      </c>
      <c r="AO173" t="s">
        <v>360</v>
      </c>
      <c r="AP173">
        <v>36</v>
      </c>
      <c r="AQ173" t="s">
        <v>361</v>
      </c>
      <c r="AR173" t="s">
        <v>61</v>
      </c>
      <c r="AS173">
        <v>2012</v>
      </c>
      <c r="AT173">
        <v>9</v>
      </c>
      <c r="AU173">
        <v>4</v>
      </c>
      <c r="AV173" t="s">
        <v>1416</v>
      </c>
      <c r="AW173" t="s">
        <v>1417</v>
      </c>
      <c r="AX173" t="s">
        <v>1418</v>
      </c>
      <c r="AY173" t="s">
        <v>1308</v>
      </c>
      <c r="AZ173" t="s">
        <v>1309</v>
      </c>
      <c r="BA173">
        <v>0.98108747044917199</v>
      </c>
      <c r="BB173" s="1">
        <v>41156</v>
      </c>
      <c r="BC173" t="s">
        <v>1768</v>
      </c>
      <c r="BD173" t="s">
        <v>1769</v>
      </c>
      <c r="BE173">
        <v>2</v>
      </c>
      <c r="BF173" t="s">
        <v>1786</v>
      </c>
      <c r="BG173" t="s">
        <v>1769</v>
      </c>
      <c r="BH173" t="s">
        <v>1771</v>
      </c>
      <c r="BI173" t="s">
        <v>2026</v>
      </c>
    </row>
    <row r="174" spans="1:61" x14ac:dyDescent="0.3">
      <c r="A174">
        <v>21331</v>
      </c>
      <c r="B174">
        <v>0</v>
      </c>
      <c r="C174" t="s">
        <v>1449</v>
      </c>
      <c r="D174">
        <v>71069</v>
      </c>
      <c r="E174" t="s">
        <v>379</v>
      </c>
      <c r="F174">
        <v>12026</v>
      </c>
      <c r="G174">
        <v>1202601</v>
      </c>
      <c r="H174">
        <v>32026</v>
      </c>
      <c r="I174">
        <v>486</v>
      </c>
      <c r="J174">
        <v>14685</v>
      </c>
      <c r="K174">
        <v>1468502</v>
      </c>
      <c r="L174">
        <v>34685</v>
      </c>
      <c r="M174">
        <v>34</v>
      </c>
      <c r="N174">
        <v>6</v>
      </c>
      <c r="O174">
        <v>658</v>
      </c>
      <c r="P174">
        <v>1</v>
      </c>
      <c r="Q174">
        <v>10</v>
      </c>
      <c r="R174" t="s">
        <v>54</v>
      </c>
      <c r="S174" t="s">
        <v>1239</v>
      </c>
      <c r="T174">
        <v>0</v>
      </c>
      <c r="U174">
        <v>1</v>
      </c>
      <c r="V174">
        <v>3300</v>
      </c>
      <c r="W174">
        <v>4549</v>
      </c>
      <c r="X174">
        <v>14</v>
      </c>
      <c r="Y174">
        <v>9</v>
      </c>
      <c r="Z174">
        <v>0</v>
      </c>
      <c r="AA174">
        <v>0</v>
      </c>
      <c r="AB174">
        <v>0</v>
      </c>
      <c r="AC174">
        <v>0</v>
      </c>
      <c r="AD174" t="s">
        <v>1450</v>
      </c>
      <c r="AE174" t="s">
        <v>1449</v>
      </c>
      <c r="AF174" t="s">
        <v>1450</v>
      </c>
      <c r="AG174" t="s">
        <v>1451</v>
      </c>
      <c r="AH174" t="s">
        <v>1990</v>
      </c>
      <c r="AI174" t="s">
        <v>1737</v>
      </c>
      <c r="AJ174">
        <v>17</v>
      </c>
      <c r="AK174" t="s">
        <v>1738</v>
      </c>
      <c r="AL174" t="s">
        <v>1304</v>
      </c>
      <c r="AM174" t="s">
        <v>737</v>
      </c>
      <c r="AN174" t="s">
        <v>1904</v>
      </c>
      <c r="AO174" t="s">
        <v>738</v>
      </c>
      <c r="AP174">
        <v>13</v>
      </c>
      <c r="AQ174" t="s">
        <v>739</v>
      </c>
      <c r="AR174" t="s">
        <v>61</v>
      </c>
      <c r="AS174">
        <v>2011</v>
      </c>
      <c r="AT174">
        <v>9</v>
      </c>
      <c r="AU174">
        <v>14</v>
      </c>
      <c r="AV174" t="s">
        <v>1452</v>
      </c>
      <c r="AW174" t="s">
        <v>1453</v>
      </c>
      <c r="AX174" t="s">
        <v>1454</v>
      </c>
      <c r="AY174" t="s">
        <v>1426</v>
      </c>
      <c r="AZ174" t="s">
        <v>1427</v>
      </c>
      <c r="BA174">
        <v>0.64285714285714302</v>
      </c>
      <c r="BB174" s="1">
        <v>40800</v>
      </c>
      <c r="BC174" t="s">
        <v>1768</v>
      </c>
      <c r="BD174" t="s">
        <v>1769</v>
      </c>
      <c r="BE174">
        <v>3</v>
      </c>
      <c r="BF174" t="s">
        <v>1808</v>
      </c>
      <c r="BG174" t="s">
        <v>1769</v>
      </c>
      <c r="BH174" t="s">
        <v>1771</v>
      </c>
      <c r="BI174" t="s">
        <v>2026</v>
      </c>
    </row>
    <row r="175" spans="1:61" x14ac:dyDescent="0.3">
      <c r="A175">
        <v>21008</v>
      </c>
      <c r="B175">
        <v>0</v>
      </c>
      <c r="C175" t="s">
        <v>1470</v>
      </c>
      <c r="D175">
        <v>10005</v>
      </c>
      <c r="E175" t="s">
        <v>379</v>
      </c>
      <c r="F175">
        <v>13625</v>
      </c>
      <c r="G175">
        <v>1362501</v>
      </c>
      <c r="H175">
        <v>33625</v>
      </c>
      <c r="I175">
        <v>427</v>
      </c>
      <c r="J175">
        <v>10581</v>
      </c>
      <c r="K175">
        <v>1058101</v>
      </c>
      <c r="L175">
        <v>30581</v>
      </c>
      <c r="M175">
        <v>12</v>
      </c>
      <c r="N175">
        <v>6</v>
      </c>
      <c r="O175">
        <v>669</v>
      </c>
      <c r="P175">
        <v>1</v>
      </c>
      <c r="Q175">
        <v>8</v>
      </c>
      <c r="R175" t="s">
        <v>54</v>
      </c>
      <c r="S175" t="s">
        <v>1239</v>
      </c>
      <c r="T175">
        <v>0</v>
      </c>
      <c r="U175">
        <v>1</v>
      </c>
      <c r="V175">
        <v>1584</v>
      </c>
      <c r="W175">
        <v>3630</v>
      </c>
      <c r="X175">
        <v>12</v>
      </c>
      <c r="Y175">
        <v>1</v>
      </c>
      <c r="Z175">
        <v>0</v>
      </c>
      <c r="AA175">
        <v>0</v>
      </c>
      <c r="AB175">
        <v>0</v>
      </c>
      <c r="AC175">
        <v>0</v>
      </c>
      <c r="AD175" t="s">
        <v>1471</v>
      </c>
      <c r="AE175" t="s">
        <v>1470</v>
      </c>
      <c r="AF175" t="s">
        <v>1471</v>
      </c>
      <c r="AG175" t="s">
        <v>1472</v>
      </c>
      <c r="AH175" t="s">
        <v>1993</v>
      </c>
      <c r="AI175" t="s">
        <v>1737</v>
      </c>
      <c r="AJ175">
        <v>17</v>
      </c>
      <c r="AK175" t="s">
        <v>1738</v>
      </c>
      <c r="AL175" t="s">
        <v>1320</v>
      </c>
      <c r="AM175" t="s">
        <v>464</v>
      </c>
      <c r="AN175" t="s">
        <v>1859</v>
      </c>
      <c r="AO175" t="s">
        <v>465</v>
      </c>
      <c r="AP175">
        <v>23</v>
      </c>
      <c r="AQ175" t="s">
        <v>466</v>
      </c>
      <c r="AR175" t="s">
        <v>61</v>
      </c>
      <c r="AS175">
        <v>2012</v>
      </c>
      <c r="AT175">
        <v>4</v>
      </c>
      <c r="AU175">
        <v>2</v>
      </c>
      <c r="AV175" t="s">
        <v>1473</v>
      </c>
      <c r="AW175" t="s">
        <v>1474</v>
      </c>
      <c r="AX175" t="s">
        <v>1475</v>
      </c>
      <c r="AY175" t="s">
        <v>1476</v>
      </c>
      <c r="AZ175" t="s">
        <v>1477</v>
      </c>
      <c r="BA175">
        <v>8.3333333333333301E-2</v>
      </c>
      <c r="BB175" s="1">
        <v>41001</v>
      </c>
      <c r="BC175" t="s">
        <v>1858</v>
      </c>
      <c r="BD175" t="s">
        <v>1781</v>
      </c>
      <c r="BE175">
        <v>1</v>
      </c>
      <c r="BF175" t="s">
        <v>1813</v>
      </c>
      <c r="BG175" t="s">
        <v>1781</v>
      </c>
      <c r="BH175" t="s">
        <v>1782</v>
      </c>
      <c r="BI175" t="s">
        <v>2026</v>
      </c>
    </row>
    <row r="176" spans="1:61" x14ac:dyDescent="0.3">
      <c r="A176">
        <v>21512</v>
      </c>
      <c r="B176">
        <v>0</v>
      </c>
      <c r="C176" t="s">
        <v>1478</v>
      </c>
      <c r="D176">
        <v>71104</v>
      </c>
      <c r="E176" t="s">
        <v>379</v>
      </c>
      <c r="F176">
        <v>14239</v>
      </c>
      <c r="G176">
        <v>1423902</v>
      </c>
      <c r="H176">
        <v>34239</v>
      </c>
      <c r="I176">
        <v>418</v>
      </c>
      <c r="J176">
        <v>12264</v>
      </c>
      <c r="K176">
        <v>1226401</v>
      </c>
      <c r="L176">
        <v>30852</v>
      </c>
      <c r="M176">
        <v>38</v>
      </c>
      <c r="N176">
        <v>6</v>
      </c>
      <c r="O176">
        <v>614</v>
      </c>
      <c r="P176">
        <v>1</v>
      </c>
      <c r="Q176">
        <v>9</v>
      </c>
      <c r="R176" t="s">
        <v>54</v>
      </c>
      <c r="S176" t="s">
        <v>1239</v>
      </c>
      <c r="T176">
        <v>0</v>
      </c>
      <c r="U176">
        <v>1</v>
      </c>
      <c r="V176">
        <v>39917</v>
      </c>
      <c r="W176">
        <v>4305</v>
      </c>
      <c r="X176">
        <v>189</v>
      </c>
      <c r="Y176">
        <v>145</v>
      </c>
      <c r="Z176">
        <v>0</v>
      </c>
      <c r="AA176">
        <v>0</v>
      </c>
      <c r="AB176">
        <v>0</v>
      </c>
      <c r="AC176">
        <v>0</v>
      </c>
      <c r="AD176" t="s">
        <v>1479</v>
      </c>
      <c r="AE176" t="s">
        <v>1478</v>
      </c>
      <c r="AF176" t="s">
        <v>1479</v>
      </c>
      <c r="AG176" t="s">
        <v>1421</v>
      </c>
      <c r="AH176" t="s">
        <v>1903</v>
      </c>
      <c r="AI176" t="s">
        <v>1737</v>
      </c>
      <c r="AJ176">
        <v>17</v>
      </c>
      <c r="AK176" t="s">
        <v>1738</v>
      </c>
      <c r="AL176" t="s">
        <v>1422</v>
      </c>
      <c r="AM176" t="s">
        <v>528</v>
      </c>
      <c r="AN176" t="s">
        <v>265</v>
      </c>
      <c r="AO176" t="s">
        <v>529</v>
      </c>
      <c r="AP176">
        <v>51</v>
      </c>
      <c r="AQ176" t="s">
        <v>530</v>
      </c>
      <c r="AR176" t="s">
        <v>61</v>
      </c>
      <c r="AS176">
        <v>2013</v>
      </c>
      <c r="AT176">
        <v>2</v>
      </c>
      <c r="AU176">
        <v>4</v>
      </c>
      <c r="AV176" t="s">
        <v>1480</v>
      </c>
      <c r="AW176" t="s">
        <v>1481</v>
      </c>
      <c r="AX176" t="s">
        <v>1482</v>
      </c>
      <c r="AY176" t="s">
        <v>1483</v>
      </c>
      <c r="AZ176" t="s">
        <v>1484</v>
      </c>
      <c r="BA176">
        <v>0.76719576719576699</v>
      </c>
      <c r="BB176" s="1">
        <v>41309</v>
      </c>
      <c r="BC176" t="s">
        <v>1806</v>
      </c>
      <c r="BD176" t="s">
        <v>1807</v>
      </c>
      <c r="BE176">
        <v>1</v>
      </c>
      <c r="BF176" t="s">
        <v>1813</v>
      </c>
      <c r="BG176" t="s">
        <v>1807</v>
      </c>
      <c r="BH176" t="s">
        <v>1809</v>
      </c>
      <c r="BI176" t="s">
        <v>2026</v>
      </c>
    </row>
    <row r="177" spans="1:61" x14ac:dyDescent="0.3">
      <c r="A177">
        <v>21181</v>
      </c>
      <c r="B177">
        <v>0</v>
      </c>
      <c r="C177" t="s">
        <v>1500</v>
      </c>
      <c r="D177">
        <v>71032</v>
      </c>
      <c r="E177" t="s">
        <v>379</v>
      </c>
      <c r="F177">
        <v>11697</v>
      </c>
      <c r="G177">
        <v>1169702</v>
      </c>
      <c r="H177">
        <v>32467</v>
      </c>
      <c r="I177">
        <v>33</v>
      </c>
      <c r="J177">
        <v>16271</v>
      </c>
      <c r="K177">
        <v>1627101</v>
      </c>
      <c r="L177">
        <v>36106</v>
      </c>
      <c r="M177">
        <v>936</v>
      </c>
      <c r="N177">
        <v>6</v>
      </c>
      <c r="O177">
        <v>622</v>
      </c>
      <c r="P177">
        <v>1</v>
      </c>
      <c r="Q177">
        <v>3</v>
      </c>
      <c r="R177" t="s">
        <v>98</v>
      </c>
      <c r="S177" t="s">
        <v>1239</v>
      </c>
      <c r="T177">
        <v>0</v>
      </c>
      <c r="U177">
        <v>12</v>
      </c>
      <c r="V177">
        <v>457257</v>
      </c>
      <c r="W177">
        <v>1214</v>
      </c>
      <c r="X177">
        <v>2592</v>
      </c>
      <c r="Y177">
        <v>2284</v>
      </c>
      <c r="Z177">
        <v>0</v>
      </c>
      <c r="AA177">
        <v>0</v>
      </c>
      <c r="AB177">
        <v>0</v>
      </c>
      <c r="AC177">
        <v>0</v>
      </c>
      <c r="AD177" t="s">
        <v>1501</v>
      </c>
      <c r="AE177" t="s">
        <v>1500</v>
      </c>
      <c r="AF177" t="s">
        <v>1501</v>
      </c>
      <c r="AG177" t="s">
        <v>559</v>
      </c>
      <c r="AH177" t="s">
        <v>1843</v>
      </c>
      <c r="AI177" t="s">
        <v>382</v>
      </c>
      <c r="AJ177">
        <v>12</v>
      </c>
      <c r="AK177" t="s">
        <v>383</v>
      </c>
      <c r="AL177" t="s">
        <v>61</v>
      </c>
      <c r="AM177" t="s">
        <v>1502</v>
      </c>
      <c r="AN177" t="s">
        <v>1891</v>
      </c>
      <c r="AO177" t="s">
        <v>1242</v>
      </c>
      <c r="AP177">
        <v>17</v>
      </c>
      <c r="AQ177" t="s">
        <v>1243</v>
      </c>
      <c r="AR177" t="s">
        <v>1244</v>
      </c>
      <c r="AS177">
        <v>2008</v>
      </c>
      <c r="AT177">
        <v>1</v>
      </c>
      <c r="AU177">
        <v>28</v>
      </c>
      <c r="AV177" t="s">
        <v>1503</v>
      </c>
      <c r="AW177" t="s">
        <v>1504</v>
      </c>
      <c r="AX177" t="s">
        <v>1505</v>
      </c>
      <c r="AY177" t="s">
        <v>1506</v>
      </c>
      <c r="AZ177" t="s">
        <v>1507</v>
      </c>
      <c r="BA177">
        <v>0.88117283950617298</v>
      </c>
      <c r="BB177" s="1">
        <v>39475</v>
      </c>
      <c r="BC177" t="s">
        <v>1825</v>
      </c>
      <c r="BD177" t="s">
        <v>1807</v>
      </c>
      <c r="BE177">
        <v>1</v>
      </c>
      <c r="BF177" t="s">
        <v>1813</v>
      </c>
      <c r="BG177" t="s">
        <v>1807</v>
      </c>
      <c r="BH177" t="s">
        <v>1809</v>
      </c>
      <c r="BI177" t="s">
        <v>2026</v>
      </c>
    </row>
    <row r="178" spans="1:61" x14ac:dyDescent="0.3">
      <c r="A178">
        <v>21317</v>
      </c>
      <c r="B178">
        <v>0</v>
      </c>
      <c r="C178" t="s">
        <v>1508</v>
      </c>
      <c r="D178">
        <v>71065</v>
      </c>
      <c r="E178" t="s">
        <v>379</v>
      </c>
      <c r="F178">
        <v>15016</v>
      </c>
      <c r="G178">
        <v>1501603</v>
      </c>
      <c r="H178">
        <v>31123</v>
      </c>
      <c r="I178">
        <v>64</v>
      </c>
      <c r="J178">
        <v>16268</v>
      </c>
      <c r="K178">
        <v>1626802</v>
      </c>
      <c r="L178">
        <v>36268</v>
      </c>
      <c r="M178">
        <v>961</v>
      </c>
      <c r="N178">
        <v>7</v>
      </c>
      <c r="O178">
        <v>770</v>
      </c>
      <c r="P178">
        <v>1</v>
      </c>
      <c r="Q178">
        <v>4</v>
      </c>
      <c r="R178" t="s">
        <v>54</v>
      </c>
      <c r="S178" t="s">
        <v>1239</v>
      </c>
      <c r="T178">
        <v>0</v>
      </c>
      <c r="U178">
        <v>1</v>
      </c>
      <c r="V178">
        <v>6710</v>
      </c>
      <c r="W178">
        <v>1974</v>
      </c>
      <c r="X178">
        <v>14</v>
      </c>
      <c r="Y178">
        <v>0</v>
      </c>
      <c r="Z178">
        <v>0</v>
      </c>
      <c r="AA178">
        <v>0</v>
      </c>
      <c r="AB178">
        <v>0</v>
      </c>
      <c r="AC178">
        <v>0</v>
      </c>
      <c r="AD178" t="s">
        <v>1509</v>
      </c>
      <c r="AE178" t="s">
        <v>1508</v>
      </c>
      <c r="AF178" t="s">
        <v>1509</v>
      </c>
      <c r="AG178" t="s">
        <v>520</v>
      </c>
      <c r="AH178" t="s">
        <v>1831</v>
      </c>
      <c r="AI178" t="s">
        <v>350</v>
      </c>
      <c r="AJ178">
        <v>29</v>
      </c>
      <c r="AK178" t="s">
        <v>351</v>
      </c>
      <c r="AL178" t="s">
        <v>61</v>
      </c>
      <c r="AM178" t="s">
        <v>1510</v>
      </c>
      <c r="AN178" t="s">
        <v>1994</v>
      </c>
      <c r="AO178" t="s">
        <v>1366</v>
      </c>
      <c r="AP178">
        <v>17</v>
      </c>
      <c r="AQ178" t="s">
        <v>1511</v>
      </c>
      <c r="AR178" t="s">
        <v>1244</v>
      </c>
      <c r="AS178">
        <v>2013</v>
      </c>
      <c r="AT178">
        <v>11</v>
      </c>
      <c r="AU178">
        <v>3</v>
      </c>
      <c r="AV178" t="s">
        <v>1512</v>
      </c>
      <c r="AW178" t="s">
        <v>1513</v>
      </c>
      <c r="AX178" t="s">
        <v>1514</v>
      </c>
      <c r="AY178" t="s">
        <v>1515</v>
      </c>
      <c r="AZ178" t="s">
        <v>1516</v>
      </c>
      <c r="BA178">
        <v>0</v>
      </c>
      <c r="BB178" s="1">
        <v>41581</v>
      </c>
      <c r="BC178" t="s">
        <v>1812</v>
      </c>
      <c r="BD178" t="s">
        <v>1763</v>
      </c>
      <c r="BE178">
        <v>0</v>
      </c>
      <c r="BF178" t="s">
        <v>1777</v>
      </c>
      <c r="BG178" t="s">
        <v>1763</v>
      </c>
      <c r="BH178" t="s">
        <v>1765</v>
      </c>
      <c r="BI178" t="s">
        <v>2027</v>
      </c>
    </row>
    <row r="179" spans="1:61" x14ac:dyDescent="0.3">
      <c r="A179">
        <v>21549</v>
      </c>
      <c r="B179">
        <v>0</v>
      </c>
      <c r="C179" t="s">
        <v>1517</v>
      </c>
      <c r="D179">
        <v>71110</v>
      </c>
      <c r="E179" t="s">
        <v>379</v>
      </c>
      <c r="F179">
        <v>14050</v>
      </c>
      <c r="G179">
        <v>1405002</v>
      </c>
      <c r="H179">
        <v>30397</v>
      </c>
      <c r="I179">
        <v>34</v>
      </c>
      <c r="J179">
        <v>16321</v>
      </c>
      <c r="K179">
        <v>1632103</v>
      </c>
      <c r="L179">
        <v>36321</v>
      </c>
      <c r="M179">
        <v>486</v>
      </c>
      <c r="N179">
        <v>7</v>
      </c>
      <c r="O179">
        <v>775</v>
      </c>
      <c r="P179">
        <v>1</v>
      </c>
      <c r="Q179">
        <v>10</v>
      </c>
      <c r="R179" t="s">
        <v>54</v>
      </c>
      <c r="S179" t="s">
        <v>1239</v>
      </c>
      <c r="T179">
        <v>0</v>
      </c>
      <c r="U179">
        <v>1</v>
      </c>
      <c r="V179">
        <v>5500</v>
      </c>
      <c r="W179">
        <v>4674</v>
      </c>
      <c r="X179">
        <v>12</v>
      </c>
      <c r="Y179">
        <v>4</v>
      </c>
      <c r="Z179">
        <v>0</v>
      </c>
      <c r="AA179">
        <v>0</v>
      </c>
      <c r="AB179">
        <v>0</v>
      </c>
      <c r="AC179">
        <v>0</v>
      </c>
      <c r="AD179" t="s">
        <v>1518</v>
      </c>
      <c r="AE179" t="s">
        <v>1517</v>
      </c>
      <c r="AF179" t="s">
        <v>1518</v>
      </c>
      <c r="AG179" t="s">
        <v>1519</v>
      </c>
      <c r="AH179" t="s">
        <v>1881</v>
      </c>
      <c r="AI179" t="s">
        <v>738</v>
      </c>
      <c r="AJ179">
        <v>13</v>
      </c>
      <c r="AK179" t="s">
        <v>739</v>
      </c>
      <c r="AL179" t="s">
        <v>61</v>
      </c>
      <c r="AM179" t="s">
        <v>1303</v>
      </c>
      <c r="AN179" t="s">
        <v>1897</v>
      </c>
      <c r="AO179" t="s">
        <v>1738</v>
      </c>
      <c r="AP179">
        <v>17</v>
      </c>
      <c r="AQ179" t="s">
        <v>1738</v>
      </c>
      <c r="AR179" t="s">
        <v>1304</v>
      </c>
      <c r="AS179">
        <v>2013</v>
      </c>
      <c r="AT179">
        <v>10</v>
      </c>
      <c r="AU179">
        <v>1</v>
      </c>
      <c r="AV179" t="s">
        <v>1520</v>
      </c>
      <c r="AW179" t="s">
        <v>1521</v>
      </c>
      <c r="AX179" t="s">
        <v>1522</v>
      </c>
      <c r="AY179" t="s">
        <v>1523</v>
      </c>
      <c r="AZ179" t="s">
        <v>1524</v>
      </c>
      <c r="BA179">
        <v>0.33333333333333298</v>
      </c>
      <c r="BB179" s="1">
        <v>41548</v>
      </c>
      <c r="BC179" t="s">
        <v>1850</v>
      </c>
      <c r="BD179" t="s">
        <v>1763</v>
      </c>
      <c r="BE179">
        <v>2</v>
      </c>
      <c r="BF179" t="s">
        <v>1786</v>
      </c>
      <c r="BG179" t="s">
        <v>1763</v>
      </c>
      <c r="BH179" t="s">
        <v>1765</v>
      </c>
      <c r="BI179" t="s">
        <v>2026</v>
      </c>
    </row>
    <row r="180" spans="1:61" x14ac:dyDescent="0.3">
      <c r="A180">
        <v>21287</v>
      </c>
      <c r="B180">
        <v>0</v>
      </c>
      <c r="C180" t="s">
        <v>1525</v>
      </c>
      <c r="D180">
        <v>71056</v>
      </c>
      <c r="E180" t="s">
        <v>379</v>
      </c>
      <c r="F180">
        <v>12478</v>
      </c>
      <c r="G180">
        <v>1247801</v>
      </c>
      <c r="H180">
        <v>31703</v>
      </c>
      <c r="I180">
        <v>22</v>
      </c>
      <c r="J180">
        <v>13943</v>
      </c>
      <c r="K180">
        <v>1394301</v>
      </c>
      <c r="L180">
        <v>30920</v>
      </c>
      <c r="M180">
        <v>427</v>
      </c>
      <c r="N180">
        <v>6</v>
      </c>
      <c r="O180">
        <v>622</v>
      </c>
      <c r="P180">
        <v>1</v>
      </c>
      <c r="Q180">
        <v>8</v>
      </c>
      <c r="R180" t="s">
        <v>98</v>
      </c>
      <c r="S180" t="s">
        <v>1239</v>
      </c>
      <c r="T180">
        <v>0</v>
      </c>
      <c r="U180">
        <v>27</v>
      </c>
      <c r="V180">
        <v>504365</v>
      </c>
      <c r="W180">
        <v>3634</v>
      </c>
      <c r="X180">
        <v>1728</v>
      </c>
      <c r="Y180">
        <v>699</v>
      </c>
      <c r="Z180">
        <v>0</v>
      </c>
      <c r="AA180">
        <v>0</v>
      </c>
      <c r="AB180">
        <v>0</v>
      </c>
      <c r="AC180">
        <v>0</v>
      </c>
      <c r="AD180" t="s">
        <v>1526</v>
      </c>
      <c r="AE180" t="s">
        <v>1525</v>
      </c>
      <c r="AF180" t="s">
        <v>1526</v>
      </c>
      <c r="AG180" t="s">
        <v>539</v>
      </c>
      <c r="AH180" t="s">
        <v>361</v>
      </c>
      <c r="AI180" t="s">
        <v>360</v>
      </c>
      <c r="AJ180">
        <v>36</v>
      </c>
      <c r="AK180" t="s">
        <v>361</v>
      </c>
      <c r="AL180" t="s">
        <v>61</v>
      </c>
      <c r="AM180" t="s">
        <v>1527</v>
      </c>
      <c r="AN180" t="s">
        <v>1982</v>
      </c>
      <c r="AO180" t="s">
        <v>1738</v>
      </c>
      <c r="AP180">
        <v>17</v>
      </c>
      <c r="AQ180" t="s">
        <v>1738</v>
      </c>
      <c r="AR180" t="s">
        <v>1320</v>
      </c>
      <c r="AS180">
        <v>2008</v>
      </c>
      <c r="AT180">
        <v>2</v>
      </c>
      <c r="AU180">
        <v>13</v>
      </c>
      <c r="AV180" t="s">
        <v>1528</v>
      </c>
      <c r="AW180" t="s">
        <v>1529</v>
      </c>
      <c r="AX180" t="s">
        <v>1530</v>
      </c>
      <c r="AY180" t="s">
        <v>1531</v>
      </c>
      <c r="AZ180" t="s">
        <v>1532</v>
      </c>
      <c r="BA180">
        <v>0.40451388888888901</v>
      </c>
      <c r="BB180" s="1">
        <v>39491</v>
      </c>
      <c r="BC180" t="s">
        <v>1806</v>
      </c>
      <c r="BD180" t="s">
        <v>1807</v>
      </c>
      <c r="BE180">
        <v>3</v>
      </c>
      <c r="BF180" t="s">
        <v>1808</v>
      </c>
      <c r="BG180" t="s">
        <v>1807</v>
      </c>
      <c r="BH180" t="s">
        <v>1809</v>
      </c>
      <c r="BI180" t="s">
        <v>2026</v>
      </c>
    </row>
    <row r="181" spans="1:61" x14ac:dyDescent="0.3">
      <c r="A181">
        <v>21070</v>
      </c>
      <c r="B181">
        <v>0</v>
      </c>
      <c r="C181" t="s">
        <v>1533</v>
      </c>
      <c r="D181">
        <v>71007</v>
      </c>
      <c r="E181" t="s">
        <v>379</v>
      </c>
      <c r="F181">
        <v>14761</v>
      </c>
      <c r="G181">
        <v>1476102</v>
      </c>
      <c r="H181">
        <v>34761</v>
      </c>
      <c r="I181">
        <v>33</v>
      </c>
      <c r="J181">
        <v>11928</v>
      </c>
      <c r="K181">
        <v>1192801</v>
      </c>
      <c r="L181">
        <v>31928</v>
      </c>
      <c r="M181">
        <v>493</v>
      </c>
      <c r="N181">
        <v>6</v>
      </c>
      <c r="O181">
        <v>626</v>
      </c>
      <c r="P181">
        <v>1</v>
      </c>
      <c r="Q181">
        <v>9</v>
      </c>
      <c r="R181" t="s">
        <v>98</v>
      </c>
      <c r="S181" t="s">
        <v>1239</v>
      </c>
      <c r="T181">
        <v>0</v>
      </c>
      <c r="U181">
        <v>17</v>
      </c>
      <c r="V181">
        <v>1696427</v>
      </c>
      <c r="W181">
        <v>4104</v>
      </c>
      <c r="X181">
        <v>4567</v>
      </c>
      <c r="Y181">
        <v>4538</v>
      </c>
      <c r="Z181">
        <v>0</v>
      </c>
      <c r="AA181">
        <v>0</v>
      </c>
      <c r="AB181">
        <v>0</v>
      </c>
      <c r="AC181">
        <v>0</v>
      </c>
      <c r="AD181" t="s">
        <v>1534</v>
      </c>
      <c r="AE181" t="s">
        <v>1533</v>
      </c>
      <c r="AF181" t="s">
        <v>1534</v>
      </c>
      <c r="AG181" t="s">
        <v>1535</v>
      </c>
      <c r="AH181" t="s">
        <v>1995</v>
      </c>
      <c r="AI181" t="s">
        <v>382</v>
      </c>
      <c r="AJ181">
        <v>12</v>
      </c>
      <c r="AK181" t="s">
        <v>383</v>
      </c>
      <c r="AL181" t="s">
        <v>61</v>
      </c>
      <c r="AM181" t="s">
        <v>1536</v>
      </c>
      <c r="AN181" t="s">
        <v>1996</v>
      </c>
      <c r="AO181" t="s">
        <v>1738</v>
      </c>
      <c r="AP181">
        <v>17</v>
      </c>
      <c r="AQ181" t="s">
        <v>1738</v>
      </c>
      <c r="AR181" t="s">
        <v>1537</v>
      </c>
      <c r="AS181">
        <v>2008</v>
      </c>
      <c r="AT181">
        <v>8</v>
      </c>
      <c r="AU181">
        <v>9</v>
      </c>
      <c r="AV181" t="s">
        <v>1538</v>
      </c>
      <c r="AW181" t="s">
        <v>1539</v>
      </c>
      <c r="AX181" t="s">
        <v>1540</v>
      </c>
      <c r="AY181" t="s">
        <v>1541</v>
      </c>
      <c r="AZ181" t="s">
        <v>1542</v>
      </c>
      <c r="BA181">
        <v>0.99365009853295405</v>
      </c>
      <c r="BB181" s="1">
        <v>39669</v>
      </c>
      <c r="BC181" t="s">
        <v>1774</v>
      </c>
      <c r="BD181" t="s">
        <v>1769</v>
      </c>
      <c r="BE181">
        <v>6</v>
      </c>
      <c r="BF181" t="s">
        <v>1764</v>
      </c>
      <c r="BG181" t="s">
        <v>1769</v>
      </c>
      <c r="BH181" t="s">
        <v>1771</v>
      </c>
      <c r="BI181" t="s">
        <v>2027</v>
      </c>
    </row>
    <row r="182" spans="1:61" x14ac:dyDescent="0.3">
      <c r="A182">
        <v>21262</v>
      </c>
      <c r="B182">
        <v>0</v>
      </c>
      <c r="C182" t="s">
        <v>1543</v>
      </c>
      <c r="D182">
        <v>71049</v>
      </c>
      <c r="E182" t="s">
        <v>379</v>
      </c>
      <c r="F182">
        <v>12266</v>
      </c>
      <c r="G182">
        <v>1226602</v>
      </c>
      <c r="H182">
        <v>31453</v>
      </c>
      <c r="I182">
        <v>74</v>
      </c>
      <c r="J182">
        <v>11369</v>
      </c>
      <c r="K182">
        <v>1136901</v>
      </c>
      <c r="L182">
        <v>31369</v>
      </c>
      <c r="M182">
        <v>664</v>
      </c>
      <c r="N182">
        <v>6</v>
      </c>
      <c r="O182">
        <v>637</v>
      </c>
      <c r="P182">
        <v>1</v>
      </c>
      <c r="Q182">
        <v>17</v>
      </c>
      <c r="R182" t="s">
        <v>98</v>
      </c>
      <c r="S182" t="s">
        <v>1239</v>
      </c>
      <c r="T182">
        <v>0</v>
      </c>
      <c r="U182">
        <v>30</v>
      </c>
      <c r="V182">
        <v>3634686</v>
      </c>
      <c r="W182">
        <v>8046</v>
      </c>
      <c r="X182">
        <v>7770</v>
      </c>
      <c r="Y182">
        <v>3724</v>
      </c>
      <c r="Z182">
        <v>866094</v>
      </c>
      <c r="AA182">
        <v>0</v>
      </c>
      <c r="AB182">
        <v>0</v>
      </c>
      <c r="AC182">
        <v>0</v>
      </c>
      <c r="AD182" t="s">
        <v>1544</v>
      </c>
      <c r="AE182" t="s">
        <v>1543</v>
      </c>
      <c r="AF182" t="s">
        <v>1544</v>
      </c>
      <c r="AG182" t="s">
        <v>418</v>
      </c>
      <c r="AH182" t="s">
        <v>1922</v>
      </c>
      <c r="AI182" t="s">
        <v>395</v>
      </c>
      <c r="AJ182">
        <v>48</v>
      </c>
      <c r="AK182" t="s">
        <v>396</v>
      </c>
      <c r="AL182" t="s">
        <v>61</v>
      </c>
      <c r="AM182" t="s">
        <v>1545</v>
      </c>
      <c r="AN182" t="s">
        <v>1997</v>
      </c>
      <c r="AO182" t="s">
        <v>1738</v>
      </c>
      <c r="AP182">
        <v>17</v>
      </c>
      <c r="AQ182" t="s">
        <v>1738</v>
      </c>
      <c r="AR182" t="s">
        <v>1546</v>
      </c>
      <c r="AS182">
        <v>2008</v>
      </c>
      <c r="AT182">
        <v>9</v>
      </c>
      <c r="AU182">
        <v>4</v>
      </c>
      <c r="AV182" t="s">
        <v>1547</v>
      </c>
      <c r="AW182" t="s">
        <v>1548</v>
      </c>
      <c r="AX182" t="s">
        <v>1549</v>
      </c>
      <c r="AY182" t="s">
        <v>1550</v>
      </c>
      <c r="AZ182" t="s">
        <v>1551</v>
      </c>
      <c r="BA182">
        <v>0.47927927927927899</v>
      </c>
      <c r="BB182" s="1">
        <v>39695</v>
      </c>
      <c r="BC182" t="s">
        <v>1768</v>
      </c>
      <c r="BD182" t="s">
        <v>1769</v>
      </c>
      <c r="BE182">
        <v>4</v>
      </c>
      <c r="BF182" t="s">
        <v>1770</v>
      </c>
      <c r="BG182" t="s">
        <v>1769</v>
      </c>
      <c r="BH182" t="s">
        <v>1771</v>
      </c>
      <c r="BI182" t="s">
        <v>2026</v>
      </c>
    </row>
    <row r="183" spans="1:61" x14ac:dyDescent="0.3">
      <c r="A183">
        <v>21261</v>
      </c>
      <c r="B183">
        <v>0</v>
      </c>
      <c r="C183" t="s">
        <v>1552</v>
      </c>
      <c r="D183">
        <v>71048</v>
      </c>
      <c r="E183" t="s">
        <v>379</v>
      </c>
      <c r="F183">
        <v>12478</v>
      </c>
      <c r="G183">
        <v>1247801</v>
      </c>
      <c r="H183">
        <v>31703</v>
      </c>
      <c r="I183">
        <v>22</v>
      </c>
      <c r="J183">
        <v>10752</v>
      </c>
      <c r="K183">
        <v>1075201</v>
      </c>
      <c r="L183">
        <v>30752</v>
      </c>
      <c r="M183">
        <v>409</v>
      </c>
      <c r="N183">
        <v>6</v>
      </c>
      <c r="O183">
        <v>696</v>
      </c>
      <c r="P183">
        <v>1</v>
      </c>
      <c r="Q183">
        <v>8</v>
      </c>
      <c r="R183" t="s">
        <v>98</v>
      </c>
      <c r="S183" t="s">
        <v>1239</v>
      </c>
      <c r="T183">
        <v>0</v>
      </c>
      <c r="U183">
        <v>30</v>
      </c>
      <c r="V183">
        <v>2852225</v>
      </c>
      <c r="W183">
        <v>3667</v>
      </c>
      <c r="X183">
        <v>6600</v>
      </c>
      <c r="Y183">
        <v>4418</v>
      </c>
      <c r="Z183">
        <v>395639</v>
      </c>
      <c r="AA183">
        <v>0</v>
      </c>
      <c r="AB183">
        <v>0</v>
      </c>
      <c r="AC183">
        <v>0</v>
      </c>
      <c r="AD183" t="s">
        <v>1553</v>
      </c>
      <c r="AE183" t="s">
        <v>1552</v>
      </c>
      <c r="AF183" t="s">
        <v>1553</v>
      </c>
      <c r="AG183" t="s">
        <v>539</v>
      </c>
      <c r="AH183" t="s">
        <v>361</v>
      </c>
      <c r="AI183" t="s">
        <v>360</v>
      </c>
      <c r="AJ183">
        <v>36</v>
      </c>
      <c r="AK183" t="s">
        <v>361</v>
      </c>
      <c r="AL183" t="s">
        <v>61</v>
      </c>
      <c r="AM183" t="s">
        <v>1554</v>
      </c>
      <c r="AN183" t="s">
        <v>1998</v>
      </c>
      <c r="AO183" t="s">
        <v>1738</v>
      </c>
      <c r="AP183">
        <v>17</v>
      </c>
      <c r="AQ183" t="s">
        <v>1738</v>
      </c>
      <c r="AR183" t="s">
        <v>1555</v>
      </c>
      <c r="AS183">
        <v>2008</v>
      </c>
      <c r="AT183">
        <v>3</v>
      </c>
      <c r="AU183">
        <v>12</v>
      </c>
      <c r="AV183" t="s">
        <v>1556</v>
      </c>
      <c r="AW183" t="s">
        <v>1557</v>
      </c>
      <c r="AX183" t="s">
        <v>1558</v>
      </c>
      <c r="AY183" t="s">
        <v>1531</v>
      </c>
      <c r="AZ183" t="s">
        <v>1532</v>
      </c>
      <c r="BA183">
        <v>0.66939393939393999</v>
      </c>
      <c r="BB183" s="1">
        <v>39519</v>
      </c>
      <c r="BC183" t="s">
        <v>1820</v>
      </c>
      <c r="BD183" t="s">
        <v>1807</v>
      </c>
      <c r="BE183">
        <v>3</v>
      </c>
      <c r="BF183" t="s">
        <v>1808</v>
      </c>
      <c r="BG183" t="s">
        <v>1807</v>
      </c>
      <c r="BH183" t="s">
        <v>1809</v>
      </c>
      <c r="BI183" t="s">
        <v>2026</v>
      </c>
    </row>
    <row r="184" spans="1:61" x14ac:dyDescent="0.3">
      <c r="A184">
        <v>21084</v>
      </c>
      <c r="B184">
        <v>0</v>
      </c>
      <c r="C184" t="s">
        <v>1559</v>
      </c>
      <c r="D184">
        <v>71009</v>
      </c>
      <c r="E184" t="s">
        <v>379</v>
      </c>
      <c r="F184">
        <v>13303</v>
      </c>
      <c r="G184">
        <v>1330302</v>
      </c>
      <c r="H184">
        <v>32467</v>
      </c>
      <c r="I184">
        <v>33</v>
      </c>
      <c r="J184">
        <v>11625</v>
      </c>
      <c r="K184">
        <v>1162501</v>
      </c>
      <c r="L184">
        <v>30181</v>
      </c>
      <c r="M184">
        <v>303</v>
      </c>
      <c r="N184">
        <v>6</v>
      </c>
      <c r="O184">
        <v>626</v>
      </c>
      <c r="P184">
        <v>1</v>
      </c>
      <c r="Q184">
        <v>9</v>
      </c>
      <c r="R184" t="s">
        <v>98</v>
      </c>
      <c r="S184" t="s">
        <v>1239</v>
      </c>
      <c r="T184">
        <v>0</v>
      </c>
      <c r="U184">
        <v>30</v>
      </c>
      <c r="V184">
        <v>2564727</v>
      </c>
      <c r="W184">
        <v>4405</v>
      </c>
      <c r="X184">
        <v>6510</v>
      </c>
      <c r="Y184">
        <v>4543</v>
      </c>
      <c r="Z184">
        <v>602039</v>
      </c>
      <c r="AA184">
        <v>0</v>
      </c>
      <c r="AB184">
        <v>0</v>
      </c>
      <c r="AC184">
        <v>0</v>
      </c>
      <c r="AD184" t="s">
        <v>1560</v>
      </c>
      <c r="AE184" t="s">
        <v>1559</v>
      </c>
      <c r="AF184" t="s">
        <v>1560</v>
      </c>
      <c r="AG184" t="s">
        <v>381</v>
      </c>
      <c r="AH184" t="s">
        <v>1887</v>
      </c>
      <c r="AI184" t="s">
        <v>382</v>
      </c>
      <c r="AJ184">
        <v>12</v>
      </c>
      <c r="AK184" t="s">
        <v>383</v>
      </c>
      <c r="AL184" t="s">
        <v>61</v>
      </c>
      <c r="AM184" t="s">
        <v>1561</v>
      </c>
      <c r="AN184" t="s">
        <v>1999</v>
      </c>
      <c r="AO184" t="s">
        <v>1738</v>
      </c>
      <c r="AP184">
        <v>17</v>
      </c>
      <c r="AQ184" t="s">
        <v>1738</v>
      </c>
      <c r="AR184" t="s">
        <v>1562</v>
      </c>
      <c r="AS184">
        <v>2009</v>
      </c>
      <c r="AT184">
        <v>7</v>
      </c>
      <c r="AU184">
        <v>3</v>
      </c>
      <c r="AV184" t="s">
        <v>1563</v>
      </c>
      <c r="AW184" t="s">
        <v>1564</v>
      </c>
      <c r="AX184" t="s">
        <v>1565</v>
      </c>
      <c r="AY184" t="s">
        <v>1541</v>
      </c>
      <c r="AZ184" t="s">
        <v>1542</v>
      </c>
      <c r="BA184">
        <v>0.69784946236559098</v>
      </c>
      <c r="BB184" s="1">
        <v>39997</v>
      </c>
      <c r="BC184" t="s">
        <v>1785</v>
      </c>
      <c r="BD184" t="s">
        <v>1769</v>
      </c>
      <c r="BE184">
        <v>5</v>
      </c>
      <c r="BF184" t="s">
        <v>1801</v>
      </c>
      <c r="BG184" t="s">
        <v>1769</v>
      </c>
      <c r="BH184" t="s">
        <v>1771</v>
      </c>
      <c r="BI184" t="s">
        <v>2026</v>
      </c>
    </row>
    <row r="185" spans="1:61" x14ac:dyDescent="0.3">
      <c r="A185">
        <v>21395</v>
      </c>
      <c r="B185">
        <v>0</v>
      </c>
      <c r="C185" t="s">
        <v>529</v>
      </c>
      <c r="D185">
        <v>71082</v>
      </c>
      <c r="E185" t="s">
        <v>379</v>
      </c>
      <c r="F185">
        <v>12892</v>
      </c>
      <c r="G185">
        <v>1289201</v>
      </c>
      <c r="H185">
        <v>32575</v>
      </c>
      <c r="I185">
        <v>91</v>
      </c>
      <c r="J185">
        <v>10696</v>
      </c>
      <c r="K185">
        <v>1069601</v>
      </c>
      <c r="L185">
        <v>30696</v>
      </c>
      <c r="M185">
        <v>802</v>
      </c>
      <c r="N185">
        <v>6</v>
      </c>
      <c r="O185">
        <v>627</v>
      </c>
      <c r="P185">
        <v>1</v>
      </c>
      <c r="Q185">
        <v>15</v>
      </c>
      <c r="R185" t="s">
        <v>98</v>
      </c>
      <c r="S185" t="s">
        <v>1239</v>
      </c>
      <c r="T185">
        <v>0</v>
      </c>
      <c r="U185">
        <v>13</v>
      </c>
      <c r="V185">
        <v>1275140</v>
      </c>
      <c r="W185">
        <v>7164</v>
      </c>
      <c r="X185">
        <v>4693</v>
      </c>
      <c r="Y185">
        <v>2812</v>
      </c>
      <c r="Z185">
        <v>110433</v>
      </c>
      <c r="AA185">
        <v>0</v>
      </c>
      <c r="AB185">
        <v>0</v>
      </c>
      <c r="AC185">
        <v>0</v>
      </c>
      <c r="AD185" t="s">
        <v>1566</v>
      </c>
      <c r="AE185" t="s">
        <v>529</v>
      </c>
      <c r="AF185" t="s">
        <v>1566</v>
      </c>
      <c r="AG185" t="s">
        <v>703</v>
      </c>
      <c r="AH185" t="s">
        <v>1864</v>
      </c>
      <c r="AI185" t="s">
        <v>398</v>
      </c>
      <c r="AJ185">
        <v>6</v>
      </c>
      <c r="AK185" t="s">
        <v>399</v>
      </c>
      <c r="AL185" t="s">
        <v>61</v>
      </c>
      <c r="AM185" t="s">
        <v>1567</v>
      </c>
      <c r="AN185" t="s">
        <v>2000</v>
      </c>
      <c r="AO185" t="s">
        <v>1738</v>
      </c>
      <c r="AP185">
        <v>17</v>
      </c>
      <c r="AQ185" t="s">
        <v>1738</v>
      </c>
      <c r="AR185" t="s">
        <v>1568</v>
      </c>
      <c r="AS185">
        <v>2009</v>
      </c>
      <c r="AT185">
        <v>5</v>
      </c>
      <c r="AU185">
        <v>5</v>
      </c>
      <c r="AV185" t="s">
        <v>1569</v>
      </c>
      <c r="AW185" t="s">
        <v>1570</v>
      </c>
      <c r="AX185" t="s">
        <v>1571</v>
      </c>
      <c r="AY185" t="s">
        <v>1572</v>
      </c>
      <c r="AZ185" t="s">
        <v>1573</v>
      </c>
      <c r="BA185">
        <v>0.59919028340081004</v>
      </c>
      <c r="BB185" s="1">
        <v>39938</v>
      </c>
      <c r="BC185" t="s">
        <v>1780</v>
      </c>
      <c r="BD185" t="s">
        <v>1781</v>
      </c>
      <c r="BE185">
        <v>2</v>
      </c>
      <c r="BF185" t="s">
        <v>1786</v>
      </c>
      <c r="BG185" t="s">
        <v>1781</v>
      </c>
      <c r="BH185" t="s">
        <v>1782</v>
      </c>
      <c r="BI185" t="s">
        <v>2026</v>
      </c>
    </row>
    <row r="186" spans="1:61" x14ac:dyDescent="0.3">
      <c r="A186">
        <v>21271</v>
      </c>
      <c r="B186">
        <v>0</v>
      </c>
      <c r="C186" t="s">
        <v>1574</v>
      </c>
      <c r="D186">
        <v>71051</v>
      </c>
      <c r="E186" t="s">
        <v>379</v>
      </c>
      <c r="F186">
        <v>14747</v>
      </c>
      <c r="G186">
        <v>1474702</v>
      </c>
      <c r="H186">
        <v>30559</v>
      </c>
      <c r="I186">
        <v>93</v>
      </c>
      <c r="J186">
        <v>14066</v>
      </c>
      <c r="K186">
        <v>1406603</v>
      </c>
      <c r="L186">
        <v>34066</v>
      </c>
      <c r="M186">
        <v>713</v>
      </c>
      <c r="N186">
        <v>6</v>
      </c>
      <c r="O186">
        <v>696</v>
      </c>
      <c r="P186">
        <v>1</v>
      </c>
      <c r="Q186">
        <v>11</v>
      </c>
      <c r="R186" t="s">
        <v>98</v>
      </c>
      <c r="S186" t="s">
        <v>1239</v>
      </c>
      <c r="T186">
        <v>0</v>
      </c>
      <c r="U186">
        <v>11</v>
      </c>
      <c r="V186">
        <v>903329</v>
      </c>
      <c r="W186">
        <v>5408</v>
      </c>
      <c r="X186">
        <v>2332</v>
      </c>
      <c r="Y186">
        <v>1865</v>
      </c>
      <c r="Z186">
        <v>46660</v>
      </c>
      <c r="AA186">
        <v>0</v>
      </c>
      <c r="AB186">
        <v>0</v>
      </c>
      <c r="AC186">
        <v>0</v>
      </c>
      <c r="AD186" t="s">
        <v>1575</v>
      </c>
      <c r="AE186" t="s">
        <v>1574</v>
      </c>
      <c r="AF186" t="s">
        <v>1575</v>
      </c>
      <c r="AG186" t="s">
        <v>623</v>
      </c>
      <c r="AH186" t="s">
        <v>1935</v>
      </c>
      <c r="AI186" t="s">
        <v>264</v>
      </c>
      <c r="AJ186">
        <v>53</v>
      </c>
      <c r="AK186" t="s">
        <v>265</v>
      </c>
      <c r="AL186" t="s">
        <v>61</v>
      </c>
      <c r="AM186" t="s">
        <v>1576</v>
      </c>
      <c r="AN186" t="s">
        <v>2001</v>
      </c>
      <c r="AO186" t="s">
        <v>1738</v>
      </c>
      <c r="AP186">
        <v>17</v>
      </c>
      <c r="AQ186" t="s">
        <v>1738</v>
      </c>
      <c r="AR186" t="s">
        <v>1409</v>
      </c>
      <c r="AS186">
        <v>2010</v>
      </c>
      <c r="AT186">
        <v>2</v>
      </c>
      <c r="AU186">
        <v>12</v>
      </c>
      <c r="AV186" t="s">
        <v>1577</v>
      </c>
      <c r="AW186" t="s">
        <v>1578</v>
      </c>
      <c r="AX186" t="s">
        <v>1579</v>
      </c>
      <c r="AY186" t="s">
        <v>1580</v>
      </c>
      <c r="AZ186" t="s">
        <v>1581</v>
      </c>
      <c r="BA186">
        <v>0.79974271012006903</v>
      </c>
      <c r="BB186" s="1">
        <v>40221</v>
      </c>
      <c r="BC186" t="s">
        <v>1806</v>
      </c>
      <c r="BD186" t="s">
        <v>1807</v>
      </c>
      <c r="BE186">
        <v>5</v>
      </c>
      <c r="BF186" t="s">
        <v>1801</v>
      </c>
      <c r="BG186" t="s">
        <v>1807</v>
      </c>
      <c r="BH186" t="s">
        <v>1809</v>
      </c>
      <c r="BI186" t="s">
        <v>2026</v>
      </c>
    </row>
    <row r="187" spans="1:61" x14ac:dyDescent="0.3">
      <c r="A187">
        <v>21107</v>
      </c>
      <c r="B187">
        <v>0</v>
      </c>
      <c r="C187" t="s">
        <v>1582</v>
      </c>
      <c r="D187">
        <v>71013</v>
      </c>
      <c r="E187" t="s">
        <v>379</v>
      </c>
      <c r="F187">
        <v>13930</v>
      </c>
      <c r="G187">
        <v>1393001</v>
      </c>
      <c r="H187">
        <v>30977</v>
      </c>
      <c r="I187">
        <v>41</v>
      </c>
      <c r="J187">
        <v>10415</v>
      </c>
      <c r="K187">
        <v>1041501</v>
      </c>
      <c r="L187">
        <v>30415</v>
      </c>
      <c r="M187">
        <v>678</v>
      </c>
      <c r="N187">
        <v>6</v>
      </c>
      <c r="O187">
        <v>697</v>
      </c>
      <c r="P187">
        <v>1</v>
      </c>
      <c r="Q187">
        <v>15</v>
      </c>
      <c r="R187" t="s">
        <v>98</v>
      </c>
      <c r="S187" t="s">
        <v>1239</v>
      </c>
      <c r="T187">
        <v>0</v>
      </c>
      <c r="U187">
        <v>14</v>
      </c>
      <c r="V187">
        <v>1100515</v>
      </c>
      <c r="W187">
        <v>7275</v>
      </c>
      <c r="X187">
        <v>4032</v>
      </c>
      <c r="Y187">
        <v>3461</v>
      </c>
      <c r="Z187">
        <v>369479</v>
      </c>
      <c r="AA187">
        <v>0</v>
      </c>
      <c r="AB187">
        <v>0</v>
      </c>
      <c r="AC187">
        <v>0</v>
      </c>
      <c r="AD187" t="s">
        <v>1583</v>
      </c>
      <c r="AE187" t="s">
        <v>1582</v>
      </c>
      <c r="AF187" t="s">
        <v>1583</v>
      </c>
      <c r="AG187" t="s">
        <v>615</v>
      </c>
      <c r="AH187" t="s">
        <v>1900</v>
      </c>
      <c r="AI187" t="s">
        <v>569</v>
      </c>
      <c r="AJ187">
        <v>17</v>
      </c>
      <c r="AK187" t="s">
        <v>570</v>
      </c>
      <c r="AL187" t="s">
        <v>61</v>
      </c>
      <c r="AM187" t="s">
        <v>1584</v>
      </c>
      <c r="AN187" t="s">
        <v>2002</v>
      </c>
      <c r="AO187" t="s">
        <v>1738</v>
      </c>
      <c r="AP187">
        <v>17</v>
      </c>
      <c r="AQ187" t="s">
        <v>1738</v>
      </c>
      <c r="AR187" t="s">
        <v>1585</v>
      </c>
      <c r="AS187">
        <v>2010</v>
      </c>
      <c r="AT187">
        <v>10</v>
      </c>
      <c r="AU187">
        <v>2</v>
      </c>
      <c r="AV187" t="s">
        <v>1586</v>
      </c>
      <c r="AW187" t="s">
        <v>1587</v>
      </c>
      <c r="AX187" t="s">
        <v>1588</v>
      </c>
      <c r="AY187" t="s">
        <v>1589</v>
      </c>
      <c r="AZ187" t="s">
        <v>1590</v>
      </c>
      <c r="BA187">
        <v>0.85838293650793596</v>
      </c>
      <c r="BB187" s="1">
        <v>40453</v>
      </c>
      <c r="BC187" t="s">
        <v>1850</v>
      </c>
      <c r="BD187" t="s">
        <v>1763</v>
      </c>
      <c r="BE187">
        <v>6</v>
      </c>
      <c r="BF187" t="s">
        <v>1764</v>
      </c>
      <c r="BG187" t="s">
        <v>1763</v>
      </c>
      <c r="BH187" t="s">
        <v>1765</v>
      </c>
      <c r="BI187" t="s">
        <v>2027</v>
      </c>
    </row>
    <row r="188" spans="1:61" x14ac:dyDescent="0.3">
      <c r="A188">
        <v>21434</v>
      </c>
      <c r="B188">
        <v>0</v>
      </c>
      <c r="C188" t="s">
        <v>1591</v>
      </c>
      <c r="D188">
        <v>71092</v>
      </c>
      <c r="E188" t="s">
        <v>379</v>
      </c>
      <c r="F188">
        <v>13303</v>
      </c>
      <c r="G188">
        <v>1330302</v>
      </c>
      <c r="H188">
        <v>32467</v>
      </c>
      <c r="I188">
        <v>33</v>
      </c>
      <c r="J188">
        <v>13943</v>
      </c>
      <c r="K188">
        <v>1394301</v>
      </c>
      <c r="L188">
        <v>30920</v>
      </c>
      <c r="M188">
        <v>427</v>
      </c>
      <c r="N188">
        <v>6</v>
      </c>
      <c r="O188">
        <v>696</v>
      </c>
      <c r="P188">
        <v>1</v>
      </c>
      <c r="Q188">
        <v>10</v>
      </c>
      <c r="R188" t="s">
        <v>98</v>
      </c>
      <c r="S188" t="s">
        <v>1239</v>
      </c>
      <c r="T188">
        <v>0</v>
      </c>
      <c r="U188">
        <v>7</v>
      </c>
      <c r="V188">
        <v>728574</v>
      </c>
      <c r="W188">
        <v>4584</v>
      </c>
      <c r="X188">
        <v>2268</v>
      </c>
      <c r="Y188">
        <v>2051</v>
      </c>
      <c r="Z188">
        <v>34441</v>
      </c>
      <c r="AA188">
        <v>0</v>
      </c>
      <c r="AB188">
        <v>0</v>
      </c>
      <c r="AC188">
        <v>0</v>
      </c>
      <c r="AD188" t="s">
        <v>1592</v>
      </c>
      <c r="AE188" t="s">
        <v>1591</v>
      </c>
      <c r="AF188" t="s">
        <v>1593</v>
      </c>
      <c r="AG188" t="s">
        <v>381</v>
      </c>
      <c r="AH188" t="s">
        <v>1887</v>
      </c>
      <c r="AI188" t="s">
        <v>382</v>
      </c>
      <c r="AJ188">
        <v>12</v>
      </c>
      <c r="AK188" t="s">
        <v>383</v>
      </c>
      <c r="AL188" t="s">
        <v>61</v>
      </c>
      <c r="AM188" t="s">
        <v>1527</v>
      </c>
      <c r="AN188" t="s">
        <v>1982</v>
      </c>
      <c r="AO188" t="s">
        <v>1738</v>
      </c>
      <c r="AP188">
        <v>17</v>
      </c>
      <c r="AQ188" t="s">
        <v>1738</v>
      </c>
      <c r="AR188" t="s">
        <v>1320</v>
      </c>
      <c r="AS188">
        <v>2011</v>
      </c>
      <c r="AT188">
        <v>5</v>
      </c>
      <c r="AU188">
        <v>13</v>
      </c>
      <c r="AV188" t="s">
        <v>1594</v>
      </c>
      <c r="AW188" t="s">
        <v>1595</v>
      </c>
      <c r="AX188" t="s">
        <v>1596</v>
      </c>
      <c r="AY188" t="s">
        <v>1541</v>
      </c>
      <c r="AZ188" t="s">
        <v>1542</v>
      </c>
      <c r="BA188">
        <v>0.90432098765432101</v>
      </c>
      <c r="BB188" s="1">
        <v>40676</v>
      </c>
      <c r="BC188" t="s">
        <v>1780</v>
      </c>
      <c r="BD188" t="s">
        <v>1781</v>
      </c>
      <c r="BE188">
        <v>5</v>
      </c>
      <c r="BF188" t="s">
        <v>1801</v>
      </c>
      <c r="BG188" t="s">
        <v>1781</v>
      </c>
      <c r="BH188" t="s">
        <v>1782</v>
      </c>
      <c r="BI188" t="s">
        <v>2026</v>
      </c>
    </row>
    <row r="189" spans="1:61" x14ac:dyDescent="0.3">
      <c r="A189">
        <v>21356</v>
      </c>
      <c r="B189">
        <v>0</v>
      </c>
      <c r="C189" t="s">
        <v>1597</v>
      </c>
      <c r="D189">
        <v>71073</v>
      </c>
      <c r="E189" t="s">
        <v>379</v>
      </c>
      <c r="F189">
        <v>12173</v>
      </c>
      <c r="G189">
        <v>1217301</v>
      </c>
      <c r="H189">
        <v>32134</v>
      </c>
      <c r="I189">
        <v>2</v>
      </c>
      <c r="J189">
        <v>15092</v>
      </c>
      <c r="K189">
        <v>1509202</v>
      </c>
      <c r="L189">
        <v>35092</v>
      </c>
      <c r="M189">
        <v>802</v>
      </c>
      <c r="N189">
        <v>6</v>
      </c>
      <c r="O189">
        <v>696</v>
      </c>
      <c r="P189">
        <v>1</v>
      </c>
      <c r="Q189">
        <v>11</v>
      </c>
      <c r="R189" t="s">
        <v>98</v>
      </c>
      <c r="S189" t="s">
        <v>1239</v>
      </c>
      <c r="T189">
        <v>0</v>
      </c>
      <c r="U189">
        <v>20</v>
      </c>
      <c r="V189">
        <v>2120052</v>
      </c>
      <c r="W189">
        <v>5066</v>
      </c>
      <c r="X189">
        <v>6060</v>
      </c>
      <c r="Y189">
        <v>5417</v>
      </c>
      <c r="Z189">
        <v>353654</v>
      </c>
      <c r="AA189">
        <v>0</v>
      </c>
      <c r="AB189">
        <v>0</v>
      </c>
      <c r="AC189">
        <v>0</v>
      </c>
      <c r="AD189" t="s">
        <v>1598</v>
      </c>
      <c r="AE189" t="s">
        <v>1597</v>
      </c>
      <c r="AF189" t="s">
        <v>1598</v>
      </c>
      <c r="AG189" t="s">
        <v>646</v>
      </c>
      <c r="AH189" t="s">
        <v>1847</v>
      </c>
      <c r="AI189" t="s">
        <v>301</v>
      </c>
      <c r="AJ189">
        <v>15</v>
      </c>
      <c r="AK189" t="s">
        <v>302</v>
      </c>
      <c r="AL189" t="s">
        <v>61</v>
      </c>
      <c r="AM189" t="s">
        <v>1599</v>
      </c>
      <c r="AN189" t="s">
        <v>2003</v>
      </c>
      <c r="AO189" t="s">
        <v>1738</v>
      </c>
      <c r="AP189">
        <v>17</v>
      </c>
      <c r="AQ189" t="s">
        <v>1738</v>
      </c>
      <c r="AR189" t="s">
        <v>1568</v>
      </c>
      <c r="AS189">
        <v>2013</v>
      </c>
      <c r="AT189">
        <v>9</v>
      </c>
      <c r="AU189">
        <v>11</v>
      </c>
      <c r="AV189" t="s">
        <v>1600</v>
      </c>
      <c r="AW189" t="s">
        <v>1601</v>
      </c>
      <c r="AX189" t="s">
        <v>1602</v>
      </c>
      <c r="AY189" t="s">
        <v>1603</v>
      </c>
      <c r="AZ189" t="s">
        <v>1604</v>
      </c>
      <c r="BA189">
        <v>0.89389438943894395</v>
      </c>
      <c r="BB189" s="1">
        <v>41528</v>
      </c>
      <c r="BC189" t="s">
        <v>1768</v>
      </c>
      <c r="BD189" t="s">
        <v>1769</v>
      </c>
      <c r="BE189">
        <v>3</v>
      </c>
      <c r="BF189" t="s">
        <v>1808</v>
      </c>
      <c r="BG189" t="s">
        <v>1769</v>
      </c>
      <c r="BH189" t="s">
        <v>1771</v>
      </c>
      <c r="BI189" t="s">
        <v>2026</v>
      </c>
    </row>
    <row r="190" spans="1:61" x14ac:dyDescent="0.3">
      <c r="A190">
        <v>20195</v>
      </c>
      <c r="B190">
        <v>1</v>
      </c>
      <c r="C190" t="s">
        <v>1206</v>
      </c>
      <c r="D190">
        <v>16884</v>
      </c>
      <c r="E190" t="s">
        <v>379</v>
      </c>
      <c r="F190">
        <v>13303</v>
      </c>
      <c r="G190">
        <v>1330302</v>
      </c>
      <c r="H190">
        <v>32467</v>
      </c>
      <c r="I190">
        <v>33</v>
      </c>
      <c r="J190">
        <v>10209</v>
      </c>
      <c r="K190">
        <v>1020901</v>
      </c>
      <c r="L190">
        <v>30209</v>
      </c>
      <c r="M190">
        <v>365</v>
      </c>
      <c r="N190">
        <v>7</v>
      </c>
      <c r="O190">
        <v>740</v>
      </c>
      <c r="P190">
        <v>2</v>
      </c>
      <c r="Q190">
        <v>8</v>
      </c>
      <c r="R190" t="s">
        <v>187</v>
      </c>
      <c r="S190" t="s">
        <v>1251</v>
      </c>
      <c r="T190">
        <v>7</v>
      </c>
      <c r="U190">
        <v>7</v>
      </c>
      <c r="V190">
        <v>1414000</v>
      </c>
      <c r="W190">
        <v>3912</v>
      </c>
      <c r="X190">
        <v>2</v>
      </c>
      <c r="Y190">
        <v>0</v>
      </c>
      <c r="Z190">
        <v>566879</v>
      </c>
      <c r="AA190">
        <v>0</v>
      </c>
      <c r="AB190">
        <v>3222</v>
      </c>
      <c r="AC190">
        <v>3005</v>
      </c>
      <c r="AD190" t="s">
        <v>1605</v>
      </c>
      <c r="AE190" t="s">
        <v>1206</v>
      </c>
      <c r="AF190" t="s">
        <v>1605</v>
      </c>
      <c r="AG190" t="s">
        <v>381</v>
      </c>
      <c r="AH190" t="s">
        <v>1887</v>
      </c>
      <c r="AI190" t="s">
        <v>382</v>
      </c>
      <c r="AJ190">
        <v>12</v>
      </c>
      <c r="AK190" t="s">
        <v>383</v>
      </c>
      <c r="AL190" t="s">
        <v>61</v>
      </c>
      <c r="AM190" t="s">
        <v>1606</v>
      </c>
      <c r="AN190" t="s">
        <v>2004</v>
      </c>
      <c r="AO190" t="s">
        <v>1738</v>
      </c>
      <c r="AP190">
        <v>17</v>
      </c>
      <c r="AQ190" t="s">
        <v>1738</v>
      </c>
      <c r="AR190" t="s">
        <v>1607</v>
      </c>
      <c r="AS190">
        <v>2010</v>
      </c>
      <c r="AT190">
        <v>7</v>
      </c>
      <c r="AU190">
        <v>24</v>
      </c>
      <c r="AV190" t="s">
        <v>1608</v>
      </c>
      <c r="AW190" t="s">
        <v>1609</v>
      </c>
      <c r="AX190" t="s">
        <v>1610</v>
      </c>
      <c r="AY190" t="s">
        <v>1541</v>
      </c>
      <c r="AZ190" t="s">
        <v>1542</v>
      </c>
      <c r="BA190">
        <v>0</v>
      </c>
      <c r="BB190" s="1">
        <v>40383</v>
      </c>
      <c r="BC190" t="s">
        <v>1785</v>
      </c>
      <c r="BD190" t="s">
        <v>1769</v>
      </c>
      <c r="BE190">
        <v>6</v>
      </c>
      <c r="BF190" t="s">
        <v>1764</v>
      </c>
      <c r="BG190" t="s">
        <v>1769</v>
      </c>
      <c r="BH190" t="s">
        <v>1771</v>
      </c>
      <c r="BI190" t="s">
        <v>2027</v>
      </c>
    </row>
    <row r="191" spans="1:61" x14ac:dyDescent="0.3">
      <c r="A191">
        <v>19917</v>
      </c>
      <c r="B191">
        <v>3</v>
      </c>
      <c r="C191" t="s">
        <v>1611</v>
      </c>
      <c r="D191">
        <v>6910</v>
      </c>
      <c r="E191" t="s">
        <v>53</v>
      </c>
      <c r="F191">
        <v>11884</v>
      </c>
      <c r="G191">
        <v>1188401</v>
      </c>
      <c r="H191">
        <v>31884</v>
      </c>
      <c r="I191">
        <v>93</v>
      </c>
      <c r="J191">
        <v>16229</v>
      </c>
      <c r="K191">
        <v>1622901</v>
      </c>
      <c r="L191">
        <v>31215</v>
      </c>
      <c r="M191">
        <v>906</v>
      </c>
      <c r="N191">
        <v>6</v>
      </c>
      <c r="O191">
        <v>622</v>
      </c>
      <c r="P191">
        <v>2</v>
      </c>
      <c r="Q191">
        <v>1</v>
      </c>
      <c r="R191" t="s">
        <v>187</v>
      </c>
      <c r="S191" t="s">
        <v>1251</v>
      </c>
      <c r="T191">
        <v>3</v>
      </c>
      <c r="U191">
        <v>3</v>
      </c>
      <c r="V191">
        <v>221477</v>
      </c>
      <c r="W191">
        <v>282</v>
      </c>
      <c r="X191">
        <v>0</v>
      </c>
      <c r="Y191">
        <v>0</v>
      </c>
      <c r="Z191">
        <v>108265</v>
      </c>
      <c r="AA191">
        <v>0</v>
      </c>
      <c r="AB191">
        <v>222</v>
      </c>
      <c r="AC191">
        <v>151</v>
      </c>
      <c r="AD191" t="s">
        <v>1612</v>
      </c>
      <c r="AE191" t="s">
        <v>1611</v>
      </c>
      <c r="AF191" t="s">
        <v>1612</v>
      </c>
      <c r="AG191" t="s">
        <v>1613</v>
      </c>
      <c r="AH191" t="s">
        <v>2005</v>
      </c>
      <c r="AI191" t="s">
        <v>264</v>
      </c>
      <c r="AJ191">
        <v>53</v>
      </c>
      <c r="AK191" t="s">
        <v>265</v>
      </c>
      <c r="AL191" t="s">
        <v>61</v>
      </c>
      <c r="AM191" t="s">
        <v>1614</v>
      </c>
      <c r="AN191" t="s">
        <v>2006</v>
      </c>
      <c r="AO191" t="s">
        <v>1615</v>
      </c>
      <c r="AP191">
        <v>17</v>
      </c>
      <c r="AQ191" t="s">
        <v>1616</v>
      </c>
      <c r="AR191" t="s">
        <v>1244</v>
      </c>
      <c r="AS191">
        <v>2008</v>
      </c>
      <c r="AT191">
        <v>11</v>
      </c>
      <c r="AU191">
        <v>11</v>
      </c>
      <c r="AV191" t="s">
        <v>1617</v>
      </c>
      <c r="AW191" t="s">
        <v>1618</v>
      </c>
      <c r="AX191" t="s">
        <v>1619</v>
      </c>
      <c r="AY191" t="s">
        <v>1620</v>
      </c>
      <c r="AZ191" t="s">
        <v>1621</v>
      </c>
      <c r="BA191">
        <v>0</v>
      </c>
      <c r="BB191" s="1">
        <v>39763</v>
      </c>
      <c r="BC191" t="s">
        <v>1812</v>
      </c>
      <c r="BD191" t="s">
        <v>1763</v>
      </c>
      <c r="BE191">
        <v>2</v>
      </c>
      <c r="BF191" t="s">
        <v>1786</v>
      </c>
      <c r="BG191" t="s">
        <v>1763</v>
      </c>
      <c r="BH191" t="s">
        <v>1765</v>
      </c>
      <c r="BI191" t="s">
        <v>2026</v>
      </c>
    </row>
    <row r="192" spans="1:61" x14ac:dyDescent="0.3">
      <c r="A192">
        <v>20372</v>
      </c>
      <c r="B192">
        <v>4</v>
      </c>
      <c r="C192" t="s">
        <v>1622</v>
      </c>
      <c r="D192">
        <v>16770</v>
      </c>
      <c r="E192" t="s">
        <v>379</v>
      </c>
      <c r="F192">
        <v>16091</v>
      </c>
      <c r="G192">
        <v>1609102</v>
      </c>
      <c r="H192">
        <v>31295</v>
      </c>
      <c r="I192">
        <v>43</v>
      </c>
      <c r="J192">
        <v>16078</v>
      </c>
      <c r="K192">
        <v>1607802</v>
      </c>
      <c r="L192">
        <v>36078</v>
      </c>
      <c r="M192">
        <v>936</v>
      </c>
      <c r="N192">
        <v>7</v>
      </c>
      <c r="O192">
        <v>715</v>
      </c>
      <c r="P192">
        <v>2</v>
      </c>
      <c r="Q192">
        <v>1</v>
      </c>
      <c r="R192" t="s">
        <v>194</v>
      </c>
      <c r="S192" t="s">
        <v>1251</v>
      </c>
      <c r="T192">
        <v>0</v>
      </c>
      <c r="U192">
        <v>2</v>
      </c>
      <c r="V192">
        <v>118962</v>
      </c>
      <c r="W192">
        <v>194</v>
      </c>
      <c r="X192">
        <v>0</v>
      </c>
      <c r="Y192">
        <v>0</v>
      </c>
      <c r="Z192">
        <v>16057</v>
      </c>
      <c r="AA192">
        <v>0</v>
      </c>
      <c r="AB192">
        <v>105</v>
      </c>
      <c r="AC192">
        <v>72</v>
      </c>
      <c r="AD192" t="s">
        <v>1623</v>
      </c>
      <c r="AE192" t="s">
        <v>1622</v>
      </c>
      <c r="AF192" t="s">
        <v>1623</v>
      </c>
      <c r="AG192" t="s">
        <v>346</v>
      </c>
      <c r="AH192" t="s">
        <v>1830</v>
      </c>
      <c r="AI192" t="s">
        <v>347</v>
      </c>
      <c r="AJ192">
        <v>26</v>
      </c>
      <c r="AK192" t="s">
        <v>348</v>
      </c>
      <c r="AL192" t="s">
        <v>61</v>
      </c>
      <c r="AM192" t="s">
        <v>1624</v>
      </c>
      <c r="AN192" t="s">
        <v>2007</v>
      </c>
      <c r="AO192" t="s">
        <v>1242</v>
      </c>
      <c r="AP192">
        <v>17</v>
      </c>
      <c r="AQ192" t="s">
        <v>1243</v>
      </c>
      <c r="AR192" t="s">
        <v>1244</v>
      </c>
      <c r="AS192">
        <v>2011</v>
      </c>
      <c r="AT192">
        <v>8</v>
      </c>
      <c r="AU192">
        <v>3</v>
      </c>
      <c r="AV192" t="s">
        <v>1625</v>
      </c>
      <c r="AW192" t="s">
        <v>1626</v>
      </c>
      <c r="AX192" t="s">
        <v>1627</v>
      </c>
      <c r="AY192" t="s">
        <v>1628</v>
      </c>
      <c r="AZ192" t="s">
        <v>1629</v>
      </c>
      <c r="BA192">
        <v>0</v>
      </c>
      <c r="BB192" s="1">
        <v>40758</v>
      </c>
      <c r="BC192" t="s">
        <v>1774</v>
      </c>
      <c r="BD192" t="s">
        <v>1769</v>
      </c>
      <c r="BE192">
        <v>3</v>
      </c>
      <c r="BF192" t="s">
        <v>1808</v>
      </c>
      <c r="BG192" t="s">
        <v>1769</v>
      </c>
      <c r="BH192" t="s">
        <v>1771</v>
      </c>
      <c r="BI192" t="s">
        <v>2026</v>
      </c>
    </row>
    <row r="193" spans="1:61" x14ac:dyDescent="0.3">
      <c r="A193">
        <v>20370</v>
      </c>
      <c r="B193">
        <v>2</v>
      </c>
      <c r="C193" t="s">
        <v>1630</v>
      </c>
      <c r="D193">
        <v>6683</v>
      </c>
      <c r="E193" t="s">
        <v>53</v>
      </c>
      <c r="F193">
        <v>12266</v>
      </c>
      <c r="G193">
        <v>1226602</v>
      </c>
      <c r="H193">
        <v>31453</v>
      </c>
      <c r="I193">
        <v>74</v>
      </c>
      <c r="J193">
        <v>16178</v>
      </c>
      <c r="K193">
        <v>1617801</v>
      </c>
      <c r="L193">
        <v>36178</v>
      </c>
      <c r="M193">
        <v>961</v>
      </c>
      <c r="N193">
        <v>8</v>
      </c>
      <c r="O193">
        <v>816</v>
      </c>
      <c r="P193">
        <v>2</v>
      </c>
      <c r="Q193">
        <v>6</v>
      </c>
      <c r="R193" t="s">
        <v>194</v>
      </c>
      <c r="S193" t="s">
        <v>1251</v>
      </c>
      <c r="T193">
        <v>0</v>
      </c>
      <c r="U193">
        <v>1</v>
      </c>
      <c r="V193">
        <v>250000</v>
      </c>
      <c r="W193">
        <v>2500</v>
      </c>
      <c r="X193">
        <v>0</v>
      </c>
      <c r="Y193">
        <v>0</v>
      </c>
      <c r="Z193">
        <v>218280</v>
      </c>
      <c r="AA193">
        <v>0</v>
      </c>
      <c r="AB193">
        <v>296</v>
      </c>
      <c r="AC193">
        <v>247</v>
      </c>
      <c r="AD193" t="s">
        <v>1631</v>
      </c>
      <c r="AE193" t="s">
        <v>1630</v>
      </c>
      <c r="AF193" t="s">
        <v>1631</v>
      </c>
      <c r="AG193" t="s">
        <v>418</v>
      </c>
      <c r="AH193" t="s">
        <v>1922</v>
      </c>
      <c r="AI193" t="s">
        <v>395</v>
      </c>
      <c r="AJ193">
        <v>48</v>
      </c>
      <c r="AK193" t="s">
        <v>396</v>
      </c>
      <c r="AL193" t="s">
        <v>61</v>
      </c>
      <c r="AM193" t="s">
        <v>1632</v>
      </c>
      <c r="AN193" t="s">
        <v>2008</v>
      </c>
      <c r="AO193" t="s">
        <v>1366</v>
      </c>
      <c r="AP193">
        <v>17</v>
      </c>
      <c r="AQ193" t="s">
        <v>1511</v>
      </c>
      <c r="AR193" t="s">
        <v>1244</v>
      </c>
      <c r="AS193">
        <v>2008</v>
      </c>
      <c r="AT193">
        <v>11</v>
      </c>
      <c r="AU193">
        <v>15</v>
      </c>
      <c r="AV193" t="s">
        <v>1633</v>
      </c>
      <c r="AW193" t="s">
        <v>1634</v>
      </c>
      <c r="AX193" t="s">
        <v>1635</v>
      </c>
      <c r="AY193" t="s">
        <v>1636</v>
      </c>
      <c r="AZ193" t="s">
        <v>1637</v>
      </c>
      <c r="BA193">
        <v>0</v>
      </c>
      <c r="BB193" s="1">
        <v>39767</v>
      </c>
      <c r="BC193" t="s">
        <v>1812</v>
      </c>
      <c r="BD193" t="s">
        <v>1763</v>
      </c>
      <c r="BE193">
        <v>6</v>
      </c>
      <c r="BF193" t="s">
        <v>1764</v>
      </c>
      <c r="BG193" t="s">
        <v>1763</v>
      </c>
      <c r="BH193" t="s">
        <v>1765</v>
      </c>
      <c r="BI193" t="s">
        <v>2027</v>
      </c>
    </row>
    <row r="194" spans="1:61" x14ac:dyDescent="0.3">
      <c r="A194">
        <v>20308</v>
      </c>
      <c r="B194">
        <v>2</v>
      </c>
      <c r="C194" t="s">
        <v>1638</v>
      </c>
      <c r="D194">
        <v>16180</v>
      </c>
      <c r="E194" t="s">
        <v>54</v>
      </c>
      <c r="F194">
        <v>13303</v>
      </c>
      <c r="G194">
        <v>1330302</v>
      </c>
      <c r="H194">
        <v>32467</v>
      </c>
      <c r="I194">
        <v>33</v>
      </c>
      <c r="J194">
        <v>15567</v>
      </c>
      <c r="K194">
        <v>1556701</v>
      </c>
      <c r="L194">
        <v>30966</v>
      </c>
      <c r="M194">
        <v>316</v>
      </c>
      <c r="N194">
        <v>7</v>
      </c>
      <c r="O194">
        <v>740</v>
      </c>
      <c r="P194">
        <v>2</v>
      </c>
      <c r="Q194">
        <v>9</v>
      </c>
      <c r="R194" t="s">
        <v>194</v>
      </c>
      <c r="S194" t="s">
        <v>1251</v>
      </c>
      <c r="T194">
        <v>0</v>
      </c>
      <c r="U194">
        <v>4</v>
      </c>
      <c r="V194">
        <v>816000</v>
      </c>
      <c r="W194">
        <v>4023</v>
      </c>
      <c r="X194">
        <v>0</v>
      </c>
      <c r="Y194">
        <v>0</v>
      </c>
      <c r="Z194">
        <v>641775</v>
      </c>
      <c r="AA194">
        <v>0</v>
      </c>
      <c r="AB194">
        <v>1864</v>
      </c>
      <c r="AC194">
        <v>1742</v>
      </c>
      <c r="AD194" t="s">
        <v>1639</v>
      </c>
      <c r="AE194" t="s">
        <v>1638</v>
      </c>
      <c r="AF194" t="s">
        <v>1639</v>
      </c>
      <c r="AG194" t="s">
        <v>381</v>
      </c>
      <c r="AH194" t="s">
        <v>1887</v>
      </c>
      <c r="AI194" t="s">
        <v>382</v>
      </c>
      <c r="AJ194">
        <v>12</v>
      </c>
      <c r="AK194" t="s">
        <v>383</v>
      </c>
      <c r="AL194" t="s">
        <v>61</v>
      </c>
      <c r="AM194" t="s">
        <v>1640</v>
      </c>
      <c r="AN194" t="s">
        <v>2009</v>
      </c>
      <c r="AO194" t="s">
        <v>1738</v>
      </c>
      <c r="AP194">
        <v>17</v>
      </c>
      <c r="AQ194" t="s">
        <v>1738</v>
      </c>
      <c r="AR194" t="s">
        <v>1641</v>
      </c>
      <c r="AS194">
        <v>2008</v>
      </c>
      <c r="AT194">
        <v>6</v>
      </c>
      <c r="AU194">
        <v>21</v>
      </c>
      <c r="AV194" t="s">
        <v>1642</v>
      </c>
      <c r="AW194" t="s">
        <v>1643</v>
      </c>
      <c r="AX194" t="s">
        <v>1644</v>
      </c>
      <c r="AY194" t="s">
        <v>1541</v>
      </c>
      <c r="AZ194" t="s">
        <v>1542</v>
      </c>
      <c r="BA194">
        <v>0</v>
      </c>
      <c r="BB194" s="1">
        <v>39620</v>
      </c>
      <c r="BC194" t="s">
        <v>1791</v>
      </c>
      <c r="BD194" t="s">
        <v>1781</v>
      </c>
      <c r="BE194">
        <v>6</v>
      </c>
      <c r="BF194" t="s">
        <v>1764</v>
      </c>
      <c r="BG194" t="s">
        <v>1781</v>
      </c>
      <c r="BH194" t="s">
        <v>1782</v>
      </c>
      <c r="BI194" t="s">
        <v>2027</v>
      </c>
    </row>
    <row r="195" spans="1:61" x14ac:dyDescent="0.3">
      <c r="A195">
        <v>21376</v>
      </c>
      <c r="B195">
        <v>0</v>
      </c>
      <c r="C195" t="s">
        <v>1645</v>
      </c>
      <c r="D195">
        <v>71078</v>
      </c>
      <c r="E195" t="s">
        <v>379</v>
      </c>
      <c r="F195">
        <v>13303</v>
      </c>
      <c r="G195">
        <v>1330302</v>
      </c>
      <c r="H195">
        <v>32467</v>
      </c>
      <c r="I195">
        <v>33</v>
      </c>
      <c r="J195">
        <v>11204</v>
      </c>
      <c r="K195">
        <v>1120401</v>
      </c>
      <c r="L195">
        <v>31204</v>
      </c>
      <c r="M195">
        <v>316</v>
      </c>
      <c r="N195">
        <v>6</v>
      </c>
      <c r="O195">
        <v>626</v>
      </c>
      <c r="P195">
        <v>2</v>
      </c>
      <c r="Q195">
        <v>9</v>
      </c>
      <c r="R195" t="s">
        <v>187</v>
      </c>
      <c r="S195" t="s">
        <v>1239</v>
      </c>
      <c r="T195">
        <v>0</v>
      </c>
      <c r="U195">
        <v>3</v>
      </c>
      <c r="V195">
        <v>356400</v>
      </c>
      <c r="W195">
        <v>4094</v>
      </c>
      <c r="X195">
        <v>0</v>
      </c>
      <c r="Y195">
        <v>0</v>
      </c>
      <c r="Z195">
        <v>304922</v>
      </c>
      <c r="AA195">
        <v>0</v>
      </c>
      <c r="AB195">
        <v>0</v>
      </c>
      <c r="AC195">
        <v>0</v>
      </c>
      <c r="AD195" t="s">
        <v>1646</v>
      </c>
      <c r="AE195" t="s">
        <v>1645</v>
      </c>
      <c r="AF195" t="s">
        <v>1646</v>
      </c>
      <c r="AG195" t="s">
        <v>381</v>
      </c>
      <c r="AH195" t="s">
        <v>1887</v>
      </c>
      <c r="AI195" t="s">
        <v>382</v>
      </c>
      <c r="AJ195">
        <v>12</v>
      </c>
      <c r="AK195" t="s">
        <v>383</v>
      </c>
      <c r="AL195" t="s">
        <v>61</v>
      </c>
      <c r="AM195" t="s">
        <v>1647</v>
      </c>
      <c r="AN195" t="s">
        <v>2010</v>
      </c>
      <c r="AO195" t="s">
        <v>1738</v>
      </c>
      <c r="AP195">
        <v>17</v>
      </c>
      <c r="AQ195" t="s">
        <v>1738</v>
      </c>
      <c r="AR195" t="s">
        <v>1641</v>
      </c>
      <c r="AS195">
        <v>2008</v>
      </c>
      <c r="AT195">
        <v>10</v>
      </c>
      <c r="AU195">
        <v>1</v>
      </c>
      <c r="AV195" t="s">
        <v>1648</v>
      </c>
      <c r="AW195" t="s">
        <v>1649</v>
      </c>
      <c r="AX195" t="s">
        <v>1650</v>
      </c>
      <c r="AY195" t="s">
        <v>1541</v>
      </c>
      <c r="AZ195" t="s">
        <v>1542</v>
      </c>
      <c r="BA195">
        <v>0</v>
      </c>
      <c r="BB195" s="1">
        <v>39722</v>
      </c>
      <c r="BC195" t="s">
        <v>1850</v>
      </c>
      <c r="BD195" t="s">
        <v>1763</v>
      </c>
      <c r="BE195">
        <v>3</v>
      </c>
      <c r="BF195" t="s">
        <v>1808</v>
      </c>
      <c r="BG195" t="s">
        <v>1763</v>
      </c>
      <c r="BH195" t="s">
        <v>1765</v>
      </c>
      <c r="BI195" t="s">
        <v>2026</v>
      </c>
    </row>
    <row r="196" spans="1:61" x14ac:dyDescent="0.3">
      <c r="A196">
        <v>21326</v>
      </c>
      <c r="B196">
        <v>0</v>
      </c>
      <c r="C196" t="s">
        <v>1651</v>
      </c>
      <c r="D196">
        <v>71068</v>
      </c>
      <c r="E196" t="s">
        <v>379</v>
      </c>
      <c r="F196">
        <v>13930</v>
      </c>
      <c r="G196">
        <v>1393001</v>
      </c>
      <c r="H196">
        <v>30977</v>
      </c>
      <c r="I196">
        <v>41</v>
      </c>
      <c r="J196">
        <v>14309</v>
      </c>
      <c r="K196">
        <v>1430901</v>
      </c>
      <c r="L196">
        <v>34309</v>
      </c>
      <c r="M196">
        <v>713</v>
      </c>
      <c r="N196">
        <v>8</v>
      </c>
      <c r="O196">
        <v>819</v>
      </c>
      <c r="P196">
        <v>2</v>
      </c>
      <c r="Q196">
        <v>15</v>
      </c>
      <c r="R196" t="s">
        <v>187</v>
      </c>
      <c r="S196" t="s">
        <v>1239</v>
      </c>
      <c r="T196">
        <v>0</v>
      </c>
      <c r="U196">
        <v>9</v>
      </c>
      <c r="V196">
        <v>2034127</v>
      </c>
      <c r="W196">
        <v>7057</v>
      </c>
      <c r="X196">
        <v>0</v>
      </c>
      <c r="Y196">
        <v>0</v>
      </c>
      <c r="Z196">
        <v>895264</v>
      </c>
      <c r="AA196">
        <v>0</v>
      </c>
      <c r="AB196">
        <v>0</v>
      </c>
      <c r="AC196">
        <v>0</v>
      </c>
      <c r="AD196" t="s">
        <v>1652</v>
      </c>
      <c r="AE196" t="s">
        <v>1651</v>
      </c>
      <c r="AF196" t="s">
        <v>1652</v>
      </c>
      <c r="AG196" t="s">
        <v>615</v>
      </c>
      <c r="AH196" t="s">
        <v>1900</v>
      </c>
      <c r="AI196" t="s">
        <v>569</v>
      </c>
      <c r="AJ196">
        <v>17</v>
      </c>
      <c r="AK196" t="s">
        <v>570</v>
      </c>
      <c r="AL196" t="s">
        <v>61</v>
      </c>
      <c r="AM196" t="s">
        <v>1653</v>
      </c>
      <c r="AN196" t="s">
        <v>2011</v>
      </c>
      <c r="AO196" t="s">
        <v>1738</v>
      </c>
      <c r="AP196">
        <v>17</v>
      </c>
      <c r="AQ196" t="s">
        <v>1738</v>
      </c>
      <c r="AR196" t="s">
        <v>1409</v>
      </c>
      <c r="AS196">
        <v>2009</v>
      </c>
      <c r="AT196">
        <v>6</v>
      </c>
      <c r="AU196">
        <v>25</v>
      </c>
      <c r="AV196" t="s">
        <v>1654</v>
      </c>
      <c r="AW196" t="s">
        <v>1655</v>
      </c>
      <c r="AX196" t="s">
        <v>1656</v>
      </c>
      <c r="AY196" t="s">
        <v>1589</v>
      </c>
      <c r="AZ196" t="s">
        <v>1590</v>
      </c>
      <c r="BA196">
        <v>0</v>
      </c>
      <c r="BB196" s="1">
        <v>39989</v>
      </c>
      <c r="BC196" t="s">
        <v>1791</v>
      </c>
      <c r="BD196" t="s">
        <v>1781</v>
      </c>
      <c r="BE196">
        <v>4</v>
      </c>
      <c r="BF196" t="s">
        <v>1770</v>
      </c>
      <c r="BG196" t="s">
        <v>1781</v>
      </c>
      <c r="BH196" t="s">
        <v>1782</v>
      </c>
      <c r="BI196" t="s">
        <v>2026</v>
      </c>
    </row>
    <row r="197" spans="1:61" x14ac:dyDescent="0.3">
      <c r="A197">
        <v>21061</v>
      </c>
      <c r="B197">
        <v>0</v>
      </c>
      <c r="C197" t="s">
        <v>1657</v>
      </c>
      <c r="D197">
        <v>71006</v>
      </c>
      <c r="E197" t="s">
        <v>379</v>
      </c>
      <c r="F197">
        <v>13930</v>
      </c>
      <c r="G197">
        <v>1393001</v>
      </c>
      <c r="H197">
        <v>30977</v>
      </c>
      <c r="I197">
        <v>41</v>
      </c>
      <c r="J197">
        <v>13252</v>
      </c>
      <c r="K197">
        <v>1325201</v>
      </c>
      <c r="L197">
        <v>33252</v>
      </c>
      <c r="M197">
        <v>148</v>
      </c>
      <c r="N197">
        <v>6</v>
      </c>
      <c r="O197">
        <v>690</v>
      </c>
      <c r="P197">
        <v>2</v>
      </c>
      <c r="Q197">
        <v>4</v>
      </c>
      <c r="R197" t="s">
        <v>187</v>
      </c>
      <c r="S197" t="s">
        <v>1239</v>
      </c>
      <c r="T197">
        <v>0</v>
      </c>
      <c r="U197">
        <v>5</v>
      </c>
      <c r="V197">
        <v>484000</v>
      </c>
      <c r="W197">
        <v>1686</v>
      </c>
      <c r="X197">
        <v>0</v>
      </c>
      <c r="Y197">
        <v>0</v>
      </c>
      <c r="Z197">
        <v>344608</v>
      </c>
      <c r="AA197">
        <v>0</v>
      </c>
      <c r="AB197">
        <v>0</v>
      </c>
      <c r="AC197">
        <v>0</v>
      </c>
      <c r="AD197" t="s">
        <v>1658</v>
      </c>
      <c r="AE197" t="s">
        <v>1657</v>
      </c>
      <c r="AF197" t="s">
        <v>1658</v>
      </c>
      <c r="AG197" t="s">
        <v>615</v>
      </c>
      <c r="AH197" t="s">
        <v>1900</v>
      </c>
      <c r="AI197" t="s">
        <v>569</v>
      </c>
      <c r="AJ197">
        <v>17</v>
      </c>
      <c r="AK197" t="s">
        <v>570</v>
      </c>
      <c r="AL197" t="s">
        <v>61</v>
      </c>
      <c r="AM197" t="s">
        <v>1659</v>
      </c>
      <c r="AN197" t="s">
        <v>2012</v>
      </c>
      <c r="AO197" t="s">
        <v>1738</v>
      </c>
      <c r="AP197">
        <v>17</v>
      </c>
      <c r="AQ197" t="s">
        <v>1738</v>
      </c>
      <c r="AR197" t="s">
        <v>1488</v>
      </c>
      <c r="AS197">
        <v>2009</v>
      </c>
      <c r="AT197">
        <v>1</v>
      </c>
      <c r="AU197">
        <v>5</v>
      </c>
      <c r="AV197" t="s">
        <v>1660</v>
      </c>
      <c r="AW197" t="s">
        <v>1661</v>
      </c>
      <c r="AX197" t="s">
        <v>1662</v>
      </c>
      <c r="AY197" t="s">
        <v>1589</v>
      </c>
      <c r="AZ197" t="s">
        <v>1590</v>
      </c>
      <c r="BA197">
        <v>0</v>
      </c>
      <c r="BB197" s="1">
        <v>39818</v>
      </c>
      <c r="BC197" t="s">
        <v>1825</v>
      </c>
      <c r="BD197" t="s">
        <v>1807</v>
      </c>
      <c r="BE197">
        <v>1</v>
      </c>
      <c r="BF197" t="s">
        <v>1813</v>
      </c>
      <c r="BG197" t="s">
        <v>1807</v>
      </c>
      <c r="BH197" t="s">
        <v>1809</v>
      </c>
      <c r="BI197" t="s">
        <v>2026</v>
      </c>
    </row>
    <row r="198" spans="1:61" x14ac:dyDescent="0.3">
      <c r="A198">
        <v>21427</v>
      </c>
      <c r="B198">
        <v>0</v>
      </c>
      <c r="C198" t="s">
        <v>1663</v>
      </c>
      <c r="D198">
        <v>71090</v>
      </c>
      <c r="E198" t="s">
        <v>379</v>
      </c>
      <c r="F198">
        <v>13930</v>
      </c>
      <c r="G198">
        <v>1393001</v>
      </c>
      <c r="H198">
        <v>30977</v>
      </c>
      <c r="I198">
        <v>41</v>
      </c>
      <c r="J198">
        <v>11760</v>
      </c>
      <c r="K198">
        <v>1176002</v>
      </c>
      <c r="L198">
        <v>31760</v>
      </c>
      <c r="M198">
        <v>429</v>
      </c>
      <c r="N198">
        <v>6</v>
      </c>
      <c r="O198">
        <v>683</v>
      </c>
      <c r="P198">
        <v>2</v>
      </c>
      <c r="Q198">
        <v>9</v>
      </c>
      <c r="R198" t="s">
        <v>187</v>
      </c>
      <c r="S198" t="s">
        <v>1239</v>
      </c>
      <c r="T198">
        <v>0</v>
      </c>
      <c r="U198">
        <v>9</v>
      </c>
      <c r="V198">
        <v>2087910</v>
      </c>
      <c r="W198">
        <v>4342</v>
      </c>
      <c r="X198">
        <v>0</v>
      </c>
      <c r="Y198">
        <v>0</v>
      </c>
      <c r="Z198">
        <v>1535857</v>
      </c>
      <c r="AA198">
        <v>0</v>
      </c>
      <c r="AB198">
        <v>0</v>
      </c>
      <c r="AC198">
        <v>0</v>
      </c>
      <c r="AD198" t="s">
        <v>1664</v>
      </c>
      <c r="AE198" t="s">
        <v>1663</v>
      </c>
      <c r="AF198" t="s">
        <v>1664</v>
      </c>
      <c r="AG198" t="s">
        <v>615</v>
      </c>
      <c r="AH198" t="s">
        <v>1900</v>
      </c>
      <c r="AI198" t="s">
        <v>569</v>
      </c>
      <c r="AJ198">
        <v>17</v>
      </c>
      <c r="AK198" t="s">
        <v>570</v>
      </c>
      <c r="AL198" t="s">
        <v>61</v>
      </c>
      <c r="AM198" t="s">
        <v>1665</v>
      </c>
      <c r="AN198" t="s">
        <v>2013</v>
      </c>
      <c r="AO198" t="s">
        <v>1738</v>
      </c>
      <c r="AP198">
        <v>17</v>
      </c>
      <c r="AQ198" t="s">
        <v>1738</v>
      </c>
      <c r="AR198" t="s">
        <v>1440</v>
      </c>
      <c r="AS198">
        <v>2010</v>
      </c>
      <c r="AT198">
        <v>10</v>
      </c>
      <c r="AU198">
        <v>2</v>
      </c>
      <c r="AV198" t="s">
        <v>1666</v>
      </c>
      <c r="AW198" t="s">
        <v>1667</v>
      </c>
      <c r="AX198" t="s">
        <v>1668</v>
      </c>
      <c r="AY198" t="s">
        <v>1589</v>
      </c>
      <c r="AZ198" t="s">
        <v>1590</v>
      </c>
      <c r="BA198">
        <v>0</v>
      </c>
      <c r="BB198" s="1">
        <v>40453</v>
      </c>
      <c r="BC198" t="s">
        <v>1850</v>
      </c>
      <c r="BD198" t="s">
        <v>1763</v>
      </c>
      <c r="BE198">
        <v>6</v>
      </c>
      <c r="BF198" t="s">
        <v>1764</v>
      </c>
      <c r="BG198" t="s">
        <v>1763</v>
      </c>
      <c r="BH198" t="s">
        <v>1765</v>
      </c>
      <c r="BI198" t="s">
        <v>2027</v>
      </c>
    </row>
    <row r="199" spans="1:61" x14ac:dyDescent="0.3">
      <c r="A199">
        <v>21148</v>
      </c>
      <c r="B199">
        <v>0</v>
      </c>
      <c r="C199" t="s">
        <v>1669</v>
      </c>
      <c r="D199">
        <v>71026</v>
      </c>
      <c r="E199" t="s">
        <v>379</v>
      </c>
      <c r="F199">
        <v>13303</v>
      </c>
      <c r="G199">
        <v>1330302</v>
      </c>
      <c r="H199">
        <v>32467</v>
      </c>
      <c r="I199">
        <v>33</v>
      </c>
      <c r="J199">
        <v>10952</v>
      </c>
      <c r="K199">
        <v>1095201</v>
      </c>
      <c r="L199">
        <v>30952</v>
      </c>
      <c r="M199">
        <v>316</v>
      </c>
      <c r="N199">
        <v>7</v>
      </c>
      <c r="O199">
        <v>735</v>
      </c>
      <c r="P199">
        <v>2</v>
      </c>
      <c r="Q199">
        <v>9</v>
      </c>
      <c r="R199" t="s">
        <v>194</v>
      </c>
      <c r="S199" t="s">
        <v>1239</v>
      </c>
      <c r="T199">
        <v>0</v>
      </c>
      <c r="U199">
        <v>1</v>
      </c>
      <c r="V199">
        <v>162800</v>
      </c>
      <c r="W199">
        <v>4215</v>
      </c>
      <c r="X199">
        <v>0</v>
      </c>
      <c r="Y199">
        <v>0</v>
      </c>
      <c r="Z199">
        <v>129045</v>
      </c>
      <c r="AA199">
        <v>0</v>
      </c>
      <c r="AB199">
        <v>0</v>
      </c>
      <c r="AC199">
        <v>0</v>
      </c>
      <c r="AD199" t="s">
        <v>1670</v>
      </c>
      <c r="AE199" t="s">
        <v>1669</v>
      </c>
      <c r="AF199" t="s">
        <v>1670</v>
      </c>
      <c r="AG199" t="s">
        <v>381</v>
      </c>
      <c r="AH199" t="s">
        <v>1887</v>
      </c>
      <c r="AI199" t="s">
        <v>382</v>
      </c>
      <c r="AJ199">
        <v>12</v>
      </c>
      <c r="AK199" t="s">
        <v>383</v>
      </c>
      <c r="AL199" t="s">
        <v>61</v>
      </c>
      <c r="AM199" t="s">
        <v>1671</v>
      </c>
      <c r="AN199" t="s">
        <v>2014</v>
      </c>
      <c r="AO199" t="s">
        <v>1738</v>
      </c>
      <c r="AP199">
        <v>17</v>
      </c>
      <c r="AQ199" t="s">
        <v>1738</v>
      </c>
      <c r="AR199" t="s">
        <v>1641</v>
      </c>
      <c r="AS199">
        <v>2008</v>
      </c>
      <c r="AT199">
        <v>5</v>
      </c>
      <c r="AU199">
        <v>24</v>
      </c>
      <c r="AV199" t="s">
        <v>1672</v>
      </c>
      <c r="AW199" t="s">
        <v>1673</v>
      </c>
      <c r="AX199" t="s">
        <v>1674</v>
      </c>
      <c r="AY199" t="s">
        <v>1541</v>
      </c>
      <c r="AZ199" t="s">
        <v>1542</v>
      </c>
      <c r="BA199">
        <v>0</v>
      </c>
      <c r="BB199" s="1">
        <v>39592</v>
      </c>
      <c r="BC199" t="s">
        <v>1780</v>
      </c>
      <c r="BD199" t="s">
        <v>1781</v>
      </c>
      <c r="BE199">
        <v>6</v>
      </c>
      <c r="BF199" t="s">
        <v>1764</v>
      </c>
      <c r="BG199" t="s">
        <v>1781</v>
      </c>
      <c r="BH199" t="s">
        <v>1782</v>
      </c>
      <c r="BI199" t="s">
        <v>2027</v>
      </c>
    </row>
    <row r="200" spans="1:61" x14ac:dyDescent="0.3">
      <c r="A200">
        <v>20149</v>
      </c>
      <c r="B200">
        <v>2</v>
      </c>
      <c r="C200" t="s">
        <v>1675</v>
      </c>
      <c r="D200">
        <v>16198</v>
      </c>
      <c r="E200" t="s">
        <v>379</v>
      </c>
      <c r="F200">
        <v>13303</v>
      </c>
      <c r="G200">
        <v>1330302</v>
      </c>
      <c r="H200">
        <v>32467</v>
      </c>
      <c r="I200">
        <v>33</v>
      </c>
      <c r="J200">
        <v>12051</v>
      </c>
      <c r="K200">
        <v>1205101</v>
      </c>
      <c r="L200">
        <v>32051</v>
      </c>
      <c r="M200">
        <v>337</v>
      </c>
      <c r="N200">
        <v>6</v>
      </c>
      <c r="O200">
        <v>626</v>
      </c>
      <c r="P200">
        <v>2</v>
      </c>
      <c r="Q200">
        <v>4</v>
      </c>
      <c r="R200" t="s">
        <v>194</v>
      </c>
      <c r="S200" t="s">
        <v>1251</v>
      </c>
      <c r="T200">
        <v>0</v>
      </c>
      <c r="U200">
        <v>2</v>
      </c>
      <c r="V200">
        <v>252000</v>
      </c>
      <c r="W200">
        <v>1922</v>
      </c>
      <c r="X200">
        <v>0</v>
      </c>
      <c r="Y200">
        <v>0</v>
      </c>
      <c r="Z200">
        <v>183044</v>
      </c>
      <c r="AA200">
        <v>0</v>
      </c>
      <c r="AB200">
        <v>509</v>
      </c>
      <c r="AC200">
        <v>460</v>
      </c>
      <c r="AD200" t="s">
        <v>1676</v>
      </c>
      <c r="AE200" t="s">
        <v>1675</v>
      </c>
      <c r="AF200" t="s">
        <v>1676</v>
      </c>
      <c r="AG200" t="s">
        <v>381</v>
      </c>
      <c r="AH200" t="s">
        <v>1887</v>
      </c>
      <c r="AI200" t="s">
        <v>382</v>
      </c>
      <c r="AJ200">
        <v>12</v>
      </c>
      <c r="AK200" t="s">
        <v>383</v>
      </c>
      <c r="AL200" t="s">
        <v>61</v>
      </c>
      <c r="AM200" t="s">
        <v>1677</v>
      </c>
      <c r="AN200" t="s">
        <v>2015</v>
      </c>
      <c r="AO200" t="s">
        <v>1738</v>
      </c>
      <c r="AP200">
        <v>17</v>
      </c>
      <c r="AQ200" t="s">
        <v>1738</v>
      </c>
      <c r="AR200" t="s">
        <v>1678</v>
      </c>
      <c r="AS200">
        <v>2008</v>
      </c>
      <c r="AT200">
        <v>12</v>
      </c>
      <c r="AU200">
        <v>13</v>
      </c>
      <c r="AV200" t="s">
        <v>1679</v>
      </c>
      <c r="AW200" t="s">
        <v>1680</v>
      </c>
      <c r="AX200" t="s">
        <v>1681</v>
      </c>
      <c r="AY200" t="s">
        <v>1541</v>
      </c>
      <c r="AZ200" t="s">
        <v>1542</v>
      </c>
      <c r="BA200">
        <v>0</v>
      </c>
      <c r="BB200" s="1">
        <v>39795</v>
      </c>
      <c r="BC200" t="s">
        <v>1762</v>
      </c>
      <c r="BD200" t="s">
        <v>1763</v>
      </c>
      <c r="BE200">
        <v>6</v>
      </c>
      <c r="BF200" t="s">
        <v>1764</v>
      </c>
      <c r="BG200" t="s">
        <v>1763</v>
      </c>
      <c r="BH200" t="s">
        <v>1765</v>
      </c>
      <c r="BI200" t="s">
        <v>2027</v>
      </c>
    </row>
    <row r="201" spans="1:61" x14ac:dyDescent="0.3">
      <c r="A201">
        <v>20177</v>
      </c>
      <c r="B201">
        <v>4</v>
      </c>
      <c r="C201" t="s">
        <v>1682</v>
      </c>
      <c r="D201">
        <v>16070</v>
      </c>
      <c r="E201" t="s">
        <v>379</v>
      </c>
      <c r="F201">
        <v>12016</v>
      </c>
      <c r="G201">
        <v>1201602</v>
      </c>
      <c r="H201">
        <v>32016</v>
      </c>
      <c r="I201">
        <v>5</v>
      </c>
      <c r="J201">
        <v>14583</v>
      </c>
      <c r="K201">
        <v>1458303</v>
      </c>
      <c r="L201">
        <v>34583</v>
      </c>
      <c r="M201">
        <v>854</v>
      </c>
      <c r="N201">
        <v>7</v>
      </c>
      <c r="O201">
        <v>715</v>
      </c>
      <c r="P201">
        <v>2</v>
      </c>
      <c r="Q201">
        <v>2</v>
      </c>
      <c r="R201" t="s">
        <v>194</v>
      </c>
      <c r="S201" t="s">
        <v>1251</v>
      </c>
      <c r="T201">
        <v>0</v>
      </c>
      <c r="U201">
        <v>5</v>
      </c>
      <c r="V201">
        <v>232500</v>
      </c>
      <c r="W201">
        <v>814</v>
      </c>
      <c r="X201">
        <v>0</v>
      </c>
      <c r="Y201">
        <v>0</v>
      </c>
      <c r="Z201">
        <v>1798</v>
      </c>
      <c r="AA201">
        <v>0</v>
      </c>
      <c r="AB201">
        <v>597</v>
      </c>
      <c r="AC201">
        <v>523</v>
      </c>
      <c r="AD201" t="s">
        <v>1683</v>
      </c>
      <c r="AE201" t="s">
        <v>1682</v>
      </c>
      <c r="AF201" t="s">
        <v>1683</v>
      </c>
      <c r="AG201" t="s">
        <v>491</v>
      </c>
      <c r="AH201" t="s">
        <v>1849</v>
      </c>
      <c r="AI201" t="s">
        <v>489</v>
      </c>
      <c r="AJ201">
        <v>17</v>
      </c>
      <c r="AK201" t="s">
        <v>490</v>
      </c>
      <c r="AL201" t="s">
        <v>61</v>
      </c>
      <c r="AM201" t="s">
        <v>1684</v>
      </c>
      <c r="AN201" t="s">
        <v>2016</v>
      </c>
      <c r="AO201" t="s">
        <v>1738</v>
      </c>
      <c r="AP201">
        <v>17</v>
      </c>
      <c r="AQ201" t="s">
        <v>1738</v>
      </c>
      <c r="AR201" t="s">
        <v>1685</v>
      </c>
      <c r="AS201">
        <v>2009</v>
      </c>
      <c r="AT201">
        <v>1</v>
      </c>
      <c r="AU201">
        <v>24</v>
      </c>
      <c r="AV201" t="s">
        <v>1686</v>
      </c>
      <c r="AW201" t="s">
        <v>1687</v>
      </c>
      <c r="AX201" t="s">
        <v>1688</v>
      </c>
      <c r="AY201" t="s">
        <v>1689</v>
      </c>
      <c r="AZ201" t="s">
        <v>1690</v>
      </c>
      <c r="BA201">
        <v>0</v>
      </c>
      <c r="BB201" s="1">
        <v>39837</v>
      </c>
      <c r="BC201" t="s">
        <v>1825</v>
      </c>
      <c r="BD201" t="s">
        <v>1807</v>
      </c>
      <c r="BE201">
        <v>6</v>
      </c>
      <c r="BF201" t="s">
        <v>1764</v>
      </c>
      <c r="BG201" t="s">
        <v>1807</v>
      </c>
      <c r="BH201" t="s">
        <v>1809</v>
      </c>
      <c r="BI201" t="s">
        <v>2027</v>
      </c>
    </row>
    <row r="202" spans="1:61" x14ac:dyDescent="0.3">
      <c r="A202">
        <v>20263</v>
      </c>
      <c r="B202">
        <v>5</v>
      </c>
      <c r="C202" t="s">
        <v>1691</v>
      </c>
      <c r="D202">
        <v>6299</v>
      </c>
      <c r="E202" t="s">
        <v>53</v>
      </c>
      <c r="F202">
        <v>16229</v>
      </c>
      <c r="G202">
        <v>1622901</v>
      </c>
      <c r="H202">
        <v>31215</v>
      </c>
      <c r="I202">
        <v>906</v>
      </c>
      <c r="J202">
        <v>14747</v>
      </c>
      <c r="K202">
        <v>1474702</v>
      </c>
      <c r="L202">
        <v>30559</v>
      </c>
      <c r="M202">
        <v>93</v>
      </c>
      <c r="N202">
        <v>4</v>
      </c>
      <c r="O202">
        <v>442</v>
      </c>
      <c r="P202">
        <v>2</v>
      </c>
      <c r="Q202">
        <v>1</v>
      </c>
      <c r="R202" t="s">
        <v>187</v>
      </c>
      <c r="S202" t="s">
        <v>1251</v>
      </c>
      <c r="T202">
        <v>1</v>
      </c>
      <c r="U202">
        <v>1</v>
      </c>
      <c r="V202">
        <v>17730</v>
      </c>
      <c r="W202">
        <v>127</v>
      </c>
      <c r="X202">
        <v>0</v>
      </c>
      <c r="Y202">
        <v>0</v>
      </c>
      <c r="Z202">
        <v>11532</v>
      </c>
      <c r="AA202">
        <v>0</v>
      </c>
      <c r="AB202">
        <v>48</v>
      </c>
      <c r="AC202">
        <v>37</v>
      </c>
      <c r="AD202" t="s">
        <v>1692</v>
      </c>
      <c r="AE202" t="s">
        <v>1691</v>
      </c>
      <c r="AF202" t="s">
        <v>1692</v>
      </c>
      <c r="AG202" t="s">
        <v>1614</v>
      </c>
      <c r="AH202" t="s">
        <v>2006</v>
      </c>
      <c r="AI202" t="s">
        <v>1615</v>
      </c>
      <c r="AJ202">
        <v>17</v>
      </c>
      <c r="AK202" t="s">
        <v>1616</v>
      </c>
      <c r="AL202" t="s">
        <v>1244</v>
      </c>
      <c r="AM202" t="s">
        <v>623</v>
      </c>
      <c r="AN202" t="s">
        <v>1935</v>
      </c>
      <c r="AO202" t="s">
        <v>264</v>
      </c>
      <c r="AP202">
        <v>53</v>
      </c>
      <c r="AQ202" t="s">
        <v>265</v>
      </c>
      <c r="AR202" t="s">
        <v>61</v>
      </c>
      <c r="AS202">
        <v>2011</v>
      </c>
      <c r="AT202">
        <v>3</v>
      </c>
      <c r="AU202">
        <v>7</v>
      </c>
      <c r="AV202" t="s">
        <v>1693</v>
      </c>
      <c r="AW202" t="s">
        <v>1694</v>
      </c>
      <c r="AX202" t="s">
        <v>1695</v>
      </c>
      <c r="AY202" t="s">
        <v>1696</v>
      </c>
      <c r="AZ202" t="s">
        <v>1697</v>
      </c>
      <c r="BA202">
        <v>0</v>
      </c>
      <c r="BB202" s="1">
        <v>40609</v>
      </c>
      <c r="BC202" t="s">
        <v>1820</v>
      </c>
      <c r="BD202" t="s">
        <v>1807</v>
      </c>
      <c r="BE202">
        <v>1</v>
      </c>
      <c r="BF202" t="s">
        <v>1813</v>
      </c>
      <c r="BG202" t="s">
        <v>1807</v>
      </c>
      <c r="BH202" t="s">
        <v>1809</v>
      </c>
      <c r="BI202" t="s">
        <v>2026</v>
      </c>
    </row>
    <row r="203" spans="1:61" x14ac:dyDescent="0.3">
      <c r="A203">
        <v>21266</v>
      </c>
      <c r="B203">
        <v>0</v>
      </c>
      <c r="C203" t="s">
        <v>1698</v>
      </c>
      <c r="D203">
        <v>71050</v>
      </c>
      <c r="E203" t="s">
        <v>379</v>
      </c>
      <c r="F203">
        <v>14309</v>
      </c>
      <c r="G203">
        <v>1430901</v>
      </c>
      <c r="H203">
        <v>34309</v>
      </c>
      <c r="I203">
        <v>713</v>
      </c>
      <c r="J203">
        <v>12892</v>
      </c>
      <c r="K203">
        <v>1289201</v>
      </c>
      <c r="L203">
        <v>32575</v>
      </c>
      <c r="M203">
        <v>91</v>
      </c>
      <c r="N203">
        <v>8</v>
      </c>
      <c r="O203">
        <v>820</v>
      </c>
      <c r="P203">
        <v>2</v>
      </c>
      <c r="Q203">
        <v>13</v>
      </c>
      <c r="R203" t="s">
        <v>187</v>
      </c>
      <c r="S203" t="s">
        <v>1239</v>
      </c>
      <c r="T203">
        <v>0</v>
      </c>
      <c r="U203">
        <v>18</v>
      </c>
      <c r="V203">
        <v>3567960</v>
      </c>
      <c r="W203">
        <v>6485</v>
      </c>
      <c r="X203">
        <v>0</v>
      </c>
      <c r="Y203">
        <v>0</v>
      </c>
      <c r="Z203">
        <v>3207488</v>
      </c>
      <c r="AA203">
        <v>0</v>
      </c>
      <c r="AB203">
        <v>0</v>
      </c>
      <c r="AC203">
        <v>0</v>
      </c>
      <c r="AD203" t="s">
        <v>1699</v>
      </c>
      <c r="AE203" t="s">
        <v>1698</v>
      </c>
      <c r="AF203" t="s">
        <v>1699</v>
      </c>
      <c r="AG203" t="s">
        <v>1653</v>
      </c>
      <c r="AH203" t="s">
        <v>2011</v>
      </c>
      <c r="AI203" t="s">
        <v>1737</v>
      </c>
      <c r="AJ203">
        <v>17</v>
      </c>
      <c r="AK203" t="s">
        <v>1738</v>
      </c>
      <c r="AL203" t="s">
        <v>1409</v>
      </c>
      <c r="AM203" t="s">
        <v>703</v>
      </c>
      <c r="AN203" t="s">
        <v>1864</v>
      </c>
      <c r="AO203" t="s">
        <v>398</v>
      </c>
      <c r="AP203">
        <v>6</v>
      </c>
      <c r="AQ203" t="s">
        <v>399</v>
      </c>
      <c r="AR203" t="s">
        <v>61</v>
      </c>
      <c r="AS203">
        <v>2009</v>
      </c>
      <c r="AT203">
        <v>9</v>
      </c>
      <c r="AU203">
        <v>19</v>
      </c>
      <c r="AV203" t="s">
        <v>1700</v>
      </c>
      <c r="AW203" t="s">
        <v>1701</v>
      </c>
      <c r="AX203" t="s">
        <v>1702</v>
      </c>
      <c r="AY203" t="s">
        <v>1463</v>
      </c>
      <c r="AZ203" t="s">
        <v>1464</v>
      </c>
      <c r="BA203">
        <v>0</v>
      </c>
      <c r="BB203" s="1">
        <v>40075</v>
      </c>
      <c r="BC203" t="s">
        <v>1768</v>
      </c>
      <c r="BD203" t="s">
        <v>1769</v>
      </c>
      <c r="BE203">
        <v>6</v>
      </c>
      <c r="BF203" t="s">
        <v>1764</v>
      </c>
      <c r="BG203" t="s">
        <v>1769</v>
      </c>
      <c r="BH203" t="s">
        <v>1771</v>
      </c>
      <c r="BI203" t="s">
        <v>2027</v>
      </c>
    </row>
    <row r="204" spans="1:61" x14ac:dyDescent="0.3">
      <c r="A204">
        <v>20273</v>
      </c>
      <c r="B204">
        <v>6</v>
      </c>
      <c r="C204" t="s">
        <v>1703</v>
      </c>
      <c r="D204">
        <v>6924</v>
      </c>
      <c r="E204" t="s">
        <v>53</v>
      </c>
      <c r="F204">
        <v>15855</v>
      </c>
      <c r="G204">
        <v>1585501</v>
      </c>
      <c r="H204">
        <v>35855</v>
      </c>
      <c r="I204">
        <v>15</v>
      </c>
      <c r="J204">
        <v>10613</v>
      </c>
      <c r="K204">
        <v>1061301</v>
      </c>
      <c r="L204">
        <v>30613</v>
      </c>
      <c r="M204">
        <v>15</v>
      </c>
      <c r="N204">
        <v>1</v>
      </c>
      <c r="O204">
        <v>131</v>
      </c>
      <c r="P204">
        <v>1</v>
      </c>
      <c r="Q204">
        <v>1</v>
      </c>
      <c r="R204" t="s">
        <v>98</v>
      </c>
      <c r="S204" t="s">
        <v>55</v>
      </c>
      <c r="T204">
        <v>220</v>
      </c>
      <c r="U204">
        <v>220</v>
      </c>
      <c r="V204">
        <v>352000</v>
      </c>
      <c r="W204">
        <v>17</v>
      </c>
      <c r="X204">
        <v>1760</v>
      </c>
      <c r="Y204">
        <v>916</v>
      </c>
      <c r="Z204">
        <v>1830</v>
      </c>
      <c r="AA204">
        <v>0</v>
      </c>
      <c r="AB204">
        <v>3520</v>
      </c>
      <c r="AC204">
        <v>2640</v>
      </c>
      <c r="AD204" t="s">
        <v>1704</v>
      </c>
      <c r="AE204" t="s">
        <v>1703</v>
      </c>
      <c r="AF204" t="s">
        <v>1704</v>
      </c>
      <c r="AG204" t="s">
        <v>1158</v>
      </c>
      <c r="AH204" t="s">
        <v>2017</v>
      </c>
      <c r="AI204" t="s">
        <v>635</v>
      </c>
      <c r="AJ204">
        <v>44</v>
      </c>
      <c r="AK204" t="s">
        <v>636</v>
      </c>
      <c r="AL204" t="s">
        <v>61</v>
      </c>
      <c r="AM204" t="s">
        <v>1705</v>
      </c>
      <c r="AN204" t="s">
        <v>2018</v>
      </c>
      <c r="AO204" t="s">
        <v>635</v>
      </c>
      <c r="AP204">
        <v>44</v>
      </c>
      <c r="AQ204" t="s">
        <v>636</v>
      </c>
      <c r="AR204" t="s">
        <v>61</v>
      </c>
      <c r="AS204">
        <v>2008</v>
      </c>
      <c r="AT204">
        <v>9</v>
      </c>
      <c r="AU204">
        <v>22</v>
      </c>
      <c r="AV204" t="s">
        <v>1706</v>
      </c>
      <c r="AW204" t="s">
        <v>1707</v>
      </c>
      <c r="AX204" t="s">
        <v>1708</v>
      </c>
      <c r="AY204" t="s">
        <v>1709</v>
      </c>
      <c r="AZ204" t="s">
        <v>1710</v>
      </c>
      <c r="BA204">
        <v>0.52045454545454595</v>
      </c>
      <c r="BB204" s="1">
        <v>39713</v>
      </c>
      <c r="BC204" t="s">
        <v>1768</v>
      </c>
      <c r="BD204" t="s">
        <v>1769</v>
      </c>
      <c r="BE204">
        <v>1</v>
      </c>
      <c r="BF204" t="s">
        <v>1813</v>
      </c>
      <c r="BG204" t="s">
        <v>1769</v>
      </c>
      <c r="BH204" t="s">
        <v>1771</v>
      </c>
      <c r="BI204" t="s">
        <v>2026</v>
      </c>
    </row>
    <row r="205" spans="1:61" x14ac:dyDescent="0.3">
      <c r="A205">
        <v>20367</v>
      </c>
      <c r="B205">
        <v>6</v>
      </c>
      <c r="C205" t="s">
        <v>1665</v>
      </c>
      <c r="D205">
        <v>6934</v>
      </c>
      <c r="E205" t="s">
        <v>53</v>
      </c>
      <c r="F205">
        <v>14582</v>
      </c>
      <c r="G205">
        <v>1458203</v>
      </c>
      <c r="H205">
        <v>34582</v>
      </c>
      <c r="I205">
        <v>5</v>
      </c>
      <c r="J205">
        <v>12016</v>
      </c>
      <c r="K205">
        <v>1201602</v>
      </c>
      <c r="L205">
        <v>32016</v>
      </c>
      <c r="M205">
        <v>5</v>
      </c>
      <c r="N205">
        <v>1</v>
      </c>
      <c r="O205">
        <v>194</v>
      </c>
      <c r="P205">
        <v>1</v>
      </c>
      <c r="Q205">
        <v>1</v>
      </c>
      <c r="R205" t="s">
        <v>98</v>
      </c>
      <c r="S205" t="s">
        <v>55</v>
      </c>
      <c r="T205">
        <v>55</v>
      </c>
      <c r="U205">
        <v>55</v>
      </c>
      <c r="V205">
        <v>102245</v>
      </c>
      <c r="W205">
        <v>56</v>
      </c>
      <c r="X205">
        <v>385</v>
      </c>
      <c r="Y205">
        <v>193</v>
      </c>
      <c r="Z205">
        <v>1239</v>
      </c>
      <c r="AA205">
        <v>0</v>
      </c>
      <c r="AB205">
        <v>2035</v>
      </c>
      <c r="AC205">
        <v>1375</v>
      </c>
      <c r="AD205" t="s">
        <v>1711</v>
      </c>
      <c r="AE205" t="s">
        <v>1665</v>
      </c>
      <c r="AF205" t="s">
        <v>1711</v>
      </c>
      <c r="AG205" t="s">
        <v>1712</v>
      </c>
      <c r="AH205" t="s">
        <v>2019</v>
      </c>
      <c r="AI205" t="s">
        <v>489</v>
      </c>
      <c r="AJ205">
        <v>17</v>
      </c>
      <c r="AK205" t="s">
        <v>490</v>
      </c>
      <c r="AL205" t="s">
        <v>61</v>
      </c>
      <c r="AM205" t="s">
        <v>491</v>
      </c>
      <c r="AN205" t="s">
        <v>1849</v>
      </c>
      <c r="AO205" t="s">
        <v>489</v>
      </c>
      <c r="AP205">
        <v>75</v>
      </c>
      <c r="AQ205" t="s">
        <v>490</v>
      </c>
      <c r="AR205" t="s">
        <v>61</v>
      </c>
      <c r="AS205">
        <v>2011</v>
      </c>
      <c r="AT205">
        <v>11</v>
      </c>
      <c r="AU205">
        <v>19</v>
      </c>
      <c r="AV205" t="s">
        <v>1713</v>
      </c>
      <c r="AW205" t="s">
        <v>1714</v>
      </c>
      <c r="AX205" t="s">
        <v>1715</v>
      </c>
      <c r="AY205" t="s">
        <v>495</v>
      </c>
      <c r="AZ205" t="s">
        <v>496</v>
      </c>
      <c r="BA205">
        <v>0.50129870129870102</v>
      </c>
      <c r="BB205" s="1">
        <v>40866</v>
      </c>
      <c r="BC205" t="s">
        <v>1812</v>
      </c>
      <c r="BD205" t="s">
        <v>1763</v>
      </c>
      <c r="BE205">
        <v>6</v>
      </c>
      <c r="BF205" t="s">
        <v>1764</v>
      </c>
      <c r="BG205" t="s">
        <v>1763</v>
      </c>
      <c r="BH205" t="s">
        <v>1765</v>
      </c>
      <c r="BI205" t="s">
        <v>2027</v>
      </c>
    </row>
    <row r="206" spans="1:61" x14ac:dyDescent="0.3">
      <c r="A206">
        <v>20342</v>
      </c>
      <c r="B206">
        <v>5</v>
      </c>
      <c r="C206" t="s">
        <v>1716</v>
      </c>
      <c r="D206">
        <v>6999</v>
      </c>
      <c r="E206" t="s">
        <v>53</v>
      </c>
      <c r="F206">
        <v>15236</v>
      </c>
      <c r="G206">
        <v>1523602</v>
      </c>
      <c r="H206">
        <v>35236</v>
      </c>
      <c r="I206">
        <v>1</v>
      </c>
      <c r="J206">
        <v>12141</v>
      </c>
      <c r="K206">
        <v>1214101</v>
      </c>
      <c r="L206">
        <v>32141</v>
      </c>
      <c r="M206">
        <v>1</v>
      </c>
      <c r="N206">
        <v>0</v>
      </c>
      <c r="O206">
        <v>35</v>
      </c>
      <c r="P206">
        <v>1</v>
      </c>
      <c r="Q206">
        <v>1</v>
      </c>
      <c r="R206" t="s">
        <v>98</v>
      </c>
      <c r="S206" t="s">
        <v>55</v>
      </c>
      <c r="T206">
        <v>0</v>
      </c>
      <c r="U206">
        <v>2</v>
      </c>
      <c r="V206">
        <v>2400</v>
      </c>
      <c r="W206">
        <v>189</v>
      </c>
      <c r="X206">
        <v>10</v>
      </c>
      <c r="Y206">
        <v>1</v>
      </c>
      <c r="Z206">
        <v>13</v>
      </c>
      <c r="AA206">
        <v>0</v>
      </c>
      <c r="AB206">
        <v>108</v>
      </c>
      <c r="AC206">
        <v>100</v>
      </c>
      <c r="AD206" t="s">
        <v>1717</v>
      </c>
      <c r="AE206" t="s">
        <v>1716</v>
      </c>
      <c r="AF206" t="s">
        <v>1717</v>
      </c>
      <c r="AG206" t="s">
        <v>1718</v>
      </c>
      <c r="AH206" t="s">
        <v>2020</v>
      </c>
      <c r="AI206" t="s">
        <v>58</v>
      </c>
      <c r="AJ206">
        <v>2</v>
      </c>
      <c r="AK206" t="s">
        <v>59</v>
      </c>
      <c r="AL206" t="s">
        <v>61</v>
      </c>
      <c r="AM206" t="s">
        <v>1719</v>
      </c>
      <c r="AN206" t="s">
        <v>2021</v>
      </c>
      <c r="AO206" t="s">
        <v>58</v>
      </c>
      <c r="AP206">
        <v>2</v>
      </c>
      <c r="AQ206" t="s">
        <v>59</v>
      </c>
      <c r="AR206" t="s">
        <v>61</v>
      </c>
      <c r="AS206">
        <v>2008</v>
      </c>
      <c r="AT206">
        <v>4</v>
      </c>
      <c r="AU206">
        <v>4</v>
      </c>
      <c r="AV206" t="s">
        <v>1720</v>
      </c>
      <c r="AW206" t="s">
        <v>1721</v>
      </c>
      <c r="AX206" t="s">
        <v>1722</v>
      </c>
      <c r="AY206" t="s">
        <v>66</v>
      </c>
      <c r="AZ206" t="s">
        <v>67</v>
      </c>
      <c r="BA206">
        <v>0.1</v>
      </c>
      <c r="BB206" s="1">
        <v>39542</v>
      </c>
      <c r="BC206" t="s">
        <v>1858</v>
      </c>
      <c r="BD206" t="s">
        <v>1781</v>
      </c>
      <c r="BE206">
        <v>5</v>
      </c>
      <c r="BF206" t="s">
        <v>1801</v>
      </c>
      <c r="BG206" t="s">
        <v>1781</v>
      </c>
      <c r="BH206" t="s">
        <v>1782</v>
      </c>
      <c r="BI206" t="s">
        <v>2026</v>
      </c>
    </row>
    <row r="207" spans="1:61" x14ac:dyDescent="0.3">
      <c r="A207">
        <v>21522</v>
      </c>
      <c r="B207">
        <v>6</v>
      </c>
      <c r="C207" t="s">
        <v>1723</v>
      </c>
      <c r="D207">
        <v>1163</v>
      </c>
      <c r="E207" t="s">
        <v>53</v>
      </c>
      <c r="F207">
        <v>11234</v>
      </c>
      <c r="G207">
        <v>1123402</v>
      </c>
      <c r="H207">
        <v>31234</v>
      </c>
      <c r="I207">
        <v>1</v>
      </c>
      <c r="J207">
        <v>15991</v>
      </c>
      <c r="K207">
        <v>1599102</v>
      </c>
      <c r="L207">
        <v>35991</v>
      </c>
      <c r="M207">
        <v>1</v>
      </c>
      <c r="N207">
        <v>0</v>
      </c>
      <c r="O207">
        <v>35</v>
      </c>
      <c r="P207">
        <v>1</v>
      </c>
      <c r="Q207">
        <v>1</v>
      </c>
      <c r="R207" t="s">
        <v>98</v>
      </c>
      <c r="S207" t="s">
        <v>55</v>
      </c>
      <c r="T207">
        <v>15</v>
      </c>
      <c r="U207">
        <v>2</v>
      </c>
      <c r="V207">
        <v>5000</v>
      </c>
      <c r="W207">
        <v>107</v>
      </c>
      <c r="X207">
        <v>12</v>
      </c>
      <c r="Y207">
        <v>0</v>
      </c>
      <c r="Z207">
        <v>5</v>
      </c>
      <c r="AA207">
        <v>0</v>
      </c>
      <c r="AB207">
        <v>148</v>
      </c>
      <c r="AC207">
        <v>120</v>
      </c>
      <c r="AD207" t="s">
        <v>1724</v>
      </c>
      <c r="AE207" t="s">
        <v>1723</v>
      </c>
      <c r="AF207" t="s">
        <v>1724</v>
      </c>
      <c r="AG207" t="s">
        <v>1725</v>
      </c>
      <c r="AH207" t="s">
        <v>2022</v>
      </c>
      <c r="AI207" t="s">
        <v>58</v>
      </c>
      <c r="AJ207">
        <v>2</v>
      </c>
      <c r="AK207" t="s">
        <v>59</v>
      </c>
      <c r="AL207" t="s">
        <v>61</v>
      </c>
      <c r="AM207" t="s">
        <v>1726</v>
      </c>
      <c r="AN207" t="s">
        <v>2023</v>
      </c>
      <c r="AO207" t="s">
        <v>58</v>
      </c>
      <c r="AP207">
        <v>2</v>
      </c>
      <c r="AQ207" t="s">
        <v>59</v>
      </c>
      <c r="AR207" t="s">
        <v>61</v>
      </c>
      <c r="AS207">
        <v>2013</v>
      </c>
      <c r="AT207">
        <v>9</v>
      </c>
      <c r="AU207">
        <v>19</v>
      </c>
      <c r="AV207" t="s">
        <v>1727</v>
      </c>
      <c r="AW207" t="s">
        <v>1728</v>
      </c>
      <c r="AX207" t="s">
        <v>1729</v>
      </c>
      <c r="AY207" t="s">
        <v>66</v>
      </c>
      <c r="AZ207" t="s">
        <v>67</v>
      </c>
      <c r="BA207">
        <v>0</v>
      </c>
      <c r="BB207" s="1">
        <v>41536</v>
      </c>
      <c r="BC207" t="s">
        <v>1768</v>
      </c>
      <c r="BD207" t="s">
        <v>1769</v>
      </c>
      <c r="BE207">
        <v>4</v>
      </c>
      <c r="BF207" t="s">
        <v>1770</v>
      </c>
      <c r="BG207" t="s">
        <v>1769</v>
      </c>
      <c r="BH207" t="s">
        <v>1771</v>
      </c>
      <c r="BI207" t="s">
        <v>2026</v>
      </c>
    </row>
    <row r="208" spans="1:61" x14ac:dyDescent="0.3">
      <c r="A208">
        <v>20285</v>
      </c>
      <c r="B208">
        <v>5</v>
      </c>
      <c r="C208" t="s">
        <v>1730</v>
      </c>
      <c r="D208">
        <v>6902</v>
      </c>
      <c r="E208" t="s">
        <v>53</v>
      </c>
      <c r="F208">
        <v>12523</v>
      </c>
      <c r="G208">
        <v>1252301</v>
      </c>
      <c r="H208">
        <v>32523</v>
      </c>
      <c r="I208">
        <v>1</v>
      </c>
      <c r="J208">
        <v>11230</v>
      </c>
      <c r="K208">
        <v>1123001</v>
      </c>
      <c r="L208">
        <v>31230</v>
      </c>
      <c r="M208">
        <v>1</v>
      </c>
      <c r="N208">
        <v>0</v>
      </c>
      <c r="O208">
        <v>35</v>
      </c>
      <c r="P208">
        <v>2</v>
      </c>
      <c r="Q208">
        <v>1</v>
      </c>
      <c r="R208" t="s">
        <v>194</v>
      </c>
      <c r="S208" t="s">
        <v>55</v>
      </c>
      <c r="T208">
        <v>0</v>
      </c>
      <c r="U208">
        <v>1</v>
      </c>
      <c r="V208">
        <v>800</v>
      </c>
      <c r="W208">
        <v>60</v>
      </c>
      <c r="X208">
        <v>4</v>
      </c>
      <c r="Y208">
        <v>0</v>
      </c>
      <c r="Z208">
        <v>217</v>
      </c>
      <c r="AA208">
        <v>23</v>
      </c>
      <c r="AB208">
        <v>49</v>
      </c>
      <c r="AC208">
        <v>36</v>
      </c>
      <c r="AD208" t="s">
        <v>1731</v>
      </c>
      <c r="AE208" t="s">
        <v>1730</v>
      </c>
      <c r="AF208" t="s">
        <v>1731</v>
      </c>
      <c r="AG208" t="s">
        <v>71</v>
      </c>
      <c r="AH208" t="s">
        <v>1766</v>
      </c>
      <c r="AI208" t="s">
        <v>58</v>
      </c>
      <c r="AJ208">
        <v>2</v>
      </c>
      <c r="AK208" t="s">
        <v>59</v>
      </c>
      <c r="AL208" t="s">
        <v>61</v>
      </c>
      <c r="AM208" t="s">
        <v>1732</v>
      </c>
      <c r="AN208" t="s">
        <v>2024</v>
      </c>
      <c r="AO208" t="s">
        <v>58</v>
      </c>
      <c r="AP208">
        <v>2</v>
      </c>
      <c r="AQ208" t="s">
        <v>59</v>
      </c>
      <c r="AR208" t="s">
        <v>61</v>
      </c>
      <c r="AS208">
        <v>2008</v>
      </c>
      <c r="AT208">
        <v>2</v>
      </c>
      <c r="AU208">
        <v>9</v>
      </c>
      <c r="AV208" t="s">
        <v>1733</v>
      </c>
      <c r="AW208" t="s">
        <v>1734</v>
      </c>
      <c r="AX208" t="s">
        <v>1735</v>
      </c>
      <c r="AY208" t="s">
        <v>66</v>
      </c>
      <c r="AZ208" t="s">
        <v>67</v>
      </c>
      <c r="BA208">
        <v>0</v>
      </c>
      <c r="BB208" s="1">
        <v>39487</v>
      </c>
      <c r="BC208" t="s">
        <v>1806</v>
      </c>
      <c r="BD208" t="s">
        <v>1807</v>
      </c>
      <c r="BE208">
        <v>6</v>
      </c>
      <c r="BF208" t="s">
        <v>1764</v>
      </c>
      <c r="BG208" t="s">
        <v>1807</v>
      </c>
      <c r="BH208" t="s">
        <v>1809</v>
      </c>
      <c r="BI208" t="s">
        <v>2027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08B76-E09A-48E3-8814-52CD68246252}">
  <dimension ref="A1:BI208"/>
  <sheetViews>
    <sheetView topLeftCell="A2" workbookViewId="0">
      <selection activeCell="A2" sqref="A1:XFD1048576"/>
    </sheetView>
  </sheetViews>
  <sheetFormatPr defaultRowHeight="14.4" x14ac:dyDescent="0.3"/>
  <cols>
    <col min="1" max="1" width="12.21875" bestFit="1" customWidth="1"/>
    <col min="2" max="2" width="18.21875" bestFit="1" customWidth="1"/>
    <col min="3" max="3" width="21.77734375" bestFit="1" customWidth="1"/>
    <col min="4" max="4" width="27.21875" bestFit="1" customWidth="1"/>
    <col min="5" max="5" width="15.33203125" bestFit="1" customWidth="1"/>
    <col min="6" max="6" width="18.33203125" bestFit="1" customWidth="1"/>
    <col min="7" max="7" width="27.21875" bestFit="1" customWidth="1"/>
    <col min="8" max="8" width="25.109375" bestFit="1" customWidth="1"/>
    <col min="9" max="9" width="24.6640625" bestFit="1" customWidth="1"/>
    <col min="10" max="10" width="23" bestFit="1" customWidth="1"/>
    <col min="11" max="11" width="32" bestFit="1" customWidth="1"/>
    <col min="12" max="12" width="29.77734375" bestFit="1" customWidth="1"/>
    <col min="13" max="13" width="29.33203125" bestFit="1" customWidth="1"/>
    <col min="14" max="14" width="18.88671875" bestFit="1" customWidth="1"/>
    <col min="15" max="15" width="17.77734375" bestFit="1" customWidth="1"/>
    <col min="16" max="16" width="25.44140625" bestFit="1" customWidth="1"/>
    <col min="17" max="17" width="19.88671875" bestFit="1" customWidth="1"/>
    <col min="18" max="18" width="17.5546875" bestFit="1" customWidth="1"/>
    <col min="19" max="19" width="16.44140625" bestFit="1" customWidth="1"/>
    <col min="20" max="20" width="23.33203125" bestFit="1" customWidth="1"/>
    <col min="21" max="21" width="23.6640625" bestFit="1" customWidth="1"/>
    <col min="22" max="22" width="11.44140625" bestFit="1" customWidth="1"/>
    <col min="23" max="23" width="10.33203125" bestFit="1" customWidth="1"/>
    <col min="24" max="24" width="17.33203125" bestFit="1" customWidth="1"/>
    <col min="25" max="25" width="24.88671875" bestFit="1" customWidth="1"/>
    <col min="26" max="26" width="21.33203125" bestFit="1" customWidth="1"/>
    <col min="27" max="27" width="19.109375" bestFit="1" customWidth="1"/>
    <col min="28" max="28" width="22.6640625" bestFit="1" customWidth="1"/>
    <col min="29" max="29" width="11.5546875" bestFit="1" customWidth="1"/>
    <col min="30" max="30" width="64.21875" bestFit="1" customWidth="1"/>
    <col min="31" max="31" width="13.5546875" bestFit="1" customWidth="1"/>
    <col min="32" max="32" width="64.21875" bestFit="1" customWidth="1"/>
    <col min="33" max="33" width="19.5546875" bestFit="1" customWidth="1"/>
    <col min="34" max="34" width="25.77734375" bestFit="1" customWidth="1"/>
    <col min="35" max="35" width="17.88671875" bestFit="1" customWidth="1"/>
    <col min="36" max="36" width="17.109375" bestFit="1" customWidth="1"/>
    <col min="37" max="37" width="37.77734375" bestFit="1" customWidth="1"/>
    <col min="38" max="38" width="17.44140625" bestFit="1" customWidth="1"/>
    <col min="39" max="39" width="24.21875" bestFit="1" customWidth="1"/>
    <col min="40" max="40" width="25.77734375" bestFit="1" customWidth="1"/>
    <col min="41" max="41" width="22.5546875" bestFit="1" customWidth="1"/>
    <col min="42" max="42" width="21.77734375" bestFit="1" customWidth="1"/>
    <col min="43" max="43" width="37.77734375" bestFit="1" customWidth="1"/>
    <col min="44" max="44" width="20.21875" bestFit="1" customWidth="1"/>
    <col min="45" max="45" width="6.88671875" bestFit="1" customWidth="1"/>
    <col min="46" max="46" width="11.77734375" bestFit="1" customWidth="1"/>
    <col min="47" max="47" width="6.44140625" bestFit="1" customWidth="1"/>
    <col min="48" max="48" width="22.5546875" bestFit="1" customWidth="1"/>
    <col min="49" max="49" width="20" bestFit="1" customWidth="1"/>
    <col min="50" max="50" width="40.5546875" bestFit="1" customWidth="1"/>
    <col min="51" max="51" width="21" bestFit="1" customWidth="1"/>
    <col min="52" max="52" width="76.33203125" bestFit="1" customWidth="1"/>
    <col min="53" max="53" width="12.33203125" bestFit="1" customWidth="1"/>
    <col min="54" max="54" width="15.44140625" bestFit="1" customWidth="1"/>
    <col min="55" max="55" width="14.44140625" bestFit="1" customWidth="1"/>
    <col min="56" max="56" width="9" bestFit="1" customWidth="1"/>
    <col min="57" max="57" width="13.88671875" bestFit="1" customWidth="1"/>
    <col min="58" max="58" width="11.88671875" bestFit="1" customWidth="1"/>
    <col min="59" max="59" width="14.5546875" bestFit="1" customWidth="1"/>
    <col min="60" max="60" width="15.44140625" bestFit="1" customWidth="1"/>
    <col min="61" max="61" width="21.6640625" bestFit="1" customWidth="1"/>
  </cols>
  <sheetData>
    <row r="1" spans="1:6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1736</v>
      </c>
      <c r="BB1" t="s">
        <v>1753</v>
      </c>
      <c r="BC1" t="s">
        <v>1754</v>
      </c>
      <c r="BD1" t="s">
        <v>1755</v>
      </c>
      <c r="BE1" t="s">
        <v>1756</v>
      </c>
      <c r="BF1" t="s">
        <v>1757</v>
      </c>
      <c r="BG1" t="s">
        <v>1758</v>
      </c>
      <c r="BH1" t="s">
        <v>1759</v>
      </c>
      <c r="BI1" t="s">
        <v>2025</v>
      </c>
    </row>
    <row r="2" spans="1:61" x14ac:dyDescent="0.3">
      <c r="A2">
        <v>20336</v>
      </c>
      <c r="B2">
        <v>5</v>
      </c>
      <c r="C2" t="s">
        <v>52</v>
      </c>
      <c r="D2">
        <v>6984</v>
      </c>
      <c r="E2" t="s">
        <v>53</v>
      </c>
      <c r="F2">
        <v>14485</v>
      </c>
      <c r="G2">
        <v>1448501</v>
      </c>
      <c r="H2">
        <v>34485</v>
      </c>
      <c r="I2">
        <v>1</v>
      </c>
      <c r="J2">
        <v>13970</v>
      </c>
      <c r="K2">
        <v>1397001</v>
      </c>
      <c r="L2">
        <v>33970</v>
      </c>
      <c r="M2">
        <v>1</v>
      </c>
      <c r="N2">
        <v>4</v>
      </c>
      <c r="O2">
        <v>416</v>
      </c>
      <c r="P2">
        <v>1</v>
      </c>
      <c r="Q2">
        <v>1</v>
      </c>
      <c r="R2" t="s">
        <v>54</v>
      </c>
      <c r="S2" t="s">
        <v>55</v>
      </c>
      <c r="T2">
        <v>0</v>
      </c>
      <c r="U2">
        <v>1</v>
      </c>
      <c r="V2">
        <v>2677</v>
      </c>
      <c r="W2">
        <v>80</v>
      </c>
      <c r="X2">
        <v>9</v>
      </c>
      <c r="Y2">
        <v>0</v>
      </c>
      <c r="Z2">
        <v>0</v>
      </c>
      <c r="AA2">
        <v>0</v>
      </c>
      <c r="AB2">
        <v>42</v>
      </c>
      <c r="AC2">
        <v>34</v>
      </c>
      <c r="AD2" t="s">
        <v>56</v>
      </c>
      <c r="AE2" t="s">
        <v>52</v>
      </c>
      <c r="AF2" t="s">
        <v>56</v>
      </c>
      <c r="AG2" t="s">
        <v>57</v>
      </c>
      <c r="AH2" t="s">
        <v>1760</v>
      </c>
      <c r="AI2" t="s">
        <v>58</v>
      </c>
      <c r="AJ2">
        <v>2</v>
      </c>
      <c r="AK2" t="s">
        <v>59</v>
      </c>
      <c r="AL2" t="s">
        <v>61</v>
      </c>
      <c r="AM2" t="s">
        <v>62</v>
      </c>
      <c r="AN2" t="s">
        <v>1761</v>
      </c>
      <c r="AO2" t="s">
        <v>58</v>
      </c>
      <c r="AP2">
        <v>2</v>
      </c>
      <c r="AQ2" t="s">
        <v>59</v>
      </c>
      <c r="AR2" t="s">
        <v>61</v>
      </c>
      <c r="AS2">
        <v>2008</v>
      </c>
      <c r="AT2">
        <v>12</v>
      </c>
      <c r="AU2">
        <v>27</v>
      </c>
      <c r="AV2" t="s">
        <v>63</v>
      </c>
      <c r="AW2" t="s">
        <v>64</v>
      </c>
      <c r="AX2" t="s">
        <v>65</v>
      </c>
      <c r="AY2" t="s">
        <v>66</v>
      </c>
      <c r="AZ2" t="s">
        <v>67</v>
      </c>
      <c r="BA2">
        <v>0</v>
      </c>
      <c r="BB2" s="7">
        <v>39809</v>
      </c>
      <c r="BC2" t="s">
        <v>1762</v>
      </c>
      <c r="BD2" t="s">
        <v>1763</v>
      </c>
      <c r="BE2">
        <v>6</v>
      </c>
      <c r="BF2" t="s">
        <v>1764</v>
      </c>
      <c r="BG2" t="s">
        <v>1763</v>
      </c>
      <c r="BH2" t="s">
        <v>1765</v>
      </c>
      <c r="BI2" t="s">
        <v>2027</v>
      </c>
    </row>
    <row r="3" spans="1:61" x14ac:dyDescent="0.3">
      <c r="A3">
        <v>20340</v>
      </c>
      <c r="B3">
        <v>5</v>
      </c>
      <c r="C3" t="s">
        <v>68</v>
      </c>
      <c r="D3">
        <v>6966</v>
      </c>
      <c r="E3" t="s">
        <v>53</v>
      </c>
      <c r="F3">
        <v>12523</v>
      </c>
      <c r="G3">
        <v>1252301</v>
      </c>
      <c r="H3">
        <v>32523</v>
      </c>
      <c r="I3">
        <v>1</v>
      </c>
      <c r="J3">
        <v>12171</v>
      </c>
      <c r="K3">
        <v>1217101</v>
      </c>
      <c r="L3">
        <v>32171</v>
      </c>
      <c r="M3">
        <v>1</v>
      </c>
      <c r="N3">
        <v>4</v>
      </c>
      <c r="O3">
        <v>416</v>
      </c>
      <c r="P3">
        <v>1</v>
      </c>
      <c r="Q3">
        <v>1</v>
      </c>
      <c r="R3" t="s">
        <v>54</v>
      </c>
      <c r="S3" t="s">
        <v>55</v>
      </c>
      <c r="T3">
        <v>0</v>
      </c>
      <c r="U3">
        <v>1</v>
      </c>
      <c r="V3">
        <v>3000</v>
      </c>
      <c r="W3">
        <v>35</v>
      </c>
      <c r="X3">
        <v>9</v>
      </c>
      <c r="Y3">
        <v>0</v>
      </c>
      <c r="Z3">
        <v>0</v>
      </c>
      <c r="AA3">
        <v>0</v>
      </c>
      <c r="AB3">
        <v>19</v>
      </c>
      <c r="AC3">
        <v>16</v>
      </c>
      <c r="AD3" t="s">
        <v>69</v>
      </c>
      <c r="AE3" t="s">
        <v>68</v>
      </c>
      <c r="AF3" t="s">
        <v>70</v>
      </c>
      <c r="AG3" t="s">
        <v>71</v>
      </c>
      <c r="AH3" t="s">
        <v>1766</v>
      </c>
      <c r="AI3" t="s">
        <v>58</v>
      </c>
      <c r="AJ3">
        <v>2</v>
      </c>
      <c r="AK3" t="s">
        <v>59</v>
      </c>
      <c r="AL3" t="s">
        <v>61</v>
      </c>
      <c r="AM3" t="s">
        <v>72</v>
      </c>
      <c r="AN3" t="s">
        <v>1767</v>
      </c>
      <c r="AO3" t="s">
        <v>58</v>
      </c>
      <c r="AP3">
        <v>2</v>
      </c>
      <c r="AQ3" t="s">
        <v>59</v>
      </c>
      <c r="AR3" t="s">
        <v>61</v>
      </c>
      <c r="AS3">
        <v>2008</v>
      </c>
      <c r="AT3">
        <v>9</v>
      </c>
      <c r="AU3">
        <v>11</v>
      </c>
      <c r="AV3" t="s">
        <v>73</v>
      </c>
      <c r="AW3" t="s">
        <v>74</v>
      </c>
      <c r="AX3" t="s">
        <v>75</v>
      </c>
      <c r="AY3" t="s">
        <v>66</v>
      </c>
      <c r="AZ3" t="s">
        <v>67</v>
      </c>
      <c r="BA3">
        <v>0</v>
      </c>
      <c r="BB3" s="7">
        <v>39702</v>
      </c>
      <c r="BC3" t="s">
        <v>1768</v>
      </c>
      <c r="BD3" t="s">
        <v>1769</v>
      </c>
      <c r="BE3">
        <v>4</v>
      </c>
      <c r="BF3" t="s">
        <v>1770</v>
      </c>
      <c r="BG3" t="s">
        <v>1769</v>
      </c>
      <c r="BH3" t="s">
        <v>1771</v>
      </c>
      <c r="BI3" t="s">
        <v>2026</v>
      </c>
    </row>
    <row r="4" spans="1:61" x14ac:dyDescent="0.3">
      <c r="A4">
        <v>20225</v>
      </c>
      <c r="B4">
        <v>5</v>
      </c>
      <c r="C4" t="s">
        <v>76</v>
      </c>
      <c r="D4">
        <v>6975</v>
      </c>
      <c r="E4" t="s">
        <v>53</v>
      </c>
      <c r="F4">
        <v>12321</v>
      </c>
      <c r="G4">
        <v>1232101</v>
      </c>
      <c r="H4">
        <v>32321</v>
      </c>
      <c r="I4">
        <v>1</v>
      </c>
      <c r="J4">
        <v>11336</v>
      </c>
      <c r="K4">
        <v>1133601</v>
      </c>
      <c r="L4">
        <v>31336</v>
      </c>
      <c r="M4">
        <v>1</v>
      </c>
      <c r="N4">
        <v>4</v>
      </c>
      <c r="O4">
        <v>416</v>
      </c>
      <c r="P4">
        <v>1</v>
      </c>
      <c r="Q4">
        <v>1</v>
      </c>
      <c r="R4" t="s">
        <v>54</v>
      </c>
      <c r="S4" t="s">
        <v>55</v>
      </c>
      <c r="T4">
        <v>0</v>
      </c>
      <c r="U4">
        <v>1</v>
      </c>
      <c r="V4">
        <v>3675</v>
      </c>
      <c r="W4">
        <v>136</v>
      </c>
      <c r="X4">
        <v>9</v>
      </c>
      <c r="Y4">
        <v>0</v>
      </c>
      <c r="Z4">
        <v>0</v>
      </c>
      <c r="AA4">
        <v>0</v>
      </c>
      <c r="AB4">
        <v>53</v>
      </c>
      <c r="AC4">
        <v>49</v>
      </c>
      <c r="AD4" t="s">
        <v>77</v>
      </c>
      <c r="AE4" t="s">
        <v>76</v>
      </c>
      <c r="AF4" t="s">
        <v>77</v>
      </c>
      <c r="AG4" t="s">
        <v>78</v>
      </c>
      <c r="AH4" t="s">
        <v>1772</v>
      </c>
      <c r="AI4" t="s">
        <v>58</v>
      </c>
      <c r="AJ4">
        <v>2</v>
      </c>
      <c r="AK4" t="s">
        <v>59</v>
      </c>
      <c r="AL4" t="s">
        <v>61</v>
      </c>
      <c r="AM4" t="s">
        <v>79</v>
      </c>
      <c r="AN4" t="s">
        <v>1773</v>
      </c>
      <c r="AO4" t="s">
        <v>58</v>
      </c>
      <c r="AP4">
        <v>2</v>
      </c>
      <c r="AQ4" t="s">
        <v>59</v>
      </c>
      <c r="AR4" t="s">
        <v>61</v>
      </c>
      <c r="AS4">
        <v>2008</v>
      </c>
      <c r="AT4">
        <v>8</v>
      </c>
      <c r="AU4">
        <v>7</v>
      </c>
      <c r="AV4" t="s">
        <v>80</v>
      </c>
      <c r="AW4" t="s">
        <v>81</v>
      </c>
      <c r="AX4" t="s">
        <v>82</v>
      </c>
      <c r="AY4" t="s">
        <v>66</v>
      </c>
      <c r="AZ4" t="s">
        <v>67</v>
      </c>
      <c r="BA4">
        <v>0</v>
      </c>
      <c r="BB4" s="7">
        <v>39667</v>
      </c>
      <c r="BC4" t="s">
        <v>1774</v>
      </c>
      <c r="BD4" t="s">
        <v>1769</v>
      </c>
      <c r="BE4">
        <v>4</v>
      </c>
      <c r="BF4" t="s">
        <v>1770</v>
      </c>
      <c r="BG4" t="s">
        <v>1769</v>
      </c>
      <c r="BH4" t="s">
        <v>1771</v>
      </c>
      <c r="BI4" t="s">
        <v>2026</v>
      </c>
    </row>
    <row r="5" spans="1:61" x14ac:dyDescent="0.3">
      <c r="A5">
        <v>20331</v>
      </c>
      <c r="B5">
        <v>5</v>
      </c>
      <c r="C5" t="s">
        <v>83</v>
      </c>
      <c r="D5">
        <v>6992</v>
      </c>
      <c r="E5" t="s">
        <v>53</v>
      </c>
      <c r="F5">
        <v>13873</v>
      </c>
      <c r="G5">
        <v>1387301</v>
      </c>
      <c r="H5">
        <v>33873</v>
      </c>
      <c r="I5">
        <v>1</v>
      </c>
      <c r="J5">
        <v>11535</v>
      </c>
      <c r="K5">
        <v>1153501</v>
      </c>
      <c r="L5">
        <v>31535</v>
      </c>
      <c r="M5">
        <v>1</v>
      </c>
      <c r="N5">
        <v>4</v>
      </c>
      <c r="O5">
        <v>416</v>
      </c>
      <c r="P5">
        <v>1</v>
      </c>
      <c r="Q5">
        <v>1</v>
      </c>
      <c r="R5" t="s">
        <v>54</v>
      </c>
      <c r="S5" t="s">
        <v>55</v>
      </c>
      <c r="T5">
        <v>0</v>
      </c>
      <c r="U5">
        <v>1</v>
      </c>
      <c r="V5">
        <v>2850</v>
      </c>
      <c r="W5">
        <v>95</v>
      </c>
      <c r="X5">
        <v>9</v>
      </c>
      <c r="Y5">
        <v>0</v>
      </c>
      <c r="Z5">
        <v>0</v>
      </c>
      <c r="AA5">
        <v>0</v>
      </c>
      <c r="AB5">
        <v>34</v>
      </c>
      <c r="AC5">
        <v>30</v>
      </c>
      <c r="AD5" t="s">
        <v>84</v>
      </c>
      <c r="AE5" t="s">
        <v>83</v>
      </c>
      <c r="AF5" t="s">
        <v>84</v>
      </c>
      <c r="AG5" t="s">
        <v>85</v>
      </c>
      <c r="AH5" t="s">
        <v>1775</v>
      </c>
      <c r="AI5" t="s">
        <v>58</v>
      </c>
      <c r="AJ5">
        <v>2</v>
      </c>
      <c r="AK5" t="s">
        <v>59</v>
      </c>
      <c r="AL5" t="s">
        <v>61</v>
      </c>
      <c r="AM5" t="s">
        <v>86</v>
      </c>
      <c r="AN5" t="s">
        <v>1776</v>
      </c>
      <c r="AO5" t="s">
        <v>58</v>
      </c>
      <c r="AP5">
        <v>2</v>
      </c>
      <c r="AQ5" t="s">
        <v>59</v>
      </c>
      <c r="AR5" t="s">
        <v>61</v>
      </c>
      <c r="AS5">
        <v>2008</v>
      </c>
      <c r="AT5">
        <v>8</v>
      </c>
      <c r="AU5">
        <v>3</v>
      </c>
      <c r="AV5" t="s">
        <v>87</v>
      </c>
      <c r="AW5" t="s">
        <v>88</v>
      </c>
      <c r="AX5" t="s">
        <v>89</v>
      </c>
      <c r="AY5" t="s">
        <v>66</v>
      </c>
      <c r="AZ5" t="s">
        <v>67</v>
      </c>
      <c r="BA5">
        <v>0</v>
      </c>
      <c r="BB5" s="7">
        <v>39663</v>
      </c>
      <c r="BC5" t="s">
        <v>1774</v>
      </c>
      <c r="BD5" t="s">
        <v>1769</v>
      </c>
      <c r="BE5">
        <v>0</v>
      </c>
      <c r="BF5" t="s">
        <v>1777</v>
      </c>
      <c r="BG5" t="s">
        <v>1769</v>
      </c>
      <c r="BH5" t="s">
        <v>1771</v>
      </c>
      <c r="BI5" t="s">
        <v>2027</v>
      </c>
    </row>
    <row r="6" spans="1:61" x14ac:dyDescent="0.3">
      <c r="A6">
        <v>20333</v>
      </c>
      <c r="B6">
        <v>5</v>
      </c>
      <c r="C6" t="s">
        <v>90</v>
      </c>
      <c r="D6">
        <v>6965</v>
      </c>
      <c r="E6" t="s">
        <v>53</v>
      </c>
      <c r="F6">
        <v>15725</v>
      </c>
      <c r="G6">
        <v>1572501</v>
      </c>
      <c r="H6">
        <v>35725</v>
      </c>
      <c r="I6">
        <v>1</v>
      </c>
      <c r="J6">
        <v>11630</v>
      </c>
      <c r="K6">
        <v>1163001</v>
      </c>
      <c r="L6">
        <v>31517</v>
      </c>
      <c r="M6">
        <v>1</v>
      </c>
      <c r="N6">
        <v>4</v>
      </c>
      <c r="O6">
        <v>416</v>
      </c>
      <c r="P6">
        <v>1</v>
      </c>
      <c r="Q6">
        <v>1</v>
      </c>
      <c r="R6" t="s">
        <v>54</v>
      </c>
      <c r="S6" t="s">
        <v>55</v>
      </c>
      <c r="T6">
        <v>0</v>
      </c>
      <c r="U6">
        <v>1</v>
      </c>
      <c r="V6">
        <v>3000</v>
      </c>
      <c r="W6">
        <v>108</v>
      </c>
      <c r="X6">
        <v>9</v>
      </c>
      <c r="Y6">
        <v>0</v>
      </c>
      <c r="Z6">
        <v>0</v>
      </c>
      <c r="AA6">
        <v>0</v>
      </c>
      <c r="AB6">
        <v>50</v>
      </c>
      <c r="AC6">
        <v>46</v>
      </c>
      <c r="AD6" t="s">
        <v>91</v>
      </c>
      <c r="AE6" t="s">
        <v>90</v>
      </c>
      <c r="AF6" t="s">
        <v>91</v>
      </c>
      <c r="AG6" t="s">
        <v>92</v>
      </c>
      <c r="AH6" t="s">
        <v>1778</v>
      </c>
      <c r="AI6" t="s">
        <v>58</v>
      </c>
      <c r="AJ6">
        <v>2</v>
      </c>
      <c r="AK6" t="s">
        <v>59</v>
      </c>
      <c r="AL6" t="s">
        <v>61</v>
      </c>
      <c r="AM6" t="s">
        <v>93</v>
      </c>
      <c r="AN6" t="s">
        <v>1779</v>
      </c>
      <c r="AO6" t="s">
        <v>58</v>
      </c>
      <c r="AP6">
        <v>2</v>
      </c>
      <c r="AQ6" t="s">
        <v>59</v>
      </c>
      <c r="AR6" t="s">
        <v>61</v>
      </c>
      <c r="AS6">
        <v>2008</v>
      </c>
      <c r="AT6">
        <v>5</v>
      </c>
      <c r="AU6">
        <v>18</v>
      </c>
      <c r="AV6" t="s">
        <v>94</v>
      </c>
      <c r="AW6" t="s">
        <v>95</v>
      </c>
      <c r="AX6" t="s">
        <v>96</v>
      </c>
      <c r="AY6" t="s">
        <v>66</v>
      </c>
      <c r="AZ6" t="s">
        <v>67</v>
      </c>
      <c r="BA6">
        <v>0</v>
      </c>
      <c r="BB6" s="7">
        <v>39586</v>
      </c>
      <c r="BC6" t="s">
        <v>1780</v>
      </c>
      <c r="BD6" t="s">
        <v>1781</v>
      </c>
      <c r="BE6">
        <v>0</v>
      </c>
      <c r="BF6" t="s">
        <v>1777</v>
      </c>
      <c r="BG6" t="s">
        <v>1781</v>
      </c>
      <c r="BH6" t="s">
        <v>1782</v>
      </c>
      <c r="BI6" t="s">
        <v>2027</v>
      </c>
    </row>
    <row r="7" spans="1:61" x14ac:dyDescent="0.3">
      <c r="A7">
        <v>20455</v>
      </c>
      <c r="B7">
        <v>5</v>
      </c>
      <c r="C7" t="s">
        <v>97</v>
      </c>
      <c r="D7">
        <v>6985</v>
      </c>
      <c r="E7" t="s">
        <v>53</v>
      </c>
      <c r="F7">
        <v>12853</v>
      </c>
      <c r="G7">
        <v>1285301</v>
      </c>
      <c r="H7">
        <v>32853</v>
      </c>
      <c r="I7">
        <v>1</v>
      </c>
      <c r="J7">
        <v>11336</v>
      </c>
      <c r="K7">
        <v>1133601</v>
      </c>
      <c r="L7">
        <v>31336</v>
      </c>
      <c r="M7">
        <v>1</v>
      </c>
      <c r="N7">
        <v>4</v>
      </c>
      <c r="O7">
        <v>416</v>
      </c>
      <c r="P7">
        <v>1</v>
      </c>
      <c r="Q7">
        <v>1</v>
      </c>
      <c r="R7" t="s">
        <v>98</v>
      </c>
      <c r="S7" t="s">
        <v>55</v>
      </c>
      <c r="T7">
        <v>0</v>
      </c>
      <c r="U7">
        <v>1</v>
      </c>
      <c r="V7">
        <v>2800</v>
      </c>
      <c r="W7">
        <v>128</v>
      </c>
      <c r="X7">
        <v>9</v>
      </c>
      <c r="Y7">
        <v>0</v>
      </c>
      <c r="Z7">
        <v>0</v>
      </c>
      <c r="AA7">
        <v>0</v>
      </c>
      <c r="AB7">
        <v>54</v>
      </c>
      <c r="AC7">
        <v>51</v>
      </c>
      <c r="AD7" t="s">
        <v>99</v>
      </c>
      <c r="AE7" t="s">
        <v>97</v>
      </c>
      <c r="AF7" t="s">
        <v>99</v>
      </c>
      <c r="AG7" t="s">
        <v>100</v>
      </c>
      <c r="AH7" t="s">
        <v>1783</v>
      </c>
      <c r="AI7" t="s">
        <v>58</v>
      </c>
      <c r="AJ7">
        <v>2</v>
      </c>
      <c r="AK7" t="s">
        <v>59</v>
      </c>
      <c r="AL7" t="s">
        <v>61</v>
      </c>
      <c r="AM7" t="s">
        <v>79</v>
      </c>
      <c r="AN7" t="s">
        <v>1773</v>
      </c>
      <c r="AO7" t="s">
        <v>58</v>
      </c>
      <c r="AP7">
        <v>2</v>
      </c>
      <c r="AQ7" t="s">
        <v>59</v>
      </c>
      <c r="AR7" t="s">
        <v>61</v>
      </c>
      <c r="AS7">
        <v>2008</v>
      </c>
      <c r="AT7">
        <v>9</v>
      </c>
      <c r="AU7">
        <v>7</v>
      </c>
      <c r="AV7" t="s">
        <v>101</v>
      </c>
      <c r="AW7" t="s">
        <v>102</v>
      </c>
      <c r="AX7" t="s">
        <v>103</v>
      </c>
      <c r="AY7" t="s">
        <v>66</v>
      </c>
      <c r="AZ7" t="s">
        <v>67</v>
      </c>
      <c r="BA7">
        <v>0</v>
      </c>
      <c r="BB7" s="7">
        <v>39698</v>
      </c>
      <c r="BC7" t="s">
        <v>1768</v>
      </c>
      <c r="BD7" t="s">
        <v>1769</v>
      </c>
      <c r="BE7">
        <v>0</v>
      </c>
      <c r="BF7" t="s">
        <v>1777</v>
      </c>
      <c r="BG7" t="s">
        <v>1769</v>
      </c>
      <c r="BH7" t="s">
        <v>1771</v>
      </c>
      <c r="BI7" t="s">
        <v>2027</v>
      </c>
    </row>
    <row r="8" spans="1:61" x14ac:dyDescent="0.3">
      <c r="A8">
        <v>20408</v>
      </c>
      <c r="B8">
        <v>1</v>
      </c>
      <c r="C8" t="s">
        <v>110</v>
      </c>
      <c r="D8">
        <v>6860</v>
      </c>
      <c r="E8" t="s">
        <v>53</v>
      </c>
      <c r="F8">
        <v>13196</v>
      </c>
      <c r="G8">
        <v>1319601</v>
      </c>
      <c r="H8">
        <v>33196</v>
      </c>
      <c r="I8">
        <v>1</v>
      </c>
      <c r="J8">
        <v>11630</v>
      </c>
      <c r="K8">
        <v>1163001</v>
      </c>
      <c r="L8">
        <v>31517</v>
      </c>
      <c r="M8">
        <v>1</v>
      </c>
      <c r="N8">
        <v>4</v>
      </c>
      <c r="O8">
        <v>416</v>
      </c>
      <c r="P8">
        <v>3</v>
      </c>
      <c r="Q8">
        <v>1</v>
      </c>
      <c r="R8" t="s">
        <v>54</v>
      </c>
      <c r="S8" t="s">
        <v>55</v>
      </c>
      <c r="T8">
        <v>0</v>
      </c>
      <c r="U8">
        <v>1</v>
      </c>
      <c r="V8">
        <v>2422</v>
      </c>
      <c r="W8">
        <v>269</v>
      </c>
      <c r="X8">
        <v>9</v>
      </c>
      <c r="Y8">
        <v>0</v>
      </c>
      <c r="Z8">
        <v>0</v>
      </c>
      <c r="AA8">
        <v>0</v>
      </c>
      <c r="AB8">
        <v>98</v>
      </c>
      <c r="AC8">
        <v>94</v>
      </c>
      <c r="AD8" t="s">
        <v>111</v>
      </c>
      <c r="AE8" t="s">
        <v>110</v>
      </c>
      <c r="AF8" t="s">
        <v>111</v>
      </c>
      <c r="AG8" t="s">
        <v>112</v>
      </c>
      <c r="AH8" t="s">
        <v>1784</v>
      </c>
      <c r="AI8" t="s">
        <v>58</v>
      </c>
      <c r="AJ8">
        <v>2</v>
      </c>
      <c r="AK8" t="s">
        <v>59</v>
      </c>
      <c r="AL8" t="s">
        <v>61</v>
      </c>
      <c r="AM8" t="s">
        <v>93</v>
      </c>
      <c r="AN8" t="s">
        <v>1779</v>
      </c>
      <c r="AO8" t="s">
        <v>58</v>
      </c>
      <c r="AP8">
        <v>2</v>
      </c>
      <c r="AQ8" t="s">
        <v>59</v>
      </c>
      <c r="AR8" t="s">
        <v>61</v>
      </c>
      <c r="AS8">
        <v>2008</v>
      </c>
      <c r="AT8">
        <v>7</v>
      </c>
      <c r="AU8">
        <v>15</v>
      </c>
      <c r="AV8" t="s">
        <v>113</v>
      </c>
      <c r="AW8" t="s">
        <v>114</v>
      </c>
      <c r="AX8" t="s">
        <v>115</v>
      </c>
      <c r="AY8" t="s">
        <v>66</v>
      </c>
      <c r="AZ8" t="s">
        <v>67</v>
      </c>
      <c r="BA8">
        <v>0</v>
      </c>
      <c r="BB8" s="7">
        <v>39644</v>
      </c>
      <c r="BC8" t="s">
        <v>1785</v>
      </c>
      <c r="BD8" t="s">
        <v>1769</v>
      </c>
      <c r="BE8">
        <v>2</v>
      </c>
      <c r="BF8" t="s">
        <v>1786</v>
      </c>
      <c r="BG8" t="s">
        <v>1769</v>
      </c>
      <c r="BH8" t="s">
        <v>1771</v>
      </c>
      <c r="BI8" t="s">
        <v>2026</v>
      </c>
    </row>
    <row r="9" spans="1:61" x14ac:dyDescent="0.3">
      <c r="A9">
        <v>20346</v>
      </c>
      <c r="B9">
        <v>5</v>
      </c>
      <c r="C9" t="s">
        <v>116</v>
      </c>
      <c r="D9">
        <v>6983</v>
      </c>
      <c r="E9" t="s">
        <v>53</v>
      </c>
      <c r="F9">
        <v>12321</v>
      </c>
      <c r="G9">
        <v>1232101</v>
      </c>
      <c r="H9">
        <v>32321</v>
      </c>
      <c r="I9">
        <v>1</v>
      </c>
      <c r="J9">
        <v>12184</v>
      </c>
      <c r="K9">
        <v>1218401</v>
      </c>
      <c r="L9">
        <v>30009</v>
      </c>
      <c r="M9">
        <v>1</v>
      </c>
      <c r="N9">
        <v>1</v>
      </c>
      <c r="O9">
        <v>194</v>
      </c>
      <c r="P9">
        <v>1</v>
      </c>
      <c r="Q9">
        <v>1</v>
      </c>
      <c r="R9" t="s">
        <v>54</v>
      </c>
      <c r="S9" t="s">
        <v>55</v>
      </c>
      <c r="T9">
        <v>0</v>
      </c>
      <c r="U9">
        <v>1</v>
      </c>
      <c r="V9">
        <v>1800</v>
      </c>
      <c r="W9">
        <v>120</v>
      </c>
      <c r="X9">
        <v>9</v>
      </c>
      <c r="Y9">
        <v>0</v>
      </c>
      <c r="Z9">
        <v>0</v>
      </c>
      <c r="AA9">
        <v>0</v>
      </c>
      <c r="AB9">
        <v>47</v>
      </c>
      <c r="AC9">
        <v>43</v>
      </c>
      <c r="AD9" t="s">
        <v>117</v>
      </c>
      <c r="AE9" t="s">
        <v>116</v>
      </c>
      <c r="AF9" t="s">
        <v>117</v>
      </c>
      <c r="AG9" t="s">
        <v>78</v>
      </c>
      <c r="AH9" t="s">
        <v>1772</v>
      </c>
      <c r="AI9" t="s">
        <v>58</v>
      </c>
      <c r="AJ9">
        <v>2</v>
      </c>
      <c r="AK9" t="s">
        <v>59</v>
      </c>
      <c r="AL9" t="s">
        <v>61</v>
      </c>
      <c r="AM9" t="s">
        <v>118</v>
      </c>
      <c r="AN9" t="s">
        <v>1787</v>
      </c>
      <c r="AO9" t="s">
        <v>58</v>
      </c>
      <c r="AP9">
        <v>2</v>
      </c>
      <c r="AQ9" t="s">
        <v>59</v>
      </c>
      <c r="AR9" t="s">
        <v>61</v>
      </c>
      <c r="AS9">
        <v>2008</v>
      </c>
      <c r="AT9">
        <v>9</v>
      </c>
      <c r="AU9">
        <v>20</v>
      </c>
      <c r="AV9" t="s">
        <v>119</v>
      </c>
      <c r="AW9" t="s">
        <v>120</v>
      </c>
      <c r="AX9" t="s">
        <v>121</v>
      </c>
      <c r="AY9" t="s">
        <v>66</v>
      </c>
      <c r="AZ9" t="s">
        <v>67</v>
      </c>
      <c r="BA9">
        <v>0</v>
      </c>
      <c r="BB9" s="7">
        <v>39711</v>
      </c>
      <c r="BC9" t="s">
        <v>1768</v>
      </c>
      <c r="BD9" t="s">
        <v>1769</v>
      </c>
      <c r="BE9">
        <v>6</v>
      </c>
      <c r="BF9" t="s">
        <v>1764</v>
      </c>
      <c r="BG9" t="s">
        <v>1769</v>
      </c>
      <c r="BH9" t="s">
        <v>1771</v>
      </c>
      <c r="BI9" t="s">
        <v>2027</v>
      </c>
    </row>
    <row r="10" spans="1:61" x14ac:dyDescent="0.3">
      <c r="A10">
        <v>20353</v>
      </c>
      <c r="B10">
        <v>5</v>
      </c>
      <c r="C10" t="s">
        <v>128</v>
      </c>
      <c r="D10">
        <v>6973</v>
      </c>
      <c r="E10" t="s">
        <v>53</v>
      </c>
      <c r="F10">
        <v>12721</v>
      </c>
      <c r="G10">
        <v>1272101</v>
      </c>
      <c r="H10">
        <v>32721</v>
      </c>
      <c r="I10">
        <v>1</v>
      </c>
      <c r="J10">
        <v>10170</v>
      </c>
      <c r="K10">
        <v>1017001</v>
      </c>
      <c r="L10">
        <v>30070</v>
      </c>
      <c r="M10">
        <v>1</v>
      </c>
      <c r="N10">
        <v>1</v>
      </c>
      <c r="O10">
        <v>131</v>
      </c>
      <c r="P10">
        <v>1</v>
      </c>
      <c r="Q10">
        <v>1</v>
      </c>
      <c r="R10" t="s">
        <v>54</v>
      </c>
      <c r="S10" t="s">
        <v>55</v>
      </c>
      <c r="T10">
        <v>0</v>
      </c>
      <c r="U10">
        <v>1</v>
      </c>
      <c r="V10">
        <v>1800</v>
      </c>
      <c r="W10">
        <v>58</v>
      </c>
      <c r="X10">
        <v>9</v>
      </c>
      <c r="Y10">
        <v>0</v>
      </c>
      <c r="Z10">
        <v>0</v>
      </c>
      <c r="AA10">
        <v>0</v>
      </c>
      <c r="AB10">
        <v>39</v>
      </c>
      <c r="AC10">
        <v>37</v>
      </c>
      <c r="AD10" t="s">
        <v>129</v>
      </c>
      <c r="AE10" t="s">
        <v>128</v>
      </c>
      <c r="AF10" t="s">
        <v>129</v>
      </c>
      <c r="AG10" t="s">
        <v>130</v>
      </c>
      <c r="AH10" t="s">
        <v>1788</v>
      </c>
      <c r="AI10" t="s">
        <v>58</v>
      </c>
      <c r="AJ10">
        <v>2</v>
      </c>
      <c r="AK10" t="s">
        <v>59</v>
      </c>
      <c r="AL10" t="s">
        <v>61</v>
      </c>
      <c r="AM10" t="s">
        <v>131</v>
      </c>
      <c r="AN10" t="s">
        <v>1789</v>
      </c>
      <c r="AO10" t="s">
        <v>58</v>
      </c>
      <c r="AP10">
        <v>2</v>
      </c>
      <c r="AQ10" t="s">
        <v>59</v>
      </c>
      <c r="AR10" t="s">
        <v>61</v>
      </c>
      <c r="AS10">
        <v>2008</v>
      </c>
      <c r="AT10">
        <v>12</v>
      </c>
      <c r="AU10">
        <v>28</v>
      </c>
      <c r="AV10" t="s">
        <v>132</v>
      </c>
      <c r="AW10" t="s">
        <v>133</v>
      </c>
      <c r="AX10" t="s">
        <v>134</v>
      </c>
      <c r="AY10" t="s">
        <v>66</v>
      </c>
      <c r="AZ10" t="s">
        <v>67</v>
      </c>
      <c r="BA10">
        <v>0</v>
      </c>
      <c r="BB10" s="7">
        <v>39810</v>
      </c>
      <c r="BC10" t="s">
        <v>1762</v>
      </c>
      <c r="BD10" t="s">
        <v>1763</v>
      </c>
      <c r="BE10">
        <v>0</v>
      </c>
      <c r="BF10" t="s">
        <v>1777</v>
      </c>
      <c r="BG10" t="s">
        <v>1763</v>
      </c>
      <c r="BH10" t="s">
        <v>1765</v>
      </c>
      <c r="BI10" t="s">
        <v>2027</v>
      </c>
    </row>
    <row r="11" spans="1:61" x14ac:dyDescent="0.3">
      <c r="A11">
        <v>20443</v>
      </c>
      <c r="B11">
        <v>5</v>
      </c>
      <c r="C11" t="s">
        <v>135</v>
      </c>
      <c r="D11">
        <v>6981</v>
      </c>
      <c r="E11" t="s">
        <v>53</v>
      </c>
      <c r="F11">
        <v>10245</v>
      </c>
      <c r="G11">
        <v>1024501</v>
      </c>
      <c r="H11">
        <v>30245</v>
      </c>
      <c r="I11">
        <v>1</v>
      </c>
      <c r="J11">
        <v>10170</v>
      </c>
      <c r="K11">
        <v>1017001</v>
      </c>
      <c r="L11">
        <v>30070</v>
      </c>
      <c r="M11">
        <v>1</v>
      </c>
      <c r="N11">
        <v>1</v>
      </c>
      <c r="O11">
        <v>131</v>
      </c>
      <c r="P11">
        <v>3</v>
      </c>
      <c r="Q11">
        <v>1</v>
      </c>
      <c r="R11" t="s">
        <v>98</v>
      </c>
      <c r="S11" t="s">
        <v>55</v>
      </c>
      <c r="T11">
        <v>0</v>
      </c>
      <c r="U11">
        <v>1</v>
      </c>
      <c r="V11">
        <v>1678</v>
      </c>
      <c r="W11">
        <v>165</v>
      </c>
      <c r="X11">
        <v>9</v>
      </c>
      <c r="Y11">
        <v>0</v>
      </c>
      <c r="Z11">
        <v>0</v>
      </c>
      <c r="AA11">
        <v>0</v>
      </c>
      <c r="AB11">
        <v>68</v>
      </c>
      <c r="AC11">
        <v>66</v>
      </c>
      <c r="AD11" t="s">
        <v>136</v>
      </c>
      <c r="AE11" t="s">
        <v>135</v>
      </c>
      <c r="AF11" t="s">
        <v>136</v>
      </c>
      <c r="AG11" t="s">
        <v>137</v>
      </c>
      <c r="AH11" t="s">
        <v>1790</v>
      </c>
      <c r="AI11" t="s">
        <v>58</v>
      </c>
      <c r="AJ11">
        <v>2</v>
      </c>
      <c r="AK11" t="s">
        <v>59</v>
      </c>
      <c r="AL11" t="s">
        <v>61</v>
      </c>
      <c r="AM11" t="s">
        <v>131</v>
      </c>
      <c r="AN11" t="s">
        <v>1789</v>
      </c>
      <c r="AO11" t="s">
        <v>58</v>
      </c>
      <c r="AP11">
        <v>2</v>
      </c>
      <c r="AQ11" t="s">
        <v>59</v>
      </c>
      <c r="AR11" t="s">
        <v>61</v>
      </c>
      <c r="AS11">
        <v>2008</v>
      </c>
      <c r="AT11">
        <v>6</v>
      </c>
      <c r="AU11">
        <v>12</v>
      </c>
      <c r="AV11" t="s">
        <v>138</v>
      </c>
      <c r="AW11" t="s">
        <v>139</v>
      </c>
      <c r="AX11" t="s">
        <v>140</v>
      </c>
      <c r="AY11" t="s">
        <v>66</v>
      </c>
      <c r="AZ11" t="s">
        <v>67</v>
      </c>
      <c r="BA11">
        <v>0</v>
      </c>
      <c r="BB11" s="7">
        <v>39611</v>
      </c>
      <c r="BC11" t="s">
        <v>1791</v>
      </c>
      <c r="BD11" t="s">
        <v>1781</v>
      </c>
      <c r="BE11">
        <v>4</v>
      </c>
      <c r="BF11" t="s">
        <v>1770</v>
      </c>
      <c r="BG11" t="s">
        <v>1781</v>
      </c>
      <c r="BH11" t="s">
        <v>1782</v>
      </c>
      <c r="BI11" t="s">
        <v>2026</v>
      </c>
    </row>
    <row r="12" spans="1:61" x14ac:dyDescent="0.3">
      <c r="A12">
        <v>21022</v>
      </c>
      <c r="B12">
        <v>5</v>
      </c>
      <c r="C12" t="s">
        <v>153</v>
      </c>
      <c r="D12">
        <v>1100</v>
      </c>
      <c r="E12" t="s">
        <v>53</v>
      </c>
      <c r="F12">
        <v>13504</v>
      </c>
      <c r="G12">
        <v>1350401</v>
      </c>
      <c r="H12">
        <v>33504</v>
      </c>
      <c r="I12">
        <v>1</v>
      </c>
      <c r="J12">
        <v>15741</v>
      </c>
      <c r="K12">
        <v>1574101</v>
      </c>
      <c r="L12">
        <v>31401</v>
      </c>
      <c r="M12">
        <v>1</v>
      </c>
      <c r="N12">
        <v>0</v>
      </c>
      <c r="O12">
        <v>40</v>
      </c>
      <c r="P12">
        <v>4</v>
      </c>
      <c r="Q12">
        <v>1</v>
      </c>
      <c r="R12" t="s">
        <v>54</v>
      </c>
      <c r="S12" t="s">
        <v>55</v>
      </c>
      <c r="T12">
        <v>0</v>
      </c>
      <c r="U12">
        <v>1</v>
      </c>
      <c r="V12">
        <v>1200</v>
      </c>
      <c r="W12">
        <v>16</v>
      </c>
      <c r="X12">
        <v>6</v>
      </c>
      <c r="Y12">
        <v>0</v>
      </c>
      <c r="Z12">
        <v>0</v>
      </c>
      <c r="AA12">
        <v>0</v>
      </c>
      <c r="AB12">
        <v>16</v>
      </c>
      <c r="AC12">
        <v>12</v>
      </c>
      <c r="AD12" t="s">
        <v>154</v>
      </c>
      <c r="AE12" t="s">
        <v>153</v>
      </c>
      <c r="AF12" t="s">
        <v>154</v>
      </c>
      <c r="AG12" t="s">
        <v>155</v>
      </c>
      <c r="AH12" t="s">
        <v>1792</v>
      </c>
      <c r="AI12" t="s">
        <v>58</v>
      </c>
      <c r="AJ12">
        <v>2</v>
      </c>
      <c r="AK12" t="s">
        <v>59</v>
      </c>
      <c r="AL12" t="s">
        <v>61</v>
      </c>
      <c r="AM12" t="s">
        <v>156</v>
      </c>
      <c r="AN12" t="s">
        <v>1793</v>
      </c>
      <c r="AO12" t="s">
        <v>58</v>
      </c>
      <c r="AP12">
        <v>2</v>
      </c>
      <c r="AQ12" t="s">
        <v>59</v>
      </c>
      <c r="AR12" t="s">
        <v>61</v>
      </c>
      <c r="AS12">
        <v>2008</v>
      </c>
      <c r="AT12">
        <v>6</v>
      </c>
      <c r="AU12">
        <v>8</v>
      </c>
      <c r="AV12" t="s">
        <v>157</v>
      </c>
      <c r="AW12" t="s">
        <v>158</v>
      </c>
      <c r="AX12" t="s">
        <v>159</v>
      </c>
      <c r="AY12" t="s">
        <v>66</v>
      </c>
      <c r="AZ12" t="s">
        <v>67</v>
      </c>
      <c r="BA12">
        <v>0</v>
      </c>
      <c r="BB12" s="7">
        <v>39607</v>
      </c>
      <c r="BC12" t="s">
        <v>1791</v>
      </c>
      <c r="BD12" t="s">
        <v>1781</v>
      </c>
      <c r="BE12">
        <v>0</v>
      </c>
      <c r="BF12" t="s">
        <v>1777</v>
      </c>
      <c r="BG12" t="s">
        <v>1781</v>
      </c>
      <c r="BH12" t="s">
        <v>1782</v>
      </c>
      <c r="BI12" t="s">
        <v>2027</v>
      </c>
    </row>
    <row r="13" spans="1:61" x14ac:dyDescent="0.3">
      <c r="A13">
        <v>21111</v>
      </c>
      <c r="B13">
        <v>5</v>
      </c>
      <c r="C13" t="s">
        <v>160</v>
      </c>
      <c r="D13">
        <v>1129</v>
      </c>
      <c r="E13" t="s">
        <v>53</v>
      </c>
      <c r="F13">
        <v>12815</v>
      </c>
      <c r="G13">
        <v>1281501</v>
      </c>
      <c r="H13">
        <v>32815</v>
      </c>
      <c r="I13">
        <v>1</v>
      </c>
      <c r="J13">
        <v>15741</v>
      </c>
      <c r="K13">
        <v>1574101</v>
      </c>
      <c r="L13">
        <v>31401</v>
      </c>
      <c r="M13">
        <v>1</v>
      </c>
      <c r="N13">
        <v>0</v>
      </c>
      <c r="O13">
        <v>40</v>
      </c>
      <c r="P13">
        <v>4</v>
      </c>
      <c r="Q13">
        <v>1</v>
      </c>
      <c r="R13" t="s">
        <v>54</v>
      </c>
      <c r="S13" t="s">
        <v>55</v>
      </c>
      <c r="T13">
        <v>0</v>
      </c>
      <c r="U13">
        <v>1</v>
      </c>
      <c r="V13">
        <v>1200</v>
      </c>
      <c r="W13">
        <v>41</v>
      </c>
      <c r="X13">
        <v>6</v>
      </c>
      <c r="Y13">
        <v>0</v>
      </c>
      <c r="Z13">
        <v>0</v>
      </c>
      <c r="AA13">
        <v>0</v>
      </c>
      <c r="AB13">
        <v>34</v>
      </c>
      <c r="AC13">
        <v>30</v>
      </c>
      <c r="AD13" t="s">
        <v>161</v>
      </c>
      <c r="AE13" t="s">
        <v>160</v>
      </c>
      <c r="AF13" t="s">
        <v>161</v>
      </c>
      <c r="AG13" t="s">
        <v>162</v>
      </c>
      <c r="AH13" t="s">
        <v>1794</v>
      </c>
      <c r="AI13" t="s">
        <v>58</v>
      </c>
      <c r="AJ13">
        <v>2</v>
      </c>
      <c r="AK13" t="s">
        <v>59</v>
      </c>
      <c r="AL13" t="s">
        <v>61</v>
      </c>
      <c r="AM13" t="s">
        <v>156</v>
      </c>
      <c r="AN13" t="s">
        <v>1793</v>
      </c>
      <c r="AO13" t="s">
        <v>58</v>
      </c>
      <c r="AP13">
        <v>2</v>
      </c>
      <c r="AQ13" t="s">
        <v>59</v>
      </c>
      <c r="AR13" t="s">
        <v>61</v>
      </c>
      <c r="AS13">
        <v>2008</v>
      </c>
      <c r="AT13">
        <v>5</v>
      </c>
      <c r="AU13">
        <v>11</v>
      </c>
      <c r="AV13" t="s">
        <v>163</v>
      </c>
      <c r="AW13" t="s">
        <v>164</v>
      </c>
      <c r="AX13" t="s">
        <v>165</v>
      </c>
      <c r="AY13" t="s">
        <v>66</v>
      </c>
      <c r="AZ13" t="s">
        <v>67</v>
      </c>
      <c r="BA13">
        <v>0</v>
      </c>
      <c r="BB13" s="7">
        <v>39579</v>
      </c>
      <c r="BC13" t="s">
        <v>1780</v>
      </c>
      <c r="BD13" t="s">
        <v>1781</v>
      </c>
      <c r="BE13">
        <v>0</v>
      </c>
      <c r="BF13" t="s">
        <v>1777</v>
      </c>
      <c r="BG13" t="s">
        <v>1781</v>
      </c>
      <c r="BH13" t="s">
        <v>1782</v>
      </c>
      <c r="BI13" t="s">
        <v>2027</v>
      </c>
    </row>
    <row r="14" spans="1:61" x14ac:dyDescent="0.3">
      <c r="A14">
        <v>20383</v>
      </c>
      <c r="B14">
        <v>5</v>
      </c>
      <c r="C14" t="s">
        <v>166</v>
      </c>
      <c r="D14">
        <v>6968</v>
      </c>
      <c r="E14" t="s">
        <v>53</v>
      </c>
      <c r="F14">
        <v>10961</v>
      </c>
      <c r="G14">
        <v>1096101</v>
      </c>
      <c r="H14">
        <v>30961</v>
      </c>
      <c r="I14">
        <v>1</v>
      </c>
      <c r="J14">
        <v>12252</v>
      </c>
      <c r="K14">
        <v>1225201</v>
      </c>
      <c r="L14">
        <v>32252</v>
      </c>
      <c r="M14">
        <v>1</v>
      </c>
      <c r="N14">
        <v>0</v>
      </c>
      <c r="O14">
        <v>40</v>
      </c>
      <c r="P14">
        <v>4</v>
      </c>
      <c r="Q14">
        <v>1</v>
      </c>
      <c r="R14" t="s">
        <v>98</v>
      </c>
      <c r="S14" t="s">
        <v>55</v>
      </c>
      <c r="T14">
        <v>0</v>
      </c>
      <c r="U14">
        <v>1</v>
      </c>
      <c r="V14">
        <v>1850</v>
      </c>
      <c r="W14">
        <v>23</v>
      </c>
      <c r="X14">
        <v>6</v>
      </c>
      <c r="Y14">
        <v>0</v>
      </c>
      <c r="Z14">
        <v>0</v>
      </c>
      <c r="AA14">
        <v>0</v>
      </c>
      <c r="AB14">
        <v>22</v>
      </c>
      <c r="AC14">
        <v>17</v>
      </c>
      <c r="AD14" t="s">
        <v>167</v>
      </c>
      <c r="AE14" t="s">
        <v>166</v>
      </c>
      <c r="AF14" t="s">
        <v>167</v>
      </c>
      <c r="AG14" t="s">
        <v>168</v>
      </c>
      <c r="AH14" t="s">
        <v>1795</v>
      </c>
      <c r="AI14" t="s">
        <v>58</v>
      </c>
      <c r="AJ14">
        <v>2</v>
      </c>
      <c r="AK14" t="s">
        <v>59</v>
      </c>
      <c r="AL14" t="s">
        <v>61</v>
      </c>
      <c r="AM14" t="s">
        <v>169</v>
      </c>
      <c r="AN14" t="s">
        <v>1796</v>
      </c>
      <c r="AO14" t="s">
        <v>58</v>
      </c>
      <c r="AP14">
        <v>2</v>
      </c>
      <c r="AQ14" t="s">
        <v>59</v>
      </c>
      <c r="AR14" t="s">
        <v>61</v>
      </c>
      <c r="AS14">
        <v>2008</v>
      </c>
      <c r="AT14">
        <v>6</v>
      </c>
      <c r="AU14">
        <v>19</v>
      </c>
      <c r="AV14" t="s">
        <v>170</v>
      </c>
      <c r="AW14" t="s">
        <v>171</v>
      </c>
      <c r="AX14" t="s">
        <v>172</v>
      </c>
      <c r="AY14" t="s">
        <v>66</v>
      </c>
      <c r="AZ14" t="s">
        <v>67</v>
      </c>
      <c r="BA14">
        <v>0</v>
      </c>
      <c r="BB14" s="7">
        <v>39618</v>
      </c>
      <c r="BC14" t="s">
        <v>1791</v>
      </c>
      <c r="BD14" t="s">
        <v>1781</v>
      </c>
      <c r="BE14">
        <v>4</v>
      </c>
      <c r="BF14" t="s">
        <v>1770</v>
      </c>
      <c r="BG14" t="s">
        <v>1781</v>
      </c>
      <c r="BH14" t="s">
        <v>1782</v>
      </c>
      <c r="BI14" t="s">
        <v>2026</v>
      </c>
    </row>
    <row r="15" spans="1:61" x14ac:dyDescent="0.3">
      <c r="A15">
        <v>20324</v>
      </c>
      <c r="B15">
        <v>5</v>
      </c>
      <c r="C15" t="s">
        <v>179</v>
      </c>
      <c r="D15">
        <v>6964</v>
      </c>
      <c r="E15" t="s">
        <v>53</v>
      </c>
      <c r="F15">
        <v>13710</v>
      </c>
      <c r="G15">
        <v>1371001</v>
      </c>
      <c r="H15">
        <v>33710</v>
      </c>
      <c r="I15">
        <v>1</v>
      </c>
      <c r="J15">
        <v>10551</v>
      </c>
      <c r="K15">
        <v>1055101</v>
      </c>
      <c r="L15">
        <v>30113</v>
      </c>
      <c r="M15">
        <v>1</v>
      </c>
      <c r="N15">
        <v>0</v>
      </c>
      <c r="O15">
        <v>35</v>
      </c>
      <c r="P15">
        <v>1</v>
      </c>
      <c r="Q15">
        <v>1</v>
      </c>
      <c r="R15" t="s">
        <v>98</v>
      </c>
      <c r="S15" t="s">
        <v>55</v>
      </c>
      <c r="T15">
        <v>0</v>
      </c>
      <c r="U15">
        <v>1</v>
      </c>
      <c r="V15">
        <v>1200</v>
      </c>
      <c r="W15">
        <v>100</v>
      </c>
      <c r="X15">
        <v>6</v>
      </c>
      <c r="Y15">
        <v>0</v>
      </c>
      <c r="Z15">
        <v>0</v>
      </c>
      <c r="AA15">
        <v>0</v>
      </c>
      <c r="AB15">
        <v>46</v>
      </c>
      <c r="AC15">
        <v>44</v>
      </c>
      <c r="AD15" t="s">
        <v>180</v>
      </c>
      <c r="AE15" t="s">
        <v>179</v>
      </c>
      <c r="AF15" t="s">
        <v>180</v>
      </c>
      <c r="AG15" t="s">
        <v>181</v>
      </c>
      <c r="AH15" t="s">
        <v>1797</v>
      </c>
      <c r="AI15" t="s">
        <v>58</v>
      </c>
      <c r="AJ15">
        <v>2</v>
      </c>
      <c r="AK15" t="s">
        <v>59</v>
      </c>
      <c r="AL15" t="s">
        <v>61</v>
      </c>
      <c r="AM15" t="s">
        <v>182</v>
      </c>
      <c r="AN15" t="s">
        <v>1798</v>
      </c>
      <c r="AO15" t="s">
        <v>58</v>
      </c>
      <c r="AP15">
        <v>2</v>
      </c>
      <c r="AQ15" t="s">
        <v>59</v>
      </c>
      <c r="AR15" t="s">
        <v>61</v>
      </c>
      <c r="AS15">
        <v>2008</v>
      </c>
      <c r="AT15">
        <v>6</v>
      </c>
      <c r="AU15">
        <v>10</v>
      </c>
      <c r="AV15" t="s">
        <v>183</v>
      </c>
      <c r="AW15" t="s">
        <v>184</v>
      </c>
      <c r="AX15" t="s">
        <v>185</v>
      </c>
      <c r="AY15" t="s">
        <v>66</v>
      </c>
      <c r="AZ15" t="s">
        <v>67</v>
      </c>
      <c r="BA15">
        <v>0</v>
      </c>
      <c r="BB15" s="7">
        <v>39609</v>
      </c>
      <c r="BC15" t="s">
        <v>1791</v>
      </c>
      <c r="BD15" t="s">
        <v>1781</v>
      </c>
      <c r="BE15">
        <v>2</v>
      </c>
      <c r="BF15" t="s">
        <v>1786</v>
      </c>
      <c r="BG15" t="s">
        <v>1781</v>
      </c>
      <c r="BH15" t="s">
        <v>1782</v>
      </c>
      <c r="BI15" t="s">
        <v>2026</v>
      </c>
    </row>
    <row r="16" spans="1:61" x14ac:dyDescent="0.3">
      <c r="A16">
        <v>20330</v>
      </c>
      <c r="B16">
        <v>5</v>
      </c>
      <c r="C16" t="s">
        <v>206</v>
      </c>
      <c r="D16">
        <v>6995</v>
      </c>
      <c r="E16" t="s">
        <v>53</v>
      </c>
      <c r="F16">
        <v>10416</v>
      </c>
      <c r="G16">
        <v>1041601</v>
      </c>
      <c r="H16">
        <v>30416</v>
      </c>
      <c r="I16">
        <v>1</v>
      </c>
      <c r="J16">
        <v>15478</v>
      </c>
      <c r="K16">
        <v>1547801</v>
      </c>
      <c r="L16">
        <v>35478</v>
      </c>
      <c r="M16">
        <v>1</v>
      </c>
      <c r="N16">
        <v>4</v>
      </c>
      <c r="O16">
        <v>412</v>
      </c>
      <c r="P16">
        <v>2</v>
      </c>
      <c r="Q16">
        <v>1</v>
      </c>
      <c r="R16" t="s">
        <v>187</v>
      </c>
      <c r="S16" t="s">
        <v>55</v>
      </c>
      <c r="T16">
        <v>0</v>
      </c>
      <c r="U16">
        <v>1</v>
      </c>
      <c r="V16">
        <v>5600</v>
      </c>
      <c r="W16">
        <v>145</v>
      </c>
      <c r="X16">
        <v>0</v>
      </c>
      <c r="Y16">
        <v>0</v>
      </c>
      <c r="Z16">
        <v>0</v>
      </c>
      <c r="AA16">
        <v>0</v>
      </c>
      <c r="AB16">
        <v>55</v>
      </c>
      <c r="AC16">
        <v>50</v>
      </c>
      <c r="AD16" t="s">
        <v>207</v>
      </c>
      <c r="AE16" t="s">
        <v>206</v>
      </c>
      <c r="AF16" t="s">
        <v>207</v>
      </c>
      <c r="AG16" t="s">
        <v>208</v>
      </c>
      <c r="AH16" t="s">
        <v>1799</v>
      </c>
      <c r="AI16" t="s">
        <v>58</v>
      </c>
      <c r="AJ16">
        <v>2</v>
      </c>
      <c r="AK16" t="s">
        <v>59</v>
      </c>
      <c r="AL16" t="s">
        <v>61</v>
      </c>
      <c r="AM16" t="s">
        <v>209</v>
      </c>
      <c r="AN16" t="s">
        <v>1800</v>
      </c>
      <c r="AO16" t="s">
        <v>58</v>
      </c>
      <c r="AP16">
        <v>2</v>
      </c>
      <c r="AQ16" t="s">
        <v>59</v>
      </c>
      <c r="AR16" t="s">
        <v>61</v>
      </c>
      <c r="AS16">
        <v>2008</v>
      </c>
      <c r="AT16">
        <v>9</v>
      </c>
      <c r="AU16">
        <v>26</v>
      </c>
      <c r="AV16" t="s">
        <v>210</v>
      </c>
      <c r="AW16" t="s">
        <v>211</v>
      </c>
      <c r="AX16" t="s">
        <v>212</v>
      </c>
      <c r="AY16" t="s">
        <v>66</v>
      </c>
      <c r="AZ16" t="s">
        <v>67</v>
      </c>
      <c r="BA16">
        <v>0</v>
      </c>
      <c r="BB16" s="7">
        <v>39717</v>
      </c>
      <c r="BC16" t="s">
        <v>1768</v>
      </c>
      <c r="BD16" t="s">
        <v>1769</v>
      </c>
      <c r="BE16">
        <v>5</v>
      </c>
      <c r="BF16" t="s">
        <v>1801</v>
      </c>
      <c r="BG16" t="s">
        <v>1769</v>
      </c>
      <c r="BH16" t="s">
        <v>1771</v>
      </c>
      <c r="BI16" t="s">
        <v>2026</v>
      </c>
    </row>
    <row r="17" spans="1:61" x14ac:dyDescent="0.3">
      <c r="A17">
        <v>20319</v>
      </c>
      <c r="B17">
        <v>5</v>
      </c>
      <c r="C17" t="s">
        <v>223</v>
      </c>
      <c r="D17">
        <v>6971</v>
      </c>
      <c r="E17" t="s">
        <v>53</v>
      </c>
      <c r="F17">
        <v>12649</v>
      </c>
      <c r="G17">
        <v>1264901</v>
      </c>
      <c r="H17">
        <v>32649</v>
      </c>
      <c r="I17">
        <v>1</v>
      </c>
      <c r="J17">
        <v>14088</v>
      </c>
      <c r="K17">
        <v>1408801</v>
      </c>
      <c r="L17">
        <v>34088</v>
      </c>
      <c r="M17">
        <v>1</v>
      </c>
      <c r="N17">
        <v>0</v>
      </c>
      <c r="O17">
        <v>35</v>
      </c>
      <c r="P17">
        <v>1</v>
      </c>
      <c r="Q17">
        <v>1</v>
      </c>
      <c r="R17" t="s">
        <v>187</v>
      </c>
      <c r="S17" t="s">
        <v>55</v>
      </c>
      <c r="T17">
        <v>0</v>
      </c>
      <c r="U17">
        <v>1</v>
      </c>
      <c r="V17">
        <v>1300</v>
      </c>
      <c r="W17">
        <v>3</v>
      </c>
      <c r="X17">
        <v>5</v>
      </c>
      <c r="Y17">
        <v>0</v>
      </c>
      <c r="Z17">
        <v>0</v>
      </c>
      <c r="AA17">
        <v>0</v>
      </c>
      <c r="AB17">
        <v>9</v>
      </c>
      <c r="AC17">
        <v>6</v>
      </c>
      <c r="AD17" t="s">
        <v>224</v>
      </c>
      <c r="AE17" t="s">
        <v>223</v>
      </c>
      <c r="AF17" t="s">
        <v>224</v>
      </c>
      <c r="AG17" t="s">
        <v>225</v>
      </c>
      <c r="AH17" t="s">
        <v>1802</v>
      </c>
      <c r="AI17" t="s">
        <v>58</v>
      </c>
      <c r="AJ17">
        <v>2</v>
      </c>
      <c r="AK17" t="s">
        <v>59</v>
      </c>
      <c r="AL17" t="s">
        <v>61</v>
      </c>
      <c r="AM17" t="s">
        <v>226</v>
      </c>
      <c r="AN17" t="s">
        <v>1803</v>
      </c>
      <c r="AO17" t="s">
        <v>58</v>
      </c>
      <c r="AP17">
        <v>2</v>
      </c>
      <c r="AQ17" t="s">
        <v>59</v>
      </c>
      <c r="AR17" t="s">
        <v>61</v>
      </c>
      <c r="AS17">
        <v>2008</v>
      </c>
      <c r="AT17">
        <v>7</v>
      </c>
      <c r="AU17">
        <v>6</v>
      </c>
      <c r="AV17" t="s">
        <v>227</v>
      </c>
      <c r="AW17" t="s">
        <v>228</v>
      </c>
      <c r="AX17" t="s">
        <v>229</v>
      </c>
      <c r="AY17" t="s">
        <v>66</v>
      </c>
      <c r="AZ17" t="s">
        <v>67</v>
      </c>
      <c r="BA17">
        <v>0</v>
      </c>
      <c r="BB17" s="7">
        <v>39635</v>
      </c>
      <c r="BC17" t="s">
        <v>1785</v>
      </c>
      <c r="BD17" t="s">
        <v>1769</v>
      </c>
      <c r="BE17">
        <v>0</v>
      </c>
      <c r="BF17" t="s">
        <v>1777</v>
      </c>
      <c r="BG17" t="s">
        <v>1769</v>
      </c>
      <c r="BH17" t="s">
        <v>1771</v>
      </c>
      <c r="BI17" t="s">
        <v>2027</v>
      </c>
    </row>
    <row r="18" spans="1:61" x14ac:dyDescent="0.3">
      <c r="A18">
        <v>20439</v>
      </c>
      <c r="B18">
        <v>5</v>
      </c>
      <c r="C18" t="s">
        <v>230</v>
      </c>
      <c r="D18">
        <v>7030</v>
      </c>
      <c r="E18" t="s">
        <v>53</v>
      </c>
      <c r="F18">
        <v>13467</v>
      </c>
      <c r="G18">
        <v>1346702</v>
      </c>
      <c r="H18">
        <v>30299</v>
      </c>
      <c r="I18">
        <v>1</v>
      </c>
      <c r="J18">
        <v>12184</v>
      </c>
      <c r="K18">
        <v>1218401</v>
      </c>
      <c r="L18">
        <v>30009</v>
      </c>
      <c r="M18">
        <v>1</v>
      </c>
      <c r="N18">
        <v>0</v>
      </c>
      <c r="O18">
        <v>35</v>
      </c>
      <c r="P18">
        <v>3</v>
      </c>
      <c r="Q18">
        <v>1</v>
      </c>
      <c r="R18" t="s">
        <v>54</v>
      </c>
      <c r="S18" t="s">
        <v>55</v>
      </c>
      <c r="T18">
        <v>0</v>
      </c>
      <c r="U18">
        <v>1</v>
      </c>
      <c r="V18">
        <v>1300</v>
      </c>
      <c r="W18">
        <v>122</v>
      </c>
      <c r="X18">
        <v>5</v>
      </c>
      <c r="Y18">
        <v>0</v>
      </c>
      <c r="Z18">
        <v>0</v>
      </c>
      <c r="AA18">
        <v>0</v>
      </c>
      <c r="AB18">
        <v>75</v>
      </c>
      <c r="AC18">
        <v>73</v>
      </c>
      <c r="AD18" t="s">
        <v>231</v>
      </c>
      <c r="AE18" t="s">
        <v>230</v>
      </c>
      <c r="AF18" t="s">
        <v>231</v>
      </c>
      <c r="AG18" t="s">
        <v>232</v>
      </c>
      <c r="AH18" t="s">
        <v>1804</v>
      </c>
      <c r="AI18" t="s">
        <v>58</v>
      </c>
      <c r="AJ18">
        <v>2</v>
      </c>
      <c r="AK18" t="s">
        <v>59</v>
      </c>
      <c r="AL18" t="s">
        <v>61</v>
      </c>
      <c r="AM18" t="s">
        <v>118</v>
      </c>
      <c r="AN18" t="s">
        <v>1787</v>
      </c>
      <c r="AO18" t="s">
        <v>58</v>
      </c>
      <c r="AP18">
        <v>2</v>
      </c>
      <c r="AQ18" t="s">
        <v>59</v>
      </c>
      <c r="AR18" t="s">
        <v>61</v>
      </c>
      <c r="AS18">
        <v>2008</v>
      </c>
      <c r="AT18">
        <v>7</v>
      </c>
      <c r="AU18">
        <v>19</v>
      </c>
      <c r="AV18" t="s">
        <v>233</v>
      </c>
      <c r="AW18" t="s">
        <v>234</v>
      </c>
      <c r="AX18" t="s">
        <v>235</v>
      </c>
      <c r="AY18" t="s">
        <v>66</v>
      </c>
      <c r="AZ18" t="s">
        <v>67</v>
      </c>
      <c r="BA18">
        <v>0</v>
      </c>
      <c r="BB18" s="7">
        <v>39648</v>
      </c>
      <c r="BC18" t="s">
        <v>1785</v>
      </c>
      <c r="BD18" t="s">
        <v>1769</v>
      </c>
      <c r="BE18">
        <v>6</v>
      </c>
      <c r="BF18" t="s">
        <v>1764</v>
      </c>
      <c r="BG18" t="s">
        <v>1769</v>
      </c>
      <c r="BH18" t="s">
        <v>1771</v>
      </c>
      <c r="BI18" t="s">
        <v>2027</v>
      </c>
    </row>
    <row r="19" spans="1:61" x14ac:dyDescent="0.3">
      <c r="A19">
        <v>20325</v>
      </c>
      <c r="B19">
        <v>5</v>
      </c>
      <c r="C19" t="s">
        <v>236</v>
      </c>
      <c r="D19">
        <v>6996</v>
      </c>
      <c r="E19" t="s">
        <v>53</v>
      </c>
      <c r="F19">
        <v>12235</v>
      </c>
      <c r="G19">
        <v>1223501</v>
      </c>
      <c r="H19">
        <v>32235</v>
      </c>
      <c r="I19">
        <v>1</v>
      </c>
      <c r="J19">
        <v>11630</v>
      </c>
      <c r="K19">
        <v>1163001</v>
      </c>
      <c r="L19">
        <v>31517</v>
      </c>
      <c r="M19">
        <v>1</v>
      </c>
      <c r="N19">
        <v>1</v>
      </c>
      <c r="O19">
        <v>125</v>
      </c>
      <c r="P19">
        <v>1</v>
      </c>
      <c r="Q19">
        <v>1</v>
      </c>
      <c r="R19" t="s">
        <v>187</v>
      </c>
      <c r="S19" t="s">
        <v>55</v>
      </c>
      <c r="T19">
        <v>0</v>
      </c>
      <c r="U19">
        <v>1</v>
      </c>
      <c r="V19">
        <v>2250</v>
      </c>
      <c r="W19">
        <v>203</v>
      </c>
      <c r="X19">
        <v>5</v>
      </c>
      <c r="Y19">
        <v>0</v>
      </c>
      <c r="Z19">
        <v>0</v>
      </c>
      <c r="AA19">
        <v>0</v>
      </c>
      <c r="AB19">
        <v>72</v>
      </c>
      <c r="AC19">
        <v>68</v>
      </c>
      <c r="AD19" t="s">
        <v>237</v>
      </c>
      <c r="AE19" t="s">
        <v>236</v>
      </c>
      <c r="AF19" t="s">
        <v>237</v>
      </c>
      <c r="AG19" t="s">
        <v>238</v>
      </c>
      <c r="AH19" t="s">
        <v>1805</v>
      </c>
      <c r="AI19" t="s">
        <v>58</v>
      </c>
      <c r="AJ19">
        <v>2</v>
      </c>
      <c r="AK19" t="s">
        <v>59</v>
      </c>
      <c r="AL19" t="s">
        <v>61</v>
      </c>
      <c r="AM19" t="s">
        <v>93</v>
      </c>
      <c r="AN19" t="s">
        <v>1779</v>
      </c>
      <c r="AO19" t="s">
        <v>58</v>
      </c>
      <c r="AP19">
        <v>2</v>
      </c>
      <c r="AQ19" t="s">
        <v>59</v>
      </c>
      <c r="AR19" t="s">
        <v>61</v>
      </c>
      <c r="AS19">
        <v>2008</v>
      </c>
      <c r="AT19">
        <v>2</v>
      </c>
      <c r="AU19">
        <v>27</v>
      </c>
      <c r="AV19" t="s">
        <v>239</v>
      </c>
      <c r="AW19" t="s">
        <v>240</v>
      </c>
      <c r="AX19" t="s">
        <v>241</v>
      </c>
      <c r="AY19" t="s">
        <v>66</v>
      </c>
      <c r="AZ19" t="s">
        <v>67</v>
      </c>
      <c r="BA19">
        <v>0</v>
      </c>
      <c r="BB19" s="7">
        <v>39505</v>
      </c>
      <c r="BC19" t="s">
        <v>1806</v>
      </c>
      <c r="BD19" t="s">
        <v>1807</v>
      </c>
      <c r="BE19">
        <v>3</v>
      </c>
      <c r="BF19" t="s">
        <v>1808</v>
      </c>
      <c r="BG19" t="s">
        <v>1807</v>
      </c>
      <c r="BH19" t="s">
        <v>1809</v>
      </c>
      <c r="BI19" t="s">
        <v>2026</v>
      </c>
    </row>
    <row r="20" spans="1:61" x14ac:dyDescent="0.3">
      <c r="A20">
        <v>20328</v>
      </c>
      <c r="B20">
        <v>5</v>
      </c>
      <c r="C20" t="s">
        <v>242</v>
      </c>
      <c r="D20">
        <v>6982</v>
      </c>
      <c r="E20" t="s">
        <v>53</v>
      </c>
      <c r="F20">
        <v>12719</v>
      </c>
      <c r="G20">
        <v>1271901</v>
      </c>
      <c r="H20">
        <v>32719</v>
      </c>
      <c r="I20">
        <v>1</v>
      </c>
      <c r="J20">
        <v>10304</v>
      </c>
      <c r="K20">
        <v>1030401</v>
      </c>
      <c r="L20">
        <v>30304</v>
      </c>
      <c r="M20">
        <v>1</v>
      </c>
      <c r="N20">
        <v>0</v>
      </c>
      <c r="O20">
        <v>35</v>
      </c>
      <c r="P20">
        <v>1</v>
      </c>
      <c r="Q20">
        <v>1</v>
      </c>
      <c r="R20" t="s">
        <v>187</v>
      </c>
      <c r="S20" t="s">
        <v>55</v>
      </c>
      <c r="T20">
        <v>0</v>
      </c>
      <c r="U20">
        <v>1</v>
      </c>
      <c r="V20">
        <v>1100</v>
      </c>
      <c r="W20">
        <v>26</v>
      </c>
      <c r="X20">
        <v>5</v>
      </c>
      <c r="Y20">
        <v>0</v>
      </c>
      <c r="Z20">
        <v>0</v>
      </c>
      <c r="AA20">
        <v>0</v>
      </c>
      <c r="AB20">
        <v>15</v>
      </c>
      <c r="AC20">
        <v>11</v>
      </c>
      <c r="AD20" t="s">
        <v>243</v>
      </c>
      <c r="AE20" t="s">
        <v>242</v>
      </c>
      <c r="AF20" t="s">
        <v>243</v>
      </c>
      <c r="AG20" t="s">
        <v>244</v>
      </c>
      <c r="AH20" t="s">
        <v>1810</v>
      </c>
      <c r="AI20" t="s">
        <v>58</v>
      </c>
      <c r="AJ20">
        <v>2</v>
      </c>
      <c r="AK20" t="s">
        <v>59</v>
      </c>
      <c r="AL20" t="s">
        <v>61</v>
      </c>
      <c r="AM20" t="s">
        <v>245</v>
      </c>
      <c r="AN20" t="s">
        <v>1811</v>
      </c>
      <c r="AO20" t="s">
        <v>58</v>
      </c>
      <c r="AP20">
        <v>2</v>
      </c>
      <c r="AQ20" t="s">
        <v>59</v>
      </c>
      <c r="AR20" t="s">
        <v>61</v>
      </c>
      <c r="AS20">
        <v>2008</v>
      </c>
      <c r="AT20">
        <v>11</v>
      </c>
      <c r="AU20">
        <v>17</v>
      </c>
      <c r="AV20" t="s">
        <v>246</v>
      </c>
      <c r="AW20" t="s">
        <v>247</v>
      </c>
      <c r="AX20" t="s">
        <v>248</v>
      </c>
      <c r="AY20" t="s">
        <v>66</v>
      </c>
      <c r="AZ20" t="s">
        <v>67</v>
      </c>
      <c r="BA20">
        <v>0</v>
      </c>
      <c r="BB20" s="7">
        <v>39769</v>
      </c>
      <c r="BC20" t="s">
        <v>1812</v>
      </c>
      <c r="BD20" t="s">
        <v>1763</v>
      </c>
      <c r="BE20">
        <v>1</v>
      </c>
      <c r="BF20" t="s">
        <v>1813</v>
      </c>
      <c r="BG20" t="s">
        <v>1763</v>
      </c>
      <c r="BH20" t="s">
        <v>1765</v>
      </c>
      <c r="BI20" t="s">
        <v>2026</v>
      </c>
    </row>
    <row r="21" spans="1:61" x14ac:dyDescent="0.3">
      <c r="A21">
        <v>20272</v>
      </c>
      <c r="B21">
        <v>6</v>
      </c>
      <c r="C21" t="s">
        <v>261</v>
      </c>
      <c r="D21">
        <v>6927</v>
      </c>
      <c r="E21" t="s">
        <v>53</v>
      </c>
      <c r="F21">
        <v>12652</v>
      </c>
      <c r="G21">
        <v>1265201</v>
      </c>
      <c r="H21">
        <v>30559</v>
      </c>
      <c r="I21">
        <v>93</v>
      </c>
      <c r="J21">
        <v>14477</v>
      </c>
      <c r="K21">
        <v>1447701</v>
      </c>
      <c r="L21">
        <v>34477</v>
      </c>
      <c r="M21">
        <v>93</v>
      </c>
      <c r="N21">
        <v>0</v>
      </c>
      <c r="O21">
        <v>40</v>
      </c>
      <c r="P21">
        <v>4</v>
      </c>
      <c r="Q21">
        <v>1</v>
      </c>
      <c r="R21" t="s">
        <v>54</v>
      </c>
      <c r="S21" t="s">
        <v>55</v>
      </c>
      <c r="T21">
        <v>0</v>
      </c>
      <c r="U21">
        <v>1</v>
      </c>
      <c r="V21">
        <v>1850</v>
      </c>
      <c r="W21">
        <v>72</v>
      </c>
      <c r="X21">
        <v>6</v>
      </c>
      <c r="Y21">
        <v>0</v>
      </c>
      <c r="Z21">
        <v>0</v>
      </c>
      <c r="AA21">
        <v>0</v>
      </c>
      <c r="AB21">
        <v>40</v>
      </c>
      <c r="AC21">
        <v>35</v>
      </c>
      <c r="AD21" t="s">
        <v>262</v>
      </c>
      <c r="AE21" t="s">
        <v>261</v>
      </c>
      <c r="AF21" t="s">
        <v>262</v>
      </c>
      <c r="AG21" t="s">
        <v>263</v>
      </c>
      <c r="AH21" t="s">
        <v>1814</v>
      </c>
      <c r="AI21" t="s">
        <v>264</v>
      </c>
      <c r="AJ21">
        <v>53</v>
      </c>
      <c r="AK21" t="s">
        <v>265</v>
      </c>
      <c r="AL21" t="s">
        <v>61</v>
      </c>
      <c r="AM21" t="s">
        <v>266</v>
      </c>
      <c r="AN21" t="s">
        <v>1815</v>
      </c>
      <c r="AO21" t="s">
        <v>264</v>
      </c>
      <c r="AP21">
        <v>53</v>
      </c>
      <c r="AQ21" t="s">
        <v>265</v>
      </c>
      <c r="AR21" t="s">
        <v>61</v>
      </c>
      <c r="AS21">
        <v>2008</v>
      </c>
      <c r="AT21">
        <v>5</v>
      </c>
      <c r="AU21">
        <v>19</v>
      </c>
      <c r="AV21" t="s">
        <v>267</v>
      </c>
      <c r="AW21" t="s">
        <v>268</v>
      </c>
      <c r="AX21" t="s">
        <v>269</v>
      </c>
      <c r="AY21" t="s">
        <v>270</v>
      </c>
      <c r="AZ21" t="s">
        <v>271</v>
      </c>
      <c r="BA21">
        <v>0</v>
      </c>
      <c r="BB21" s="7">
        <v>39587</v>
      </c>
      <c r="BC21" t="s">
        <v>1780</v>
      </c>
      <c r="BD21" t="s">
        <v>1781</v>
      </c>
      <c r="BE21">
        <v>1</v>
      </c>
      <c r="BF21" t="s">
        <v>1813</v>
      </c>
      <c r="BG21" t="s">
        <v>1781</v>
      </c>
      <c r="BH21" t="s">
        <v>1782</v>
      </c>
      <c r="BI21" t="s">
        <v>2026</v>
      </c>
    </row>
    <row r="22" spans="1:61" x14ac:dyDescent="0.3">
      <c r="A22">
        <v>20254</v>
      </c>
      <c r="B22">
        <v>1</v>
      </c>
      <c r="C22" t="s">
        <v>272</v>
      </c>
      <c r="D22">
        <v>7018</v>
      </c>
      <c r="E22" t="s">
        <v>53</v>
      </c>
      <c r="F22">
        <v>11618</v>
      </c>
      <c r="G22">
        <v>1161801</v>
      </c>
      <c r="H22">
        <v>31703</v>
      </c>
      <c r="I22">
        <v>21</v>
      </c>
      <c r="J22">
        <v>10434</v>
      </c>
      <c r="K22">
        <v>1043401</v>
      </c>
      <c r="L22">
        <v>30434</v>
      </c>
      <c r="M22">
        <v>23</v>
      </c>
      <c r="N22">
        <v>4</v>
      </c>
      <c r="O22">
        <v>482</v>
      </c>
      <c r="P22">
        <v>1</v>
      </c>
      <c r="Q22">
        <v>1</v>
      </c>
      <c r="R22" t="s">
        <v>98</v>
      </c>
      <c r="S22" t="s">
        <v>55</v>
      </c>
      <c r="T22">
        <v>0</v>
      </c>
      <c r="U22">
        <v>1</v>
      </c>
      <c r="V22">
        <v>18204</v>
      </c>
      <c r="W22">
        <v>93</v>
      </c>
      <c r="X22">
        <v>74</v>
      </c>
      <c r="Y22">
        <v>0</v>
      </c>
      <c r="Z22">
        <v>0</v>
      </c>
      <c r="AA22">
        <v>0</v>
      </c>
      <c r="AB22">
        <v>65</v>
      </c>
      <c r="AC22">
        <v>56</v>
      </c>
      <c r="AD22" t="s">
        <v>273</v>
      </c>
      <c r="AE22" t="s">
        <v>272</v>
      </c>
      <c r="AF22" t="s">
        <v>273</v>
      </c>
      <c r="AG22" t="s">
        <v>274</v>
      </c>
      <c r="AH22" t="s">
        <v>1816</v>
      </c>
      <c r="AI22" t="s">
        <v>275</v>
      </c>
      <c r="AJ22">
        <v>34</v>
      </c>
      <c r="AK22" t="s">
        <v>276</v>
      </c>
      <c r="AL22" t="s">
        <v>61</v>
      </c>
      <c r="AM22" t="s">
        <v>277</v>
      </c>
      <c r="AN22" t="s">
        <v>1817</v>
      </c>
      <c r="AO22" t="s">
        <v>278</v>
      </c>
      <c r="AP22">
        <v>42</v>
      </c>
      <c r="AQ22" t="s">
        <v>279</v>
      </c>
      <c r="AR22" t="s">
        <v>61</v>
      </c>
      <c r="AS22">
        <v>2008</v>
      </c>
      <c r="AT22">
        <v>2</v>
      </c>
      <c r="AU22">
        <v>12</v>
      </c>
      <c r="AV22" t="s">
        <v>280</v>
      </c>
      <c r="AW22" t="s">
        <v>281</v>
      </c>
      <c r="AX22" t="s">
        <v>282</v>
      </c>
      <c r="AY22" t="s">
        <v>283</v>
      </c>
      <c r="AZ22" t="s">
        <v>284</v>
      </c>
      <c r="BA22">
        <v>0</v>
      </c>
      <c r="BB22" s="7">
        <v>39490</v>
      </c>
      <c r="BC22" t="s">
        <v>1806</v>
      </c>
      <c r="BD22" t="s">
        <v>1807</v>
      </c>
      <c r="BE22">
        <v>2</v>
      </c>
      <c r="BF22" t="s">
        <v>1786</v>
      </c>
      <c r="BG22" t="s">
        <v>1807</v>
      </c>
      <c r="BH22" t="s">
        <v>1809</v>
      </c>
      <c r="BI22" t="s">
        <v>2026</v>
      </c>
    </row>
    <row r="23" spans="1:61" x14ac:dyDescent="0.3">
      <c r="A23">
        <v>20170</v>
      </c>
      <c r="B23">
        <v>2</v>
      </c>
      <c r="C23" t="s">
        <v>285</v>
      </c>
      <c r="D23">
        <v>6692</v>
      </c>
      <c r="E23" t="s">
        <v>53</v>
      </c>
      <c r="F23">
        <v>14006</v>
      </c>
      <c r="G23">
        <v>1400601</v>
      </c>
      <c r="H23">
        <v>34006</v>
      </c>
      <c r="I23">
        <v>52</v>
      </c>
      <c r="J23">
        <v>11778</v>
      </c>
      <c r="K23">
        <v>1177801</v>
      </c>
      <c r="L23">
        <v>31778</v>
      </c>
      <c r="M23">
        <v>71</v>
      </c>
      <c r="N23">
        <v>4</v>
      </c>
      <c r="O23">
        <v>456</v>
      </c>
      <c r="P23">
        <v>1</v>
      </c>
      <c r="Q23">
        <v>1</v>
      </c>
      <c r="R23" t="s">
        <v>98</v>
      </c>
      <c r="S23" t="s">
        <v>55</v>
      </c>
      <c r="T23">
        <v>0</v>
      </c>
      <c r="U23">
        <v>1</v>
      </c>
      <c r="V23">
        <v>7845</v>
      </c>
      <c r="W23">
        <v>334</v>
      </c>
      <c r="X23">
        <v>34</v>
      </c>
      <c r="Y23">
        <v>0</v>
      </c>
      <c r="Z23">
        <v>0</v>
      </c>
      <c r="AA23">
        <v>0</v>
      </c>
      <c r="AB23">
        <v>174</v>
      </c>
      <c r="AC23">
        <v>150</v>
      </c>
      <c r="AD23" t="s">
        <v>286</v>
      </c>
      <c r="AE23" t="s">
        <v>285</v>
      </c>
      <c r="AF23" t="s">
        <v>286</v>
      </c>
      <c r="AG23" t="s">
        <v>287</v>
      </c>
      <c r="AH23" t="s">
        <v>1818</v>
      </c>
      <c r="AI23" t="s">
        <v>288</v>
      </c>
      <c r="AJ23">
        <v>21</v>
      </c>
      <c r="AK23" t="s">
        <v>289</v>
      </c>
      <c r="AL23" t="s">
        <v>61</v>
      </c>
      <c r="AM23" t="s">
        <v>290</v>
      </c>
      <c r="AN23" t="s">
        <v>1819</v>
      </c>
      <c r="AO23" t="s">
        <v>291</v>
      </c>
      <c r="AP23">
        <v>5</v>
      </c>
      <c r="AQ23" t="s">
        <v>292</v>
      </c>
      <c r="AR23" t="s">
        <v>61</v>
      </c>
      <c r="AS23">
        <v>2008</v>
      </c>
      <c r="AT23">
        <v>3</v>
      </c>
      <c r="AU23">
        <v>17</v>
      </c>
      <c r="AV23" t="s">
        <v>293</v>
      </c>
      <c r="AW23" t="s">
        <v>294</v>
      </c>
      <c r="AX23" t="s">
        <v>295</v>
      </c>
      <c r="AY23" t="s">
        <v>296</v>
      </c>
      <c r="AZ23" t="s">
        <v>297</v>
      </c>
      <c r="BA23">
        <v>0</v>
      </c>
      <c r="BB23" s="7">
        <v>39524</v>
      </c>
      <c r="BC23" t="s">
        <v>1820</v>
      </c>
      <c r="BD23" t="s">
        <v>1807</v>
      </c>
      <c r="BE23">
        <v>1</v>
      </c>
      <c r="BF23" t="s">
        <v>1813</v>
      </c>
      <c r="BG23" t="s">
        <v>1807</v>
      </c>
      <c r="BH23" t="s">
        <v>1809</v>
      </c>
      <c r="BI23" t="s">
        <v>2026</v>
      </c>
    </row>
    <row r="24" spans="1:61" x14ac:dyDescent="0.3">
      <c r="A24">
        <v>20287</v>
      </c>
      <c r="B24">
        <v>6</v>
      </c>
      <c r="C24" t="s">
        <v>298</v>
      </c>
      <c r="D24">
        <v>6957</v>
      </c>
      <c r="E24" t="s">
        <v>53</v>
      </c>
      <c r="F24">
        <v>13347</v>
      </c>
      <c r="G24">
        <v>1334701</v>
      </c>
      <c r="H24">
        <v>33347</v>
      </c>
      <c r="I24">
        <v>2</v>
      </c>
      <c r="J24">
        <v>12492</v>
      </c>
      <c r="K24">
        <v>1249201</v>
      </c>
      <c r="L24">
        <v>32492</v>
      </c>
      <c r="M24">
        <v>2</v>
      </c>
      <c r="N24">
        <v>4</v>
      </c>
      <c r="O24">
        <v>483</v>
      </c>
      <c r="P24">
        <v>1</v>
      </c>
      <c r="Q24">
        <v>1</v>
      </c>
      <c r="R24" t="s">
        <v>98</v>
      </c>
      <c r="S24" t="s">
        <v>55</v>
      </c>
      <c r="T24">
        <v>0</v>
      </c>
      <c r="U24">
        <v>1</v>
      </c>
      <c r="V24">
        <v>7882</v>
      </c>
      <c r="W24">
        <v>30</v>
      </c>
      <c r="X24">
        <v>37</v>
      </c>
      <c r="Y24">
        <v>0</v>
      </c>
      <c r="Z24">
        <v>0</v>
      </c>
      <c r="AA24">
        <v>0</v>
      </c>
      <c r="AB24">
        <v>23</v>
      </c>
      <c r="AC24">
        <v>16</v>
      </c>
      <c r="AD24" t="s">
        <v>299</v>
      </c>
      <c r="AE24" t="s">
        <v>298</v>
      </c>
      <c r="AF24" t="s">
        <v>299</v>
      </c>
      <c r="AG24" t="s">
        <v>300</v>
      </c>
      <c r="AH24" t="s">
        <v>1821</v>
      </c>
      <c r="AI24" t="s">
        <v>301</v>
      </c>
      <c r="AJ24">
        <v>15</v>
      </c>
      <c r="AK24" t="s">
        <v>302</v>
      </c>
      <c r="AL24" t="s">
        <v>61</v>
      </c>
      <c r="AM24" t="s">
        <v>303</v>
      </c>
      <c r="AN24" t="s">
        <v>1822</v>
      </c>
      <c r="AO24" t="s">
        <v>301</v>
      </c>
      <c r="AP24">
        <v>15</v>
      </c>
      <c r="AQ24" t="s">
        <v>302</v>
      </c>
      <c r="AR24" t="s">
        <v>61</v>
      </c>
      <c r="AS24">
        <v>2008</v>
      </c>
      <c r="AT24">
        <v>8</v>
      </c>
      <c r="AU24">
        <v>10</v>
      </c>
      <c r="AV24" t="s">
        <v>304</v>
      </c>
      <c r="AW24" t="s">
        <v>305</v>
      </c>
      <c r="AX24" t="s">
        <v>306</v>
      </c>
      <c r="AY24" t="s">
        <v>307</v>
      </c>
      <c r="AZ24" t="s">
        <v>308</v>
      </c>
      <c r="BA24">
        <v>0</v>
      </c>
      <c r="BB24" s="7">
        <v>39670</v>
      </c>
      <c r="BC24" t="s">
        <v>1774</v>
      </c>
      <c r="BD24" t="s">
        <v>1769</v>
      </c>
      <c r="BE24">
        <v>0</v>
      </c>
      <c r="BF24" t="s">
        <v>1777</v>
      </c>
      <c r="BG24" t="s">
        <v>1769</v>
      </c>
      <c r="BH24" t="s">
        <v>1771</v>
      </c>
      <c r="BI24" t="s">
        <v>2027</v>
      </c>
    </row>
    <row r="25" spans="1:61" x14ac:dyDescent="0.3">
      <c r="A25">
        <v>20401</v>
      </c>
      <c r="B25">
        <v>6</v>
      </c>
      <c r="C25" t="s">
        <v>309</v>
      </c>
      <c r="D25">
        <v>6888</v>
      </c>
      <c r="E25" t="s">
        <v>53</v>
      </c>
      <c r="F25">
        <v>10874</v>
      </c>
      <c r="G25">
        <v>1087401</v>
      </c>
      <c r="H25">
        <v>30647</v>
      </c>
      <c r="I25">
        <v>44</v>
      </c>
      <c r="J25">
        <v>11042</v>
      </c>
      <c r="K25">
        <v>1104201</v>
      </c>
      <c r="L25">
        <v>30647</v>
      </c>
      <c r="M25">
        <v>44</v>
      </c>
      <c r="N25">
        <v>4</v>
      </c>
      <c r="O25">
        <v>405</v>
      </c>
      <c r="P25">
        <v>1</v>
      </c>
      <c r="Q25">
        <v>1</v>
      </c>
      <c r="R25" t="s">
        <v>98</v>
      </c>
      <c r="S25" t="s">
        <v>55</v>
      </c>
      <c r="T25">
        <v>0</v>
      </c>
      <c r="U25">
        <v>1</v>
      </c>
      <c r="V25">
        <v>3980</v>
      </c>
      <c r="W25">
        <v>40</v>
      </c>
      <c r="X25">
        <v>19</v>
      </c>
      <c r="Y25">
        <v>0</v>
      </c>
      <c r="Z25">
        <v>0</v>
      </c>
      <c r="AA25">
        <v>0</v>
      </c>
      <c r="AB25">
        <v>55</v>
      </c>
      <c r="AC25">
        <v>30</v>
      </c>
      <c r="AD25" t="s">
        <v>310</v>
      </c>
      <c r="AE25" t="s">
        <v>309</v>
      </c>
      <c r="AF25" t="s">
        <v>310</v>
      </c>
      <c r="AG25" t="s">
        <v>311</v>
      </c>
      <c r="AH25" t="s">
        <v>1823</v>
      </c>
      <c r="AI25" t="s">
        <v>312</v>
      </c>
      <c r="AJ25">
        <v>39</v>
      </c>
      <c r="AK25" t="s">
        <v>313</v>
      </c>
      <c r="AL25" t="s">
        <v>61</v>
      </c>
      <c r="AM25" t="s">
        <v>314</v>
      </c>
      <c r="AN25" t="s">
        <v>1824</v>
      </c>
      <c r="AO25" t="s">
        <v>312</v>
      </c>
      <c r="AP25">
        <v>39</v>
      </c>
      <c r="AQ25" t="s">
        <v>313</v>
      </c>
      <c r="AR25" t="s">
        <v>61</v>
      </c>
      <c r="AS25">
        <v>2008</v>
      </c>
      <c r="AT25">
        <v>1</v>
      </c>
      <c r="AU25">
        <v>8</v>
      </c>
      <c r="AV25" t="s">
        <v>315</v>
      </c>
      <c r="AW25" t="s">
        <v>316</v>
      </c>
      <c r="AX25" t="s">
        <v>317</v>
      </c>
      <c r="AY25" t="s">
        <v>318</v>
      </c>
      <c r="AZ25" t="s">
        <v>319</v>
      </c>
      <c r="BA25">
        <v>0</v>
      </c>
      <c r="BB25" s="7">
        <v>39455</v>
      </c>
      <c r="BC25" t="s">
        <v>1825</v>
      </c>
      <c r="BD25" t="s">
        <v>1807</v>
      </c>
      <c r="BE25">
        <v>2</v>
      </c>
      <c r="BF25" t="s">
        <v>1786</v>
      </c>
      <c r="BG25" t="s">
        <v>1807</v>
      </c>
      <c r="BH25" t="s">
        <v>1809</v>
      </c>
      <c r="BI25" t="s">
        <v>2026</v>
      </c>
    </row>
    <row r="26" spans="1:61" x14ac:dyDescent="0.3">
      <c r="A26">
        <v>20424</v>
      </c>
      <c r="B26">
        <v>6</v>
      </c>
      <c r="C26" t="s">
        <v>320</v>
      </c>
      <c r="D26">
        <v>6942</v>
      </c>
      <c r="E26" t="s">
        <v>53</v>
      </c>
      <c r="F26">
        <v>10661</v>
      </c>
      <c r="G26">
        <v>1066101</v>
      </c>
      <c r="H26">
        <v>30661</v>
      </c>
      <c r="I26">
        <v>85</v>
      </c>
      <c r="J26">
        <v>12297</v>
      </c>
      <c r="K26">
        <v>1229701</v>
      </c>
      <c r="L26">
        <v>32297</v>
      </c>
      <c r="M26">
        <v>81</v>
      </c>
      <c r="N26">
        <v>0</v>
      </c>
      <c r="O26">
        <v>35</v>
      </c>
      <c r="P26">
        <v>1</v>
      </c>
      <c r="Q26">
        <v>1</v>
      </c>
      <c r="R26" t="s">
        <v>54</v>
      </c>
      <c r="S26" t="s">
        <v>55</v>
      </c>
      <c r="T26">
        <v>0</v>
      </c>
      <c r="U26">
        <v>1</v>
      </c>
      <c r="V26">
        <v>1200</v>
      </c>
      <c r="W26">
        <v>70</v>
      </c>
      <c r="X26">
        <v>6</v>
      </c>
      <c r="Y26">
        <v>0</v>
      </c>
      <c r="Z26">
        <v>0</v>
      </c>
      <c r="AA26">
        <v>0</v>
      </c>
      <c r="AB26">
        <v>24</v>
      </c>
      <c r="AC26">
        <v>16</v>
      </c>
      <c r="AD26" t="s">
        <v>321</v>
      </c>
      <c r="AE26" t="s">
        <v>320</v>
      </c>
      <c r="AF26" t="s">
        <v>321</v>
      </c>
      <c r="AG26" t="s">
        <v>322</v>
      </c>
      <c r="AH26" t="s">
        <v>1826</v>
      </c>
      <c r="AI26" t="s">
        <v>323</v>
      </c>
      <c r="AJ26">
        <v>32</v>
      </c>
      <c r="AK26" t="s">
        <v>324</v>
      </c>
      <c r="AL26" t="s">
        <v>61</v>
      </c>
      <c r="AM26" t="s">
        <v>325</v>
      </c>
      <c r="AN26" t="s">
        <v>1827</v>
      </c>
      <c r="AO26" t="s">
        <v>326</v>
      </c>
      <c r="AP26">
        <v>4</v>
      </c>
      <c r="AQ26" t="s">
        <v>327</v>
      </c>
      <c r="AR26" t="s">
        <v>61</v>
      </c>
      <c r="AS26">
        <v>2008</v>
      </c>
      <c r="AT26">
        <v>12</v>
      </c>
      <c r="AU26">
        <v>15</v>
      </c>
      <c r="AV26" t="s">
        <v>328</v>
      </c>
      <c r="AW26" t="s">
        <v>329</v>
      </c>
      <c r="AX26" t="s">
        <v>330</v>
      </c>
      <c r="AY26" t="s">
        <v>331</v>
      </c>
      <c r="AZ26" t="s">
        <v>332</v>
      </c>
      <c r="BA26">
        <v>0</v>
      </c>
      <c r="BB26" s="7">
        <v>39797</v>
      </c>
      <c r="BC26" t="s">
        <v>1762</v>
      </c>
      <c r="BD26" t="s">
        <v>1763</v>
      </c>
      <c r="BE26">
        <v>1</v>
      </c>
      <c r="BF26" t="s">
        <v>1813</v>
      </c>
      <c r="BG26" t="s">
        <v>1763</v>
      </c>
      <c r="BH26" t="s">
        <v>1765</v>
      </c>
      <c r="BI26" t="s">
        <v>2026</v>
      </c>
    </row>
    <row r="27" spans="1:61" x14ac:dyDescent="0.3">
      <c r="A27">
        <v>20358</v>
      </c>
      <c r="B27">
        <v>6</v>
      </c>
      <c r="C27" t="s">
        <v>333</v>
      </c>
      <c r="D27">
        <v>6932</v>
      </c>
      <c r="E27" t="s">
        <v>53</v>
      </c>
      <c r="F27">
        <v>14534</v>
      </c>
      <c r="G27">
        <v>1453401</v>
      </c>
      <c r="H27">
        <v>34534</v>
      </c>
      <c r="I27">
        <v>88</v>
      </c>
      <c r="J27">
        <v>12888</v>
      </c>
      <c r="K27">
        <v>1288801</v>
      </c>
      <c r="L27">
        <v>32888</v>
      </c>
      <c r="M27">
        <v>88</v>
      </c>
      <c r="N27">
        <v>4</v>
      </c>
      <c r="O27">
        <v>405</v>
      </c>
      <c r="P27">
        <v>1</v>
      </c>
      <c r="Q27">
        <v>1</v>
      </c>
      <c r="R27" t="s">
        <v>98</v>
      </c>
      <c r="S27" t="s">
        <v>55</v>
      </c>
      <c r="T27">
        <v>0</v>
      </c>
      <c r="U27">
        <v>1</v>
      </c>
      <c r="V27">
        <v>4500</v>
      </c>
      <c r="W27">
        <v>187</v>
      </c>
      <c r="X27">
        <v>19</v>
      </c>
      <c r="Y27">
        <v>0</v>
      </c>
      <c r="Z27">
        <v>0</v>
      </c>
      <c r="AA27">
        <v>0</v>
      </c>
      <c r="AB27">
        <v>118</v>
      </c>
      <c r="AC27">
        <v>103</v>
      </c>
      <c r="AD27" t="s">
        <v>334</v>
      </c>
      <c r="AE27" t="s">
        <v>333</v>
      </c>
      <c r="AF27" t="s">
        <v>334</v>
      </c>
      <c r="AG27" t="s">
        <v>335</v>
      </c>
      <c r="AH27" t="s">
        <v>1828</v>
      </c>
      <c r="AI27" t="s">
        <v>336</v>
      </c>
      <c r="AJ27">
        <v>56</v>
      </c>
      <c r="AK27" t="s">
        <v>337</v>
      </c>
      <c r="AL27" t="s">
        <v>61</v>
      </c>
      <c r="AM27" t="s">
        <v>338</v>
      </c>
      <c r="AN27" t="s">
        <v>1829</v>
      </c>
      <c r="AO27" t="s">
        <v>336</v>
      </c>
      <c r="AP27">
        <v>56</v>
      </c>
      <c r="AQ27" t="s">
        <v>337</v>
      </c>
      <c r="AR27" t="s">
        <v>61</v>
      </c>
      <c r="AS27">
        <v>2008</v>
      </c>
      <c r="AT27">
        <v>3</v>
      </c>
      <c r="AU27">
        <v>10</v>
      </c>
      <c r="AV27" t="s">
        <v>339</v>
      </c>
      <c r="AW27" t="s">
        <v>340</v>
      </c>
      <c r="AX27" t="s">
        <v>341</v>
      </c>
      <c r="AY27" t="s">
        <v>342</v>
      </c>
      <c r="AZ27" t="s">
        <v>343</v>
      </c>
      <c r="BA27">
        <v>0</v>
      </c>
      <c r="BB27" s="7">
        <v>39517</v>
      </c>
      <c r="BC27" t="s">
        <v>1820</v>
      </c>
      <c r="BD27" t="s">
        <v>1807</v>
      </c>
      <c r="BE27">
        <v>1</v>
      </c>
      <c r="BF27" t="s">
        <v>1813</v>
      </c>
      <c r="BG27" t="s">
        <v>1807</v>
      </c>
      <c r="BH27" t="s">
        <v>1809</v>
      </c>
      <c r="BI27" t="s">
        <v>2026</v>
      </c>
    </row>
    <row r="28" spans="1:61" x14ac:dyDescent="0.3">
      <c r="A28">
        <v>20405</v>
      </c>
      <c r="B28">
        <v>4</v>
      </c>
      <c r="C28" t="s">
        <v>344</v>
      </c>
      <c r="D28">
        <v>7029</v>
      </c>
      <c r="E28" t="s">
        <v>53</v>
      </c>
      <c r="F28">
        <v>16091</v>
      </c>
      <c r="G28">
        <v>1609101</v>
      </c>
      <c r="H28">
        <v>31295</v>
      </c>
      <c r="I28">
        <v>43</v>
      </c>
      <c r="J28">
        <v>15043</v>
      </c>
      <c r="K28">
        <v>1504301</v>
      </c>
      <c r="L28">
        <v>31123</v>
      </c>
      <c r="M28">
        <v>64</v>
      </c>
      <c r="N28">
        <v>4</v>
      </c>
      <c r="O28">
        <v>456</v>
      </c>
      <c r="P28">
        <v>1</v>
      </c>
      <c r="Q28">
        <v>1</v>
      </c>
      <c r="R28" t="s">
        <v>54</v>
      </c>
      <c r="S28" t="s">
        <v>55</v>
      </c>
      <c r="T28">
        <v>0</v>
      </c>
      <c r="U28">
        <v>1</v>
      </c>
      <c r="V28">
        <v>8085</v>
      </c>
      <c r="W28">
        <v>449</v>
      </c>
      <c r="X28">
        <v>30</v>
      </c>
      <c r="Y28">
        <v>0</v>
      </c>
      <c r="Z28">
        <v>0</v>
      </c>
      <c r="AA28">
        <v>0</v>
      </c>
      <c r="AB28">
        <v>126</v>
      </c>
      <c r="AC28">
        <v>114</v>
      </c>
      <c r="AD28" t="s">
        <v>345</v>
      </c>
      <c r="AE28" t="s">
        <v>344</v>
      </c>
      <c r="AF28" t="s">
        <v>345</v>
      </c>
      <c r="AG28" t="s">
        <v>346</v>
      </c>
      <c r="AH28" t="s">
        <v>1830</v>
      </c>
      <c r="AI28" t="s">
        <v>347</v>
      </c>
      <c r="AJ28">
        <v>26</v>
      </c>
      <c r="AK28" t="s">
        <v>348</v>
      </c>
      <c r="AL28" t="s">
        <v>61</v>
      </c>
      <c r="AM28" t="s">
        <v>349</v>
      </c>
      <c r="AN28" t="s">
        <v>1831</v>
      </c>
      <c r="AO28" t="s">
        <v>350</v>
      </c>
      <c r="AP28">
        <v>29</v>
      </c>
      <c r="AQ28" t="s">
        <v>351</v>
      </c>
      <c r="AR28" t="s">
        <v>61</v>
      </c>
      <c r="AS28">
        <v>2008</v>
      </c>
      <c r="AT28">
        <v>2</v>
      </c>
      <c r="AU28">
        <v>17</v>
      </c>
      <c r="AV28" t="s">
        <v>352</v>
      </c>
      <c r="AW28" t="s">
        <v>353</v>
      </c>
      <c r="AX28" t="s">
        <v>354</v>
      </c>
      <c r="AY28" t="s">
        <v>355</v>
      </c>
      <c r="AZ28" t="s">
        <v>356</v>
      </c>
      <c r="BA28">
        <v>0</v>
      </c>
      <c r="BB28" s="7">
        <v>39495</v>
      </c>
      <c r="BC28" t="s">
        <v>1806</v>
      </c>
      <c r="BD28" t="s">
        <v>1807</v>
      </c>
      <c r="BE28">
        <v>0</v>
      </c>
      <c r="BF28" t="s">
        <v>1777</v>
      </c>
      <c r="BG28" t="s">
        <v>1807</v>
      </c>
      <c r="BH28" t="s">
        <v>1809</v>
      </c>
      <c r="BI28" t="s">
        <v>2027</v>
      </c>
    </row>
    <row r="29" spans="1:61" x14ac:dyDescent="0.3">
      <c r="A29">
        <v>20095</v>
      </c>
      <c r="B29">
        <v>2</v>
      </c>
      <c r="C29" t="s">
        <v>357</v>
      </c>
      <c r="D29">
        <v>6930</v>
      </c>
      <c r="E29" t="s">
        <v>53</v>
      </c>
      <c r="F29">
        <v>14553</v>
      </c>
      <c r="G29">
        <v>1455301</v>
      </c>
      <c r="H29">
        <v>34553</v>
      </c>
      <c r="I29">
        <v>22</v>
      </c>
      <c r="J29">
        <v>10821</v>
      </c>
      <c r="K29">
        <v>1082103</v>
      </c>
      <c r="L29">
        <v>30852</v>
      </c>
      <c r="M29">
        <v>35</v>
      </c>
      <c r="N29">
        <v>7</v>
      </c>
      <c r="O29">
        <v>732</v>
      </c>
      <c r="P29">
        <v>1</v>
      </c>
      <c r="Q29">
        <v>1</v>
      </c>
      <c r="R29" t="s">
        <v>54</v>
      </c>
      <c r="S29" t="s">
        <v>55</v>
      </c>
      <c r="T29">
        <v>0</v>
      </c>
      <c r="U29">
        <v>1</v>
      </c>
      <c r="V29">
        <v>123911</v>
      </c>
      <c r="W29">
        <v>288</v>
      </c>
      <c r="X29">
        <v>318</v>
      </c>
      <c r="Y29">
        <v>0</v>
      </c>
      <c r="Z29">
        <v>0</v>
      </c>
      <c r="AA29">
        <v>0</v>
      </c>
      <c r="AB29">
        <v>67</v>
      </c>
      <c r="AC29">
        <v>46</v>
      </c>
      <c r="AD29" t="s">
        <v>358</v>
      </c>
      <c r="AE29" t="s">
        <v>357</v>
      </c>
      <c r="AF29" t="s">
        <v>358</v>
      </c>
      <c r="AG29" t="s">
        <v>359</v>
      </c>
      <c r="AH29" t="s">
        <v>1832</v>
      </c>
      <c r="AI29" t="s">
        <v>360</v>
      </c>
      <c r="AJ29">
        <v>36</v>
      </c>
      <c r="AK29" t="s">
        <v>361</v>
      </c>
      <c r="AL29" t="s">
        <v>61</v>
      </c>
      <c r="AM29" t="s">
        <v>362</v>
      </c>
      <c r="AN29" t="s">
        <v>1833</v>
      </c>
      <c r="AO29" t="s">
        <v>363</v>
      </c>
      <c r="AP29">
        <v>24</v>
      </c>
      <c r="AQ29" t="s">
        <v>364</v>
      </c>
      <c r="AR29" t="s">
        <v>61</v>
      </c>
      <c r="AS29">
        <v>2008</v>
      </c>
      <c r="AT29">
        <v>6</v>
      </c>
      <c r="AU29">
        <v>9</v>
      </c>
      <c r="AV29" t="s">
        <v>365</v>
      </c>
      <c r="AW29" t="s">
        <v>366</v>
      </c>
      <c r="AX29" t="s">
        <v>367</v>
      </c>
      <c r="AY29" t="s">
        <v>368</v>
      </c>
      <c r="AZ29" t="s">
        <v>369</v>
      </c>
      <c r="BA29">
        <v>0</v>
      </c>
      <c r="BB29" s="7">
        <v>39608</v>
      </c>
      <c r="BC29" t="s">
        <v>1791</v>
      </c>
      <c r="BD29" t="s">
        <v>1781</v>
      </c>
      <c r="BE29">
        <v>1</v>
      </c>
      <c r="BF29" t="s">
        <v>1813</v>
      </c>
      <c r="BG29" t="s">
        <v>1781</v>
      </c>
      <c r="BH29" t="s">
        <v>1782</v>
      </c>
      <c r="BI29" t="s">
        <v>2026</v>
      </c>
    </row>
    <row r="30" spans="1:61" x14ac:dyDescent="0.3">
      <c r="A30">
        <v>20402</v>
      </c>
      <c r="B30">
        <v>2</v>
      </c>
      <c r="C30" t="s">
        <v>497</v>
      </c>
      <c r="D30">
        <v>6690</v>
      </c>
      <c r="E30" t="s">
        <v>53</v>
      </c>
      <c r="F30">
        <v>13422</v>
      </c>
      <c r="G30">
        <v>1342201</v>
      </c>
      <c r="H30">
        <v>30562</v>
      </c>
      <c r="I30">
        <v>51</v>
      </c>
      <c r="J30">
        <v>13796</v>
      </c>
      <c r="K30">
        <v>1379601</v>
      </c>
      <c r="L30">
        <v>32457</v>
      </c>
      <c r="M30">
        <v>91</v>
      </c>
      <c r="N30">
        <v>6</v>
      </c>
      <c r="O30">
        <v>612</v>
      </c>
      <c r="P30">
        <v>1</v>
      </c>
      <c r="Q30">
        <v>4</v>
      </c>
      <c r="R30" t="s">
        <v>54</v>
      </c>
      <c r="S30" t="s">
        <v>55</v>
      </c>
      <c r="T30">
        <v>0</v>
      </c>
      <c r="U30">
        <v>1</v>
      </c>
      <c r="V30">
        <v>32260</v>
      </c>
      <c r="W30">
        <v>1994</v>
      </c>
      <c r="X30">
        <v>60</v>
      </c>
      <c r="Y30">
        <v>0</v>
      </c>
      <c r="Z30">
        <v>0</v>
      </c>
      <c r="AA30">
        <v>0</v>
      </c>
      <c r="AB30">
        <v>270</v>
      </c>
      <c r="AC30">
        <v>250</v>
      </c>
      <c r="AD30" t="s">
        <v>498</v>
      </c>
      <c r="AE30" t="s">
        <v>497</v>
      </c>
      <c r="AF30" t="s">
        <v>498</v>
      </c>
      <c r="AG30" t="s">
        <v>499</v>
      </c>
      <c r="AH30" t="s">
        <v>1834</v>
      </c>
      <c r="AI30" t="s">
        <v>500</v>
      </c>
      <c r="AJ30">
        <v>1</v>
      </c>
      <c r="AK30" t="s">
        <v>501</v>
      </c>
      <c r="AL30" t="s">
        <v>61</v>
      </c>
      <c r="AM30" t="s">
        <v>502</v>
      </c>
      <c r="AN30" t="s">
        <v>1835</v>
      </c>
      <c r="AO30" t="s">
        <v>398</v>
      </c>
      <c r="AP30">
        <v>6</v>
      </c>
      <c r="AQ30" t="s">
        <v>399</v>
      </c>
      <c r="AR30" t="s">
        <v>61</v>
      </c>
      <c r="AS30">
        <v>2008</v>
      </c>
      <c r="AT30">
        <v>5</v>
      </c>
      <c r="AU30">
        <v>18</v>
      </c>
      <c r="AV30" t="s">
        <v>503</v>
      </c>
      <c r="AW30" t="s">
        <v>504</v>
      </c>
      <c r="AX30" t="s">
        <v>505</v>
      </c>
      <c r="AY30" t="s">
        <v>506</v>
      </c>
      <c r="AZ30" t="s">
        <v>507</v>
      </c>
      <c r="BA30">
        <v>0</v>
      </c>
      <c r="BB30" s="7">
        <v>39586</v>
      </c>
      <c r="BC30" t="s">
        <v>1780</v>
      </c>
      <c r="BD30" t="s">
        <v>1781</v>
      </c>
      <c r="BE30">
        <v>0</v>
      </c>
      <c r="BF30" t="s">
        <v>1777</v>
      </c>
      <c r="BG30" t="s">
        <v>1781</v>
      </c>
      <c r="BH30" t="s">
        <v>1782</v>
      </c>
      <c r="BI30" t="s">
        <v>2027</v>
      </c>
    </row>
    <row r="31" spans="1:61" x14ac:dyDescent="0.3">
      <c r="A31">
        <v>19998</v>
      </c>
      <c r="B31">
        <v>4</v>
      </c>
      <c r="C31" t="s">
        <v>508</v>
      </c>
      <c r="D31">
        <v>6798</v>
      </c>
      <c r="E31" t="s">
        <v>53</v>
      </c>
      <c r="F31">
        <v>13296</v>
      </c>
      <c r="G31">
        <v>1329603</v>
      </c>
      <c r="H31">
        <v>30721</v>
      </c>
      <c r="I31">
        <v>14</v>
      </c>
      <c r="J31">
        <v>15376</v>
      </c>
      <c r="K31">
        <v>1537601</v>
      </c>
      <c r="L31">
        <v>30436</v>
      </c>
      <c r="M31">
        <v>81</v>
      </c>
      <c r="N31">
        <v>6</v>
      </c>
      <c r="O31">
        <v>620</v>
      </c>
      <c r="P31">
        <v>1</v>
      </c>
      <c r="Q31">
        <v>5</v>
      </c>
      <c r="R31" t="s">
        <v>54</v>
      </c>
      <c r="S31" t="s">
        <v>55</v>
      </c>
      <c r="T31">
        <v>0</v>
      </c>
      <c r="U31">
        <v>1</v>
      </c>
      <c r="V31">
        <v>35000</v>
      </c>
      <c r="W31">
        <v>2270</v>
      </c>
      <c r="X31">
        <v>120</v>
      </c>
      <c r="Y31">
        <v>0</v>
      </c>
      <c r="Z31">
        <v>0</v>
      </c>
      <c r="AA31">
        <v>0</v>
      </c>
      <c r="AB31">
        <v>322</v>
      </c>
      <c r="AC31">
        <v>318</v>
      </c>
      <c r="AD31" t="s">
        <v>509</v>
      </c>
      <c r="AE31" t="s">
        <v>508</v>
      </c>
      <c r="AF31" t="s">
        <v>509</v>
      </c>
      <c r="AG31" t="s">
        <v>478</v>
      </c>
      <c r="AH31" t="s">
        <v>1836</v>
      </c>
      <c r="AI31" t="s">
        <v>479</v>
      </c>
      <c r="AJ31">
        <v>33</v>
      </c>
      <c r="AK31" t="s">
        <v>480</v>
      </c>
      <c r="AL31" t="s">
        <v>61</v>
      </c>
      <c r="AM31" t="s">
        <v>427</v>
      </c>
      <c r="AN31" t="s">
        <v>1837</v>
      </c>
      <c r="AO31" t="s">
        <v>326</v>
      </c>
      <c r="AP31">
        <v>4</v>
      </c>
      <c r="AQ31" t="s">
        <v>327</v>
      </c>
      <c r="AR31" t="s">
        <v>61</v>
      </c>
      <c r="AS31">
        <v>2008</v>
      </c>
      <c r="AT31">
        <v>8</v>
      </c>
      <c r="AU31">
        <v>4</v>
      </c>
      <c r="AV31" t="s">
        <v>510</v>
      </c>
      <c r="AW31" t="s">
        <v>511</v>
      </c>
      <c r="AX31" t="s">
        <v>512</v>
      </c>
      <c r="AY31" t="s">
        <v>513</v>
      </c>
      <c r="AZ31" t="s">
        <v>514</v>
      </c>
      <c r="BA31">
        <v>0</v>
      </c>
      <c r="BB31" s="7">
        <v>39664</v>
      </c>
      <c r="BC31" t="s">
        <v>1774</v>
      </c>
      <c r="BD31" t="s">
        <v>1769</v>
      </c>
      <c r="BE31">
        <v>1</v>
      </c>
      <c r="BF31" t="s">
        <v>1813</v>
      </c>
      <c r="BG31" t="s">
        <v>1769</v>
      </c>
      <c r="BH31" t="s">
        <v>1771</v>
      </c>
      <c r="BI31" t="s">
        <v>2026</v>
      </c>
    </row>
    <row r="32" spans="1:61" x14ac:dyDescent="0.3">
      <c r="A32">
        <v>20305</v>
      </c>
      <c r="B32">
        <v>1</v>
      </c>
      <c r="C32" t="s">
        <v>515</v>
      </c>
      <c r="D32">
        <v>6765</v>
      </c>
      <c r="E32" t="s">
        <v>53</v>
      </c>
      <c r="F32">
        <v>10540</v>
      </c>
      <c r="G32">
        <v>1054001</v>
      </c>
      <c r="H32">
        <v>30540</v>
      </c>
      <c r="I32">
        <v>13</v>
      </c>
      <c r="J32">
        <v>15016</v>
      </c>
      <c r="K32">
        <v>1501602</v>
      </c>
      <c r="L32">
        <v>31123</v>
      </c>
      <c r="M32">
        <v>64</v>
      </c>
      <c r="N32">
        <v>6</v>
      </c>
      <c r="O32">
        <v>619</v>
      </c>
      <c r="P32">
        <v>1</v>
      </c>
      <c r="Q32">
        <v>3</v>
      </c>
      <c r="R32" t="s">
        <v>54</v>
      </c>
      <c r="S32" t="s">
        <v>55</v>
      </c>
      <c r="T32">
        <v>0</v>
      </c>
      <c r="U32">
        <v>1</v>
      </c>
      <c r="V32">
        <v>34567</v>
      </c>
      <c r="W32">
        <v>1033</v>
      </c>
      <c r="X32">
        <v>64</v>
      </c>
      <c r="Y32">
        <v>0</v>
      </c>
      <c r="Z32">
        <v>0</v>
      </c>
      <c r="AA32">
        <v>0</v>
      </c>
      <c r="AB32">
        <v>185</v>
      </c>
      <c r="AC32">
        <v>175</v>
      </c>
      <c r="AD32" t="s">
        <v>516</v>
      </c>
      <c r="AE32" t="s">
        <v>515</v>
      </c>
      <c r="AF32" t="s">
        <v>516</v>
      </c>
      <c r="AG32" t="s">
        <v>517</v>
      </c>
      <c r="AH32" t="s">
        <v>1838</v>
      </c>
      <c r="AI32" t="s">
        <v>518</v>
      </c>
      <c r="AJ32">
        <v>25</v>
      </c>
      <c r="AK32" t="s">
        <v>519</v>
      </c>
      <c r="AL32" t="s">
        <v>61</v>
      </c>
      <c r="AM32" t="s">
        <v>520</v>
      </c>
      <c r="AN32" t="s">
        <v>1831</v>
      </c>
      <c r="AO32" t="s">
        <v>350</v>
      </c>
      <c r="AP32">
        <v>29</v>
      </c>
      <c r="AQ32" t="s">
        <v>351</v>
      </c>
      <c r="AR32" t="s">
        <v>61</v>
      </c>
      <c r="AS32">
        <v>2008</v>
      </c>
      <c r="AT32">
        <v>1</v>
      </c>
      <c r="AU32">
        <v>13</v>
      </c>
      <c r="AV32" t="s">
        <v>521</v>
      </c>
      <c r="AW32" t="s">
        <v>522</v>
      </c>
      <c r="AX32" t="s">
        <v>523</v>
      </c>
      <c r="AY32" t="s">
        <v>524</v>
      </c>
      <c r="AZ32" t="s">
        <v>525</v>
      </c>
      <c r="BA32">
        <v>0</v>
      </c>
      <c r="BB32" s="7">
        <v>39460</v>
      </c>
      <c r="BC32" t="s">
        <v>1825</v>
      </c>
      <c r="BD32" t="s">
        <v>1807</v>
      </c>
      <c r="BE32">
        <v>0</v>
      </c>
      <c r="BF32" t="s">
        <v>1777</v>
      </c>
      <c r="BG32" t="s">
        <v>1807</v>
      </c>
      <c r="BH32" t="s">
        <v>1809</v>
      </c>
      <c r="BI32" t="s">
        <v>2027</v>
      </c>
    </row>
    <row r="33" spans="1:61" x14ac:dyDescent="0.3">
      <c r="A33">
        <v>20201</v>
      </c>
      <c r="B33">
        <v>4</v>
      </c>
      <c r="C33" t="s">
        <v>526</v>
      </c>
      <c r="D33">
        <v>6055</v>
      </c>
      <c r="E33" t="s">
        <v>53</v>
      </c>
      <c r="F33">
        <v>12264</v>
      </c>
      <c r="G33">
        <v>1226401</v>
      </c>
      <c r="H33">
        <v>30852</v>
      </c>
      <c r="I33">
        <v>38</v>
      </c>
      <c r="J33">
        <v>15074</v>
      </c>
      <c r="K33">
        <v>1507401</v>
      </c>
      <c r="L33">
        <v>35074</v>
      </c>
      <c r="M33">
        <v>73</v>
      </c>
      <c r="N33">
        <v>6</v>
      </c>
      <c r="O33">
        <v>620</v>
      </c>
      <c r="P33">
        <v>1</v>
      </c>
      <c r="Q33">
        <v>3</v>
      </c>
      <c r="R33" t="s">
        <v>54</v>
      </c>
      <c r="S33" t="s">
        <v>55</v>
      </c>
      <c r="T33">
        <v>0</v>
      </c>
      <c r="U33">
        <v>1</v>
      </c>
      <c r="V33">
        <v>30475</v>
      </c>
      <c r="W33">
        <v>1092</v>
      </c>
      <c r="X33">
        <v>56</v>
      </c>
      <c r="Y33">
        <v>0</v>
      </c>
      <c r="Z33">
        <v>0</v>
      </c>
      <c r="AA33">
        <v>0</v>
      </c>
      <c r="AB33">
        <v>163</v>
      </c>
      <c r="AC33">
        <v>149</v>
      </c>
      <c r="AD33" t="s">
        <v>527</v>
      </c>
      <c r="AE33" t="s">
        <v>526</v>
      </c>
      <c r="AF33" t="s">
        <v>527</v>
      </c>
      <c r="AG33" t="s">
        <v>528</v>
      </c>
      <c r="AH33" t="s">
        <v>265</v>
      </c>
      <c r="AI33" t="s">
        <v>529</v>
      </c>
      <c r="AJ33">
        <v>51</v>
      </c>
      <c r="AK33" t="s">
        <v>530</v>
      </c>
      <c r="AL33" t="s">
        <v>61</v>
      </c>
      <c r="AM33" t="s">
        <v>531</v>
      </c>
      <c r="AN33" t="s">
        <v>1839</v>
      </c>
      <c r="AO33" t="s">
        <v>408</v>
      </c>
      <c r="AP33">
        <v>40</v>
      </c>
      <c r="AQ33" t="s">
        <v>409</v>
      </c>
      <c r="AR33" t="s">
        <v>61</v>
      </c>
      <c r="AS33">
        <v>2008</v>
      </c>
      <c r="AT33">
        <v>2</v>
      </c>
      <c r="AU33">
        <v>17</v>
      </c>
      <c r="AV33" t="s">
        <v>532</v>
      </c>
      <c r="AW33" t="s">
        <v>533</v>
      </c>
      <c r="AX33" t="s">
        <v>534</v>
      </c>
      <c r="AY33" t="s">
        <v>535</v>
      </c>
      <c r="AZ33" t="s">
        <v>536</v>
      </c>
      <c r="BA33">
        <v>0</v>
      </c>
      <c r="BB33" s="7">
        <v>39495</v>
      </c>
      <c r="BC33" t="s">
        <v>1806</v>
      </c>
      <c r="BD33" t="s">
        <v>1807</v>
      </c>
      <c r="BE33">
        <v>0</v>
      </c>
      <c r="BF33" t="s">
        <v>1777</v>
      </c>
      <c r="BG33" t="s">
        <v>1807</v>
      </c>
      <c r="BH33" t="s">
        <v>1809</v>
      </c>
      <c r="BI33" t="s">
        <v>2027</v>
      </c>
    </row>
    <row r="34" spans="1:61" x14ac:dyDescent="0.3">
      <c r="A34">
        <v>20415</v>
      </c>
      <c r="B34">
        <v>2</v>
      </c>
      <c r="C34" t="s">
        <v>537</v>
      </c>
      <c r="D34">
        <v>6730</v>
      </c>
      <c r="E34" t="s">
        <v>53</v>
      </c>
      <c r="F34">
        <v>12478</v>
      </c>
      <c r="G34">
        <v>1247801</v>
      </c>
      <c r="H34">
        <v>31703</v>
      </c>
      <c r="I34">
        <v>22</v>
      </c>
      <c r="J34">
        <v>13487</v>
      </c>
      <c r="K34">
        <v>1348701</v>
      </c>
      <c r="L34">
        <v>31650</v>
      </c>
      <c r="M34">
        <v>63</v>
      </c>
      <c r="N34">
        <v>6</v>
      </c>
      <c r="O34">
        <v>626</v>
      </c>
      <c r="P34">
        <v>1</v>
      </c>
      <c r="Q34">
        <v>3</v>
      </c>
      <c r="R34" t="s">
        <v>54</v>
      </c>
      <c r="S34" t="s">
        <v>55</v>
      </c>
      <c r="T34">
        <v>0</v>
      </c>
      <c r="U34">
        <v>1</v>
      </c>
      <c r="V34">
        <v>50400</v>
      </c>
      <c r="W34">
        <v>1028</v>
      </c>
      <c r="X34">
        <v>252</v>
      </c>
      <c r="Y34">
        <v>0</v>
      </c>
      <c r="Z34">
        <v>0</v>
      </c>
      <c r="AA34">
        <v>0</v>
      </c>
      <c r="AB34">
        <v>182</v>
      </c>
      <c r="AC34">
        <v>146</v>
      </c>
      <c r="AD34" t="s">
        <v>538</v>
      </c>
      <c r="AE34" t="s">
        <v>537</v>
      </c>
      <c r="AF34" t="s">
        <v>538</v>
      </c>
      <c r="AG34" t="s">
        <v>539</v>
      </c>
      <c r="AH34" t="s">
        <v>361</v>
      </c>
      <c r="AI34" t="s">
        <v>360</v>
      </c>
      <c r="AJ34">
        <v>36</v>
      </c>
      <c r="AK34" t="s">
        <v>361</v>
      </c>
      <c r="AL34" t="s">
        <v>61</v>
      </c>
      <c r="AM34" t="s">
        <v>540</v>
      </c>
      <c r="AN34" t="s">
        <v>1840</v>
      </c>
      <c r="AO34" t="s">
        <v>541</v>
      </c>
      <c r="AP34">
        <v>27</v>
      </c>
      <c r="AQ34" t="s">
        <v>542</v>
      </c>
      <c r="AR34" t="s">
        <v>61</v>
      </c>
      <c r="AS34">
        <v>2008</v>
      </c>
      <c r="AT34">
        <v>7</v>
      </c>
      <c r="AU34">
        <v>8</v>
      </c>
      <c r="AV34" t="s">
        <v>543</v>
      </c>
      <c r="AW34" t="s">
        <v>544</v>
      </c>
      <c r="AX34" t="s">
        <v>545</v>
      </c>
      <c r="AY34" t="s">
        <v>546</v>
      </c>
      <c r="AZ34" t="s">
        <v>547</v>
      </c>
      <c r="BA34">
        <v>0</v>
      </c>
      <c r="BB34" s="7">
        <v>39637</v>
      </c>
      <c r="BC34" t="s">
        <v>1785</v>
      </c>
      <c r="BD34" t="s">
        <v>1769</v>
      </c>
      <c r="BE34">
        <v>2</v>
      </c>
      <c r="BF34" t="s">
        <v>1786</v>
      </c>
      <c r="BG34" t="s">
        <v>1769</v>
      </c>
      <c r="BH34" t="s">
        <v>1771</v>
      </c>
      <c r="BI34" t="s">
        <v>2026</v>
      </c>
    </row>
    <row r="35" spans="1:61" x14ac:dyDescent="0.3">
      <c r="A35">
        <v>20500</v>
      </c>
      <c r="B35">
        <v>2</v>
      </c>
      <c r="C35" t="s">
        <v>548</v>
      </c>
      <c r="D35">
        <v>7041</v>
      </c>
      <c r="E35" t="s">
        <v>53</v>
      </c>
      <c r="F35">
        <v>11193</v>
      </c>
      <c r="G35">
        <v>1119301</v>
      </c>
      <c r="H35">
        <v>33105</v>
      </c>
      <c r="I35">
        <v>52</v>
      </c>
      <c r="J35">
        <v>11233</v>
      </c>
      <c r="K35">
        <v>1123301</v>
      </c>
      <c r="L35">
        <v>31233</v>
      </c>
      <c r="M35">
        <v>88</v>
      </c>
      <c r="N35">
        <v>6</v>
      </c>
      <c r="O35">
        <v>631</v>
      </c>
      <c r="P35">
        <v>1</v>
      </c>
      <c r="Q35">
        <v>3</v>
      </c>
      <c r="R35" t="s">
        <v>98</v>
      </c>
      <c r="S35" t="s">
        <v>55</v>
      </c>
      <c r="T35">
        <v>0</v>
      </c>
      <c r="U35">
        <v>1</v>
      </c>
      <c r="V35">
        <v>17610</v>
      </c>
      <c r="W35">
        <v>1075</v>
      </c>
      <c r="X35">
        <v>66</v>
      </c>
      <c r="Y35">
        <v>0</v>
      </c>
      <c r="Z35">
        <v>0</v>
      </c>
      <c r="AA35">
        <v>0</v>
      </c>
      <c r="AB35">
        <v>196</v>
      </c>
      <c r="AC35">
        <v>182</v>
      </c>
      <c r="AD35" t="s">
        <v>549</v>
      </c>
      <c r="AE35" t="s">
        <v>548</v>
      </c>
      <c r="AF35" t="s">
        <v>549</v>
      </c>
      <c r="AG35" t="s">
        <v>550</v>
      </c>
      <c r="AH35" t="s">
        <v>1841</v>
      </c>
      <c r="AI35" t="s">
        <v>288</v>
      </c>
      <c r="AJ35">
        <v>21</v>
      </c>
      <c r="AK35" t="s">
        <v>289</v>
      </c>
      <c r="AL35" t="s">
        <v>61</v>
      </c>
      <c r="AM35" t="s">
        <v>551</v>
      </c>
      <c r="AN35" t="s">
        <v>1842</v>
      </c>
      <c r="AO35" t="s">
        <v>336</v>
      </c>
      <c r="AP35">
        <v>56</v>
      </c>
      <c r="AQ35" t="s">
        <v>337</v>
      </c>
      <c r="AR35" t="s">
        <v>61</v>
      </c>
      <c r="AS35">
        <v>2008</v>
      </c>
      <c r="AT35">
        <v>7</v>
      </c>
      <c r="AU35">
        <v>27</v>
      </c>
      <c r="AV35" t="s">
        <v>552</v>
      </c>
      <c r="AW35" t="s">
        <v>553</v>
      </c>
      <c r="AX35" t="s">
        <v>554</v>
      </c>
      <c r="AY35" t="s">
        <v>555</v>
      </c>
      <c r="AZ35" t="s">
        <v>556</v>
      </c>
      <c r="BA35">
        <v>0</v>
      </c>
      <c r="BB35" s="7">
        <v>39656</v>
      </c>
      <c r="BC35" t="s">
        <v>1785</v>
      </c>
      <c r="BD35" t="s">
        <v>1769</v>
      </c>
      <c r="BE35">
        <v>0</v>
      </c>
      <c r="BF35" t="s">
        <v>1777</v>
      </c>
      <c r="BG35" t="s">
        <v>1769</v>
      </c>
      <c r="BH35" t="s">
        <v>1771</v>
      </c>
      <c r="BI35" t="s">
        <v>2027</v>
      </c>
    </row>
    <row r="36" spans="1:61" x14ac:dyDescent="0.3">
      <c r="A36">
        <v>20416</v>
      </c>
      <c r="B36">
        <v>2</v>
      </c>
      <c r="C36" t="s">
        <v>557</v>
      </c>
      <c r="D36">
        <v>6830</v>
      </c>
      <c r="E36" t="s">
        <v>53</v>
      </c>
      <c r="F36">
        <v>11697</v>
      </c>
      <c r="G36">
        <v>1169702</v>
      </c>
      <c r="H36">
        <v>32467</v>
      </c>
      <c r="I36">
        <v>33</v>
      </c>
      <c r="J36">
        <v>11433</v>
      </c>
      <c r="K36">
        <v>1143301</v>
      </c>
      <c r="L36">
        <v>31295</v>
      </c>
      <c r="M36">
        <v>43</v>
      </c>
      <c r="N36">
        <v>6</v>
      </c>
      <c r="O36">
        <v>698</v>
      </c>
      <c r="P36">
        <v>1</v>
      </c>
      <c r="Q36">
        <v>3</v>
      </c>
      <c r="R36" t="s">
        <v>54</v>
      </c>
      <c r="S36" t="s">
        <v>55</v>
      </c>
      <c r="T36">
        <v>0</v>
      </c>
      <c r="U36">
        <v>1</v>
      </c>
      <c r="V36">
        <v>29000</v>
      </c>
      <c r="W36">
        <v>1127</v>
      </c>
      <c r="X36">
        <v>145</v>
      </c>
      <c r="Y36">
        <v>0</v>
      </c>
      <c r="Z36">
        <v>0</v>
      </c>
      <c r="AA36">
        <v>0</v>
      </c>
      <c r="AB36">
        <v>205</v>
      </c>
      <c r="AC36">
        <v>144</v>
      </c>
      <c r="AD36" t="s">
        <v>558</v>
      </c>
      <c r="AE36" t="s">
        <v>557</v>
      </c>
      <c r="AF36" t="s">
        <v>558</v>
      </c>
      <c r="AG36" t="s">
        <v>559</v>
      </c>
      <c r="AH36" t="s">
        <v>1843</v>
      </c>
      <c r="AI36" t="s">
        <v>382</v>
      </c>
      <c r="AJ36">
        <v>12</v>
      </c>
      <c r="AK36" t="s">
        <v>383</v>
      </c>
      <c r="AL36" t="s">
        <v>61</v>
      </c>
      <c r="AM36" t="s">
        <v>560</v>
      </c>
      <c r="AN36" t="s">
        <v>1830</v>
      </c>
      <c r="AO36" t="s">
        <v>347</v>
      </c>
      <c r="AP36">
        <v>26</v>
      </c>
      <c r="AQ36" t="s">
        <v>348</v>
      </c>
      <c r="AR36" t="s">
        <v>61</v>
      </c>
      <c r="AS36">
        <v>2008</v>
      </c>
      <c r="AT36">
        <v>12</v>
      </c>
      <c r="AU36">
        <v>10</v>
      </c>
      <c r="AV36" t="s">
        <v>561</v>
      </c>
      <c r="AW36" t="s">
        <v>562</v>
      </c>
      <c r="AX36" t="s">
        <v>563</v>
      </c>
      <c r="AY36" t="s">
        <v>564</v>
      </c>
      <c r="AZ36" t="s">
        <v>565</v>
      </c>
      <c r="BA36">
        <v>0</v>
      </c>
      <c r="BB36" s="7">
        <v>39792</v>
      </c>
      <c r="BC36" t="s">
        <v>1762</v>
      </c>
      <c r="BD36" t="s">
        <v>1763</v>
      </c>
      <c r="BE36">
        <v>3</v>
      </c>
      <c r="BF36" t="s">
        <v>1808</v>
      </c>
      <c r="BG36" t="s">
        <v>1763</v>
      </c>
      <c r="BH36" t="s">
        <v>1765</v>
      </c>
      <c r="BI36" t="s">
        <v>2026</v>
      </c>
    </row>
    <row r="37" spans="1:61" x14ac:dyDescent="0.3">
      <c r="A37">
        <v>19386</v>
      </c>
      <c r="B37">
        <v>3</v>
      </c>
      <c r="C37" t="s">
        <v>632</v>
      </c>
      <c r="D37">
        <v>1600</v>
      </c>
      <c r="E37" t="s">
        <v>53</v>
      </c>
      <c r="F37">
        <v>14307</v>
      </c>
      <c r="G37">
        <v>1430701</v>
      </c>
      <c r="H37">
        <v>30721</v>
      </c>
      <c r="I37">
        <v>15</v>
      </c>
      <c r="J37">
        <v>10721</v>
      </c>
      <c r="K37">
        <v>1072101</v>
      </c>
      <c r="L37">
        <v>30721</v>
      </c>
      <c r="M37">
        <v>13</v>
      </c>
      <c r="N37">
        <v>6</v>
      </c>
      <c r="O37">
        <v>622</v>
      </c>
      <c r="P37">
        <v>1</v>
      </c>
      <c r="Q37">
        <v>1</v>
      </c>
      <c r="R37" t="s">
        <v>98</v>
      </c>
      <c r="S37" t="s">
        <v>55</v>
      </c>
      <c r="T37">
        <v>0</v>
      </c>
      <c r="U37">
        <v>1</v>
      </c>
      <c r="V37">
        <v>47880</v>
      </c>
      <c r="W37">
        <v>49</v>
      </c>
      <c r="X37">
        <v>182</v>
      </c>
      <c r="Y37">
        <v>0</v>
      </c>
      <c r="Z37">
        <v>0</v>
      </c>
      <c r="AA37">
        <v>0</v>
      </c>
      <c r="AB37">
        <v>60</v>
      </c>
      <c r="AC37">
        <v>16</v>
      </c>
      <c r="AD37" t="s">
        <v>633</v>
      </c>
      <c r="AE37" t="s">
        <v>632</v>
      </c>
      <c r="AF37" t="s">
        <v>633</v>
      </c>
      <c r="AG37" t="s">
        <v>634</v>
      </c>
      <c r="AH37" t="s">
        <v>1844</v>
      </c>
      <c r="AI37" t="s">
        <v>635</v>
      </c>
      <c r="AJ37">
        <v>44</v>
      </c>
      <c r="AK37" t="s">
        <v>636</v>
      </c>
      <c r="AL37" t="s">
        <v>61</v>
      </c>
      <c r="AM37" t="s">
        <v>637</v>
      </c>
      <c r="AN37" t="s">
        <v>1845</v>
      </c>
      <c r="AO37" t="s">
        <v>518</v>
      </c>
      <c r="AP37">
        <v>25</v>
      </c>
      <c r="AQ37" t="s">
        <v>519</v>
      </c>
      <c r="AR37" t="s">
        <v>61</v>
      </c>
      <c r="AS37">
        <v>2008</v>
      </c>
      <c r="AT37">
        <v>6</v>
      </c>
      <c r="AU37">
        <v>15</v>
      </c>
      <c r="AV37" t="s">
        <v>638</v>
      </c>
      <c r="AW37" t="s">
        <v>639</v>
      </c>
      <c r="AX37" t="s">
        <v>640</v>
      </c>
      <c r="AY37" t="s">
        <v>641</v>
      </c>
      <c r="AZ37" t="s">
        <v>642</v>
      </c>
      <c r="BA37">
        <v>0</v>
      </c>
      <c r="BB37" s="7">
        <v>39614</v>
      </c>
      <c r="BC37" t="s">
        <v>1791</v>
      </c>
      <c r="BD37" t="s">
        <v>1781</v>
      </c>
      <c r="BE37">
        <v>0</v>
      </c>
      <c r="BF37" t="s">
        <v>1777</v>
      </c>
      <c r="BG37" t="s">
        <v>1781</v>
      </c>
      <c r="BH37" t="s">
        <v>1782</v>
      </c>
      <c r="BI37" t="s">
        <v>2027</v>
      </c>
    </row>
    <row r="38" spans="1:61" x14ac:dyDescent="0.3">
      <c r="A38">
        <v>19690</v>
      </c>
      <c r="B38">
        <v>3</v>
      </c>
      <c r="C38" t="s">
        <v>643</v>
      </c>
      <c r="D38">
        <v>5375</v>
      </c>
      <c r="E38" t="s">
        <v>53</v>
      </c>
      <c r="F38">
        <v>13830</v>
      </c>
      <c r="G38">
        <v>1383001</v>
      </c>
      <c r="H38">
        <v>33830</v>
      </c>
      <c r="I38">
        <v>2</v>
      </c>
      <c r="J38">
        <v>12173</v>
      </c>
      <c r="K38">
        <v>1217301</v>
      </c>
      <c r="L38">
        <v>32134</v>
      </c>
      <c r="M38">
        <v>2</v>
      </c>
      <c r="N38">
        <v>6</v>
      </c>
      <c r="O38">
        <v>626</v>
      </c>
      <c r="P38">
        <v>1</v>
      </c>
      <c r="Q38">
        <v>1</v>
      </c>
      <c r="R38" t="s">
        <v>98</v>
      </c>
      <c r="S38" t="s">
        <v>55</v>
      </c>
      <c r="T38">
        <v>0</v>
      </c>
      <c r="U38">
        <v>1</v>
      </c>
      <c r="V38">
        <v>88900</v>
      </c>
      <c r="W38">
        <v>100</v>
      </c>
      <c r="X38">
        <v>264</v>
      </c>
      <c r="Y38">
        <v>0</v>
      </c>
      <c r="Z38">
        <v>0</v>
      </c>
      <c r="AA38">
        <v>0</v>
      </c>
      <c r="AB38">
        <v>46</v>
      </c>
      <c r="AC38">
        <v>24</v>
      </c>
      <c r="AD38" t="s">
        <v>644</v>
      </c>
      <c r="AE38" t="s">
        <v>643</v>
      </c>
      <c r="AF38" t="s">
        <v>644</v>
      </c>
      <c r="AG38" t="s">
        <v>645</v>
      </c>
      <c r="AH38" t="s">
        <v>1846</v>
      </c>
      <c r="AI38" t="s">
        <v>301</v>
      </c>
      <c r="AJ38">
        <v>15</v>
      </c>
      <c r="AK38" t="s">
        <v>302</v>
      </c>
      <c r="AL38" t="s">
        <v>61</v>
      </c>
      <c r="AM38" t="s">
        <v>646</v>
      </c>
      <c r="AN38" t="s">
        <v>1847</v>
      </c>
      <c r="AO38" t="s">
        <v>301</v>
      </c>
      <c r="AP38">
        <v>15</v>
      </c>
      <c r="AQ38" t="s">
        <v>302</v>
      </c>
      <c r="AR38" t="s">
        <v>61</v>
      </c>
      <c r="AS38">
        <v>2008</v>
      </c>
      <c r="AT38">
        <v>7</v>
      </c>
      <c r="AU38">
        <v>26</v>
      </c>
      <c r="AV38" t="s">
        <v>647</v>
      </c>
      <c r="AW38" t="s">
        <v>648</v>
      </c>
      <c r="AX38" t="s">
        <v>649</v>
      </c>
      <c r="AY38" t="s">
        <v>307</v>
      </c>
      <c r="AZ38" t="s">
        <v>308</v>
      </c>
      <c r="BA38">
        <v>0</v>
      </c>
      <c r="BB38" s="7">
        <v>39655</v>
      </c>
      <c r="BC38" t="s">
        <v>1785</v>
      </c>
      <c r="BD38" t="s">
        <v>1769</v>
      </c>
      <c r="BE38">
        <v>6</v>
      </c>
      <c r="BF38" t="s">
        <v>1764</v>
      </c>
      <c r="BG38" t="s">
        <v>1769</v>
      </c>
      <c r="BH38" t="s">
        <v>1771</v>
      </c>
      <c r="BI38" t="s">
        <v>2027</v>
      </c>
    </row>
    <row r="39" spans="1:61" x14ac:dyDescent="0.3">
      <c r="A39">
        <v>20017</v>
      </c>
      <c r="B39">
        <v>2</v>
      </c>
      <c r="C39" t="s">
        <v>669</v>
      </c>
      <c r="D39">
        <v>16192</v>
      </c>
      <c r="E39" t="s">
        <v>194</v>
      </c>
      <c r="F39">
        <v>14955</v>
      </c>
      <c r="G39">
        <v>1495502</v>
      </c>
      <c r="H39">
        <v>34955</v>
      </c>
      <c r="I39">
        <v>5</v>
      </c>
      <c r="J39">
        <v>12016</v>
      </c>
      <c r="K39">
        <v>1201602</v>
      </c>
      <c r="L39">
        <v>32016</v>
      </c>
      <c r="M39">
        <v>5</v>
      </c>
      <c r="N39">
        <v>6</v>
      </c>
      <c r="O39">
        <v>614</v>
      </c>
      <c r="P39">
        <v>1</v>
      </c>
      <c r="Q39">
        <v>1</v>
      </c>
      <c r="R39" t="s">
        <v>54</v>
      </c>
      <c r="S39" t="s">
        <v>55</v>
      </c>
      <c r="T39">
        <v>0</v>
      </c>
      <c r="U39">
        <v>1</v>
      </c>
      <c r="V39">
        <v>32321</v>
      </c>
      <c r="W39">
        <v>129</v>
      </c>
      <c r="X39">
        <v>155</v>
      </c>
      <c r="Y39">
        <v>0</v>
      </c>
      <c r="Z39">
        <v>0</v>
      </c>
      <c r="AA39">
        <v>0</v>
      </c>
      <c r="AB39">
        <v>36</v>
      </c>
      <c r="AC39">
        <v>22</v>
      </c>
      <c r="AD39" t="s">
        <v>670</v>
      </c>
      <c r="AE39" t="s">
        <v>669</v>
      </c>
      <c r="AF39" t="s">
        <v>670</v>
      </c>
      <c r="AG39" t="s">
        <v>671</v>
      </c>
      <c r="AH39" t="s">
        <v>1848</v>
      </c>
      <c r="AI39" t="s">
        <v>489</v>
      </c>
      <c r="AJ39">
        <v>17</v>
      </c>
      <c r="AK39" t="s">
        <v>490</v>
      </c>
      <c r="AL39" t="s">
        <v>61</v>
      </c>
      <c r="AM39" t="s">
        <v>491</v>
      </c>
      <c r="AN39" t="s">
        <v>1849</v>
      </c>
      <c r="AO39" t="s">
        <v>489</v>
      </c>
      <c r="AP39">
        <v>75</v>
      </c>
      <c r="AQ39" t="s">
        <v>490</v>
      </c>
      <c r="AR39" t="s">
        <v>61</v>
      </c>
      <c r="AS39">
        <v>2008</v>
      </c>
      <c r="AT39">
        <v>10</v>
      </c>
      <c r="AU39">
        <v>14</v>
      </c>
      <c r="AV39" t="s">
        <v>672</v>
      </c>
      <c r="AW39" t="s">
        <v>673</v>
      </c>
      <c r="AX39" t="s">
        <v>674</v>
      </c>
      <c r="AY39" t="s">
        <v>495</v>
      </c>
      <c r="AZ39" t="s">
        <v>496</v>
      </c>
      <c r="BA39">
        <v>0</v>
      </c>
      <c r="BB39" s="7">
        <v>39735</v>
      </c>
      <c r="BC39" t="s">
        <v>1850</v>
      </c>
      <c r="BD39" t="s">
        <v>1763</v>
      </c>
      <c r="BE39">
        <v>2</v>
      </c>
      <c r="BF39" t="s">
        <v>1786</v>
      </c>
      <c r="BG39" t="s">
        <v>1763</v>
      </c>
      <c r="BH39" t="s">
        <v>1765</v>
      </c>
      <c r="BI39" t="s">
        <v>2026</v>
      </c>
    </row>
    <row r="40" spans="1:61" x14ac:dyDescent="0.3">
      <c r="A40">
        <v>20374</v>
      </c>
      <c r="B40">
        <v>3</v>
      </c>
      <c r="C40" t="s">
        <v>675</v>
      </c>
      <c r="D40">
        <v>6187</v>
      </c>
      <c r="E40" t="s">
        <v>53</v>
      </c>
      <c r="F40">
        <v>15167</v>
      </c>
      <c r="G40">
        <v>1516701</v>
      </c>
      <c r="H40">
        <v>35167</v>
      </c>
      <c r="I40">
        <v>21</v>
      </c>
      <c r="J40">
        <v>13851</v>
      </c>
      <c r="K40">
        <v>1385102</v>
      </c>
      <c r="L40">
        <v>33851</v>
      </c>
      <c r="M40">
        <v>73</v>
      </c>
      <c r="N40">
        <v>6</v>
      </c>
      <c r="O40">
        <v>675</v>
      </c>
      <c r="P40">
        <v>1</v>
      </c>
      <c r="Q40">
        <v>3</v>
      </c>
      <c r="R40" t="s">
        <v>54</v>
      </c>
      <c r="S40" t="s">
        <v>55</v>
      </c>
      <c r="T40">
        <v>0</v>
      </c>
      <c r="U40">
        <v>1</v>
      </c>
      <c r="V40">
        <v>12000</v>
      </c>
      <c r="W40">
        <v>1332</v>
      </c>
      <c r="X40">
        <v>50</v>
      </c>
      <c r="Y40">
        <v>0</v>
      </c>
      <c r="Z40">
        <v>0</v>
      </c>
      <c r="AA40">
        <v>0</v>
      </c>
      <c r="AB40">
        <v>248</v>
      </c>
      <c r="AC40">
        <v>225</v>
      </c>
      <c r="AD40" t="s">
        <v>676</v>
      </c>
      <c r="AE40" t="s">
        <v>675</v>
      </c>
      <c r="AF40" t="s">
        <v>677</v>
      </c>
      <c r="AG40" t="s">
        <v>678</v>
      </c>
      <c r="AH40" t="s">
        <v>1851</v>
      </c>
      <c r="AI40" t="s">
        <v>275</v>
      </c>
      <c r="AJ40">
        <v>34</v>
      </c>
      <c r="AK40" t="s">
        <v>276</v>
      </c>
      <c r="AL40" t="s">
        <v>61</v>
      </c>
      <c r="AM40" t="s">
        <v>407</v>
      </c>
      <c r="AN40" t="s">
        <v>1852</v>
      </c>
      <c r="AO40" t="s">
        <v>408</v>
      </c>
      <c r="AP40">
        <v>40</v>
      </c>
      <c r="AQ40" t="s">
        <v>409</v>
      </c>
      <c r="AR40" t="s">
        <v>61</v>
      </c>
      <c r="AS40">
        <v>2008</v>
      </c>
      <c r="AT40">
        <v>1</v>
      </c>
      <c r="AU40">
        <v>25</v>
      </c>
      <c r="AV40" t="s">
        <v>679</v>
      </c>
      <c r="AW40" t="s">
        <v>680</v>
      </c>
      <c r="AX40" t="s">
        <v>681</v>
      </c>
      <c r="AY40" t="s">
        <v>682</v>
      </c>
      <c r="AZ40" t="s">
        <v>683</v>
      </c>
      <c r="BA40">
        <v>0</v>
      </c>
      <c r="BB40" s="7">
        <v>39472</v>
      </c>
      <c r="BC40" t="s">
        <v>1825</v>
      </c>
      <c r="BD40" t="s">
        <v>1807</v>
      </c>
      <c r="BE40">
        <v>5</v>
      </c>
      <c r="BF40" t="s">
        <v>1801</v>
      </c>
      <c r="BG40" t="s">
        <v>1807</v>
      </c>
      <c r="BH40" t="s">
        <v>1809</v>
      </c>
      <c r="BI40" t="s">
        <v>2026</v>
      </c>
    </row>
    <row r="41" spans="1:61" x14ac:dyDescent="0.3">
      <c r="A41">
        <v>20237</v>
      </c>
      <c r="B41">
        <v>5</v>
      </c>
      <c r="C41" t="s">
        <v>684</v>
      </c>
      <c r="D41">
        <v>6904</v>
      </c>
      <c r="E41" t="s">
        <v>53</v>
      </c>
      <c r="F41">
        <v>15412</v>
      </c>
      <c r="G41">
        <v>1541201</v>
      </c>
      <c r="H41">
        <v>35412</v>
      </c>
      <c r="I41">
        <v>54</v>
      </c>
      <c r="J41">
        <v>15016</v>
      </c>
      <c r="K41">
        <v>1501602</v>
      </c>
      <c r="L41">
        <v>31123</v>
      </c>
      <c r="M41">
        <v>64</v>
      </c>
      <c r="N41">
        <v>6</v>
      </c>
      <c r="O41">
        <v>675</v>
      </c>
      <c r="P41">
        <v>1</v>
      </c>
      <c r="Q41">
        <v>1</v>
      </c>
      <c r="R41" t="s">
        <v>98</v>
      </c>
      <c r="S41" t="s">
        <v>55</v>
      </c>
      <c r="T41">
        <v>0</v>
      </c>
      <c r="U41">
        <v>1</v>
      </c>
      <c r="V41">
        <v>11118</v>
      </c>
      <c r="W41">
        <v>405</v>
      </c>
      <c r="X41">
        <v>50</v>
      </c>
      <c r="Y41">
        <v>0</v>
      </c>
      <c r="Z41">
        <v>0</v>
      </c>
      <c r="AA41">
        <v>0</v>
      </c>
      <c r="AB41">
        <v>97</v>
      </c>
      <c r="AC41">
        <v>86</v>
      </c>
      <c r="AD41" t="s">
        <v>685</v>
      </c>
      <c r="AE41" t="s">
        <v>684</v>
      </c>
      <c r="AF41" t="s">
        <v>685</v>
      </c>
      <c r="AG41" t="s">
        <v>686</v>
      </c>
      <c r="AH41" t="s">
        <v>1853</v>
      </c>
      <c r="AI41" t="s">
        <v>662</v>
      </c>
      <c r="AJ41">
        <v>47</v>
      </c>
      <c r="AK41" t="s">
        <v>663</v>
      </c>
      <c r="AL41" t="s">
        <v>61</v>
      </c>
      <c r="AM41" t="s">
        <v>520</v>
      </c>
      <c r="AN41" t="s">
        <v>1831</v>
      </c>
      <c r="AO41" t="s">
        <v>350</v>
      </c>
      <c r="AP41">
        <v>29</v>
      </c>
      <c r="AQ41" t="s">
        <v>351</v>
      </c>
      <c r="AR41" t="s">
        <v>61</v>
      </c>
      <c r="AS41">
        <v>2008</v>
      </c>
      <c r="AT41">
        <v>1</v>
      </c>
      <c r="AU41">
        <v>12</v>
      </c>
      <c r="AV41" t="s">
        <v>687</v>
      </c>
      <c r="AW41" t="s">
        <v>688</v>
      </c>
      <c r="AX41" t="s">
        <v>689</v>
      </c>
      <c r="AY41" t="s">
        <v>690</v>
      </c>
      <c r="AZ41" t="s">
        <v>691</v>
      </c>
      <c r="BA41">
        <v>0</v>
      </c>
      <c r="BB41" s="7">
        <v>39459</v>
      </c>
      <c r="BC41" t="s">
        <v>1825</v>
      </c>
      <c r="BD41" t="s">
        <v>1807</v>
      </c>
      <c r="BE41">
        <v>6</v>
      </c>
      <c r="BF41" t="s">
        <v>1764</v>
      </c>
      <c r="BG41" t="s">
        <v>1807</v>
      </c>
      <c r="BH41" t="s">
        <v>1809</v>
      </c>
      <c r="BI41" t="s">
        <v>2027</v>
      </c>
    </row>
    <row r="42" spans="1:61" x14ac:dyDescent="0.3">
      <c r="A42">
        <v>20190</v>
      </c>
      <c r="B42">
        <v>2</v>
      </c>
      <c r="C42" t="s">
        <v>692</v>
      </c>
      <c r="D42">
        <v>16841</v>
      </c>
      <c r="E42" t="s">
        <v>379</v>
      </c>
      <c r="F42">
        <v>15842</v>
      </c>
      <c r="G42">
        <v>1584201</v>
      </c>
      <c r="H42">
        <v>35842</v>
      </c>
      <c r="I42">
        <v>21</v>
      </c>
      <c r="J42">
        <v>15045</v>
      </c>
      <c r="K42">
        <v>1504501</v>
      </c>
      <c r="L42">
        <v>35045</v>
      </c>
      <c r="M42">
        <v>91</v>
      </c>
      <c r="N42">
        <v>8</v>
      </c>
      <c r="O42">
        <v>817</v>
      </c>
      <c r="P42">
        <v>2</v>
      </c>
      <c r="Q42">
        <v>6</v>
      </c>
      <c r="R42" t="s">
        <v>194</v>
      </c>
      <c r="S42" t="s">
        <v>55</v>
      </c>
      <c r="T42">
        <v>0</v>
      </c>
      <c r="U42">
        <v>1</v>
      </c>
      <c r="V42">
        <v>242000</v>
      </c>
      <c r="W42">
        <v>2516</v>
      </c>
      <c r="X42">
        <v>0</v>
      </c>
      <c r="Y42">
        <v>0</v>
      </c>
      <c r="Z42">
        <v>0</v>
      </c>
      <c r="AA42">
        <v>0</v>
      </c>
      <c r="AB42">
        <v>345</v>
      </c>
      <c r="AC42">
        <v>311</v>
      </c>
      <c r="AD42" t="s">
        <v>693</v>
      </c>
      <c r="AE42" t="s">
        <v>692</v>
      </c>
      <c r="AF42" t="s">
        <v>693</v>
      </c>
      <c r="AG42" t="s">
        <v>694</v>
      </c>
      <c r="AH42" t="s">
        <v>1854</v>
      </c>
      <c r="AI42" t="s">
        <v>275</v>
      </c>
      <c r="AJ42">
        <v>34</v>
      </c>
      <c r="AK42" t="s">
        <v>276</v>
      </c>
      <c r="AL42" t="s">
        <v>61</v>
      </c>
      <c r="AM42" t="s">
        <v>695</v>
      </c>
      <c r="AN42" t="s">
        <v>1855</v>
      </c>
      <c r="AO42" t="s">
        <v>398</v>
      </c>
      <c r="AP42">
        <v>6</v>
      </c>
      <c r="AQ42" t="s">
        <v>399</v>
      </c>
      <c r="AR42" t="s">
        <v>61</v>
      </c>
      <c r="AS42">
        <v>2008</v>
      </c>
      <c r="AT42">
        <v>8</v>
      </c>
      <c r="AU42">
        <v>24</v>
      </c>
      <c r="AV42" t="s">
        <v>696</v>
      </c>
      <c r="AW42" t="s">
        <v>697</v>
      </c>
      <c r="AX42" t="s">
        <v>698</v>
      </c>
      <c r="AY42" t="s">
        <v>699</v>
      </c>
      <c r="AZ42" t="s">
        <v>700</v>
      </c>
      <c r="BA42">
        <v>0</v>
      </c>
      <c r="BB42" s="7">
        <v>39684</v>
      </c>
      <c r="BC42" t="s">
        <v>1774</v>
      </c>
      <c r="BD42" t="s">
        <v>1769</v>
      </c>
      <c r="BE42">
        <v>0</v>
      </c>
      <c r="BF42" t="s">
        <v>1777</v>
      </c>
      <c r="BG42" t="s">
        <v>1769</v>
      </c>
      <c r="BH42" t="s">
        <v>1771</v>
      </c>
      <c r="BI42" t="s">
        <v>2027</v>
      </c>
    </row>
    <row r="43" spans="1:61" x14ac:dyDescent="0.3">
      <c r="A43">
        <v>20107</v>
      </c>
      <c r="B43">
        <v>3</v>
      </c>
      <c r="C43" t="s">
        <v>754</v>
      </c>
      <c r="D43">
        <v>6200</v>
      </c>
      <c r="E43" t="s">
        <v>53</v>
      </c>
      <c r="F43">
        <v>12478</v>
      </c>
      <c r="G43">
        <v>1247801</v>
      </c>
      <c r="H43">
        <v>31703</v>
      </c>
      <c r="I43">
        <v>22</v>
      </c>
      <c r="J43">
        <v>11618</v>
      </c>
      <c r="K43">
        <v>1161801</v>
      </c>
      <c r="L43">
        <v>31703</v>
      </c>
      <c r="M43">
        <v>21</v>
      </c>
      <c r="N43">
        <v>7</v>
      </c>
      <c r="O43">
        <v>740</v>
      </c>
      <c r="P43">
        <v>2</v>
      </c>
      <c r="Q43">
        <v>1</v>
      </c>
      <c r="R43" t="s">
        <v>194</v>
      </c>
      <c r="S43" t="s">
        <v>55</v>
      </c>
      <c r="T43">
        <v>0</v>
      </c>
      <c r="U43">
        <v>1</v>
      </c>
      <c r="V43">
        <v>194239</v>
      </c>
      <c r="W43">
        <v>21</v>
      </c>
      <c r="X43">
        <v>0</v>
      </c>
      <c r="Y43">
        <v>0</v>
      </c>
      <c r="Z43">
        <v>0</v>
      </c>
      <c r="AA43">
        <v>0</v>
      </c>
      <c r="AB43">
        <v>62</v>
      </c>
      <c r="AC43">
        <v>24</v>
      </c>
      <c r="AD43" t="s">
        <v>755</v>
      </c>
      <c r="AE43" t="s">
        <v>754</v>
      </c>
      <c r="AF43" t="s">
        <v>755</v>
      </c>
      <c r="AG43" t="s">
        <v>539</v>
      </c>
      <c r="AH43" t="s">
        <v>361</v>
      </c>
      <c r="AI43" t="s">
        <v>360</v>
      </c>
      <c r="AJ43">
        <v>36</v>
      </c>
      <c r="AK43" t="s">
        <v>361</v>
      </c>
      <c r="AL43" t="s">
        <v>61</v>
      </c>
      <c r="AM43" t="s">
        <v>274</v>
      </c>
      <c r="AN43" t="s">
        <v>1816</v>
      </c>
      <c r="AO43" t="s">
        <v>275</v>
      </c>
      <c r="AP43">
        <v>34</v>
      </c>
      <c r="AQ43" t="s">
        <v>276</v>
      </c>
      <c r="AR43" t="s">
        <v>61</v>
      </c>
      <c r="AS43">
        <v>2008</v>
      </c>
      <c r="AT43">
        <v>12</v>
      </c>
      <c r="AU43">
        <v>26</v>
      </c>
      <c r="AV43" t="s">
        <v>756</v>
      </c>
      <c r="AW43" t="s">
        <v>757</v>
      </c>
      <c r="AX43" t="s">
        <v>758</v>
      </c>
      <c r="AY43" t="s">
        <v>460</v>
      </c>
      <c r="AZ43" t="s">
        <v>461</v>
      </c>
      <c r="BA43">
        <v>0</v>
      </c>
      <c r="BB43" s="7">
        <v>39808</v>
      </c>
      <c r="BC43" t="s">
        <v>1762</v>
      </c>
      <c r="BD43" t="s">
        <v>1763</v>
      </c>
      <c r="BE43">
        <v>5</v>
      </c>
      <c r="BF43" t="s">
        <v>1801</v>
      </c>
      <c r="BG43" t="s">
        <v>1763</v>
      </c>
      <c r="BH43" t="s">
        <v>1765</v>
      </c>
      <c r="BI43" t="s">
        <v>2026</v>
      </c>
    </row>
    <row r="44" spans="1:61" x14ac:dyDescent="0.3">
      <c r="A44">
        <v>19678</v>
      </c>
      <c r="B44">
        <v>1</v>
      </c>
      <c r="C44" t="s">
        <v>759</v>
      </c>
      <c r="D44">
        <v>1146</v>
      </c>
      <c r="E44" t="s">
        <v>53</v>
      </c>
      <c r="F44">
        <v>12402</v>
      </c>
      <c r="G44">
        <v>1240202</v>
      </c>
      <c r="H44">
        <v>32402</v>
      </c>
      <c r="I44">
        <v>2</v>
      </c>
      <c r="J44">
        <v>12758</v>
      </c>
      <c r="K44">
        <v>1275803</v>
      </c>
      <c r="L44">
        <v>32758</v>
      </c>
      <c r="M44">
        <v>2</v>
      </c>
      <c r="N44">
        <v>6</v>
      </c>
      <c r="O44">
        <v>621</v>
      </c>
      <c r="P44">
        <v>2</v>
      </c>
      <c r="Q44">
        <v>1</v>
      </c>
      <c r="R44" t="s">
        <v>187</v>
      </c>
      <c r="S44" t="s">
        <v>55</v>
      </c>
      <c r="T44">
        <v>0</v>
      </c>
      <c r="U44">
        <v>1</v>
      </c>
      <c r="V44">
        <v>28500</v>
      </c>
      <c r="W44">
        <v>64</v>
      </c>
      <c r="X44">
        <v>0</v>
      </c>
      <c r="Y44">
        <v>0</v>
      </c>
      <c r="Z44">
        <v>0</v>
      </c>
      <c r="AA44">
        <v>0</v>
      </c>
      <c r="AB44">
        <v>30</v>
      </c>
      <c r="AC44">
        <v>24</v>
      </c>
      <c r="AD44" t="s">
        <v>760</v>
      </c>
      <c r="AE44" t="s">
        <v>761</v>
      </c>
      <c r="AF44" t="s">
        <v>760</v>
      </c>
      <c r="AG44" t="s">
        <v>762</v>
      </c>
      <c r="AH44" t="s">
        <v>1856</v>
      </c>
      <c r="AI44" t="s">
        <v>301</v>
      </c>
      <c r="AJ44">
        <v>15</v>
      </c>
      <c r="AK44" t="s">
        <v>302</v>
      </c>
      <c r="AL44" t="s">
        <v>61</v>
      </c>
      <c r="AM44" t="s">
        <v>763</v>
      </c>
      <c r="AN44" t="s">
        <v>1857</v>
      </c>
      <c r="AO44" t="s">
        <v>301</v>
      </c>
      <c r="AP44">
        <v>15</v>
      </c>
      <c r="AQ44" t="s">
        <v>302</v>
      </c>
      <c r="AR44" t="s">
        <v>61</v>
      </c>
      <c r="AS44">
        <v>2008</v>
      </c>
      <c r="AT44">
        <v>4</v>
      </c>
      <c r="AU44">
        <v>3</v>
      </c>
      <c r="AV44" t="s">
        <v>764</v>
      </c>
      <c r="AW44" t="s">
        <v>765</v>
      </c>
      <c r="AX44" t="s">
        <v>766</v>
      </c>
      <c r="AY44" t="s">
        <v>307</v>
      </c>
      <c r="AZ44" t="s">
        <v>308</v>
      </c>
      <c r="BA44">
        <v>0</v>
      </c>
      <c r="BB44" s="7">
        <v>39541</v>
      </c>
      <c r="BC44" t="s">
        <v>1858</v>
      </c>
      <c r="BD44" t="s">
        <v>1781</v>
      </c>
      <c r="BE44">
        <v>4</v>
      </c>
      <c r="BF44" t="s">
        <v>1770</v>
      </c>
      <c r="BG44" t="s">
        <v>1781</v>
      </c>
      <c r="BH44" t="s">
        <v>1782</v>
      </c>
      <c r="BI44" t="s">
        <v>2026</v>
      </c>
    </row>
    <row r="45" spans="1:61" x14ac:dyDescent="0.3">
      <c r="A45">
        <v>21080</v>
      </c>
      <c r="B45">
        <v>6</v>
      </c>
      <c r="C45" t="s">
        <v>785</v>
      </c>
      <c r="D45">
        <v>1126</v>
      </c>
      <c r="E45" t="s">
        <v>53</v>
      </c>
      <c r="F45">
        <v>10581</v>
      </c>
      <c r="G45">
        <v>1058101</v>
      </c>
      <c r="H45">
        <v>30581</v>
      </c>
      <c r="I45">
        <v>12</v>
      </c>
      <c r="J45">
        <v>12264</v>
      </c>
      <c r="K45">
        <v>1226401</v>
      </c>
      <c r="L45">
        <v>30852</v>
      </c>
      <c r="M45">
        <v>38</v>
      </c>
      <c r="N45">
        <v>4</v>
      </c>
      <c r="O45">
        <v>479</v>
      </c>
      <c r="P45">
        <v>1</v>
      </c>
      <c r="Q45">
        <v>2</v>
      </c>
      <c r="R45" t="s">
        <v>54</v>
      </c>
      <c r="S45" t="s">
        <v>55</v>
      </c>
      <c r="T45">
        <v>0</v>
      </c>
      <c r="U45">
        <v>1</v>
      </c>
      <c r="V45">
        <v>3450</v>
      </c>
      <c r="W45">
        <v>601</v>
      </c>
      <c r="X45">
        <v>8</v>
      </c>
      <c r="Y45">
        <v>2</v>
      </c>
      <c r="Z45">
        <v>0</v>
      </c>
      <c r="AA45">
        <v>0</v>
      </c>
      <c r="AB45">
        <v>198</v>
      </c>
      <c r="AC45">
        <v>174</v>
      </c>
      <c r="AD45" t="s">
        <v>786</v>
      </c>
      <c r="AE45" t="s">
        <v>785</v>
      </c>
      <c r="AF45" t="s">
        <v>786</v>
      </c>
      <c r="AG45" t="s">
        <v>464</v>
      </c>
      <c r="AH45" t="s">
        <v>1859</v>
      </c>
      <c r="AI45" t="s">
        <v>465</v>
      </c>
      <c r="AJ45">
        <v>23</v>
      </c>
      <c r="AK45" t="s">
        <v>466</v>
      </c>
      <c r="AL45" t="s">
        <v>61</v>
      </c>
      <c r="AM45" t="s">
        <v>528</v>
      </c>
      <c r="AN45" t="s">
        <v>265</v>
      </c>
      <c r="AO45" t="s">
        <v>529</v>
      </c>
      <c r="AP45">
        <v>51</v>
      </c>
      <c r="AQ45" t="s">
        <v>530</v>
      </c>
      <c r="AR45" t="s">
        <v>61</v>
      </c>
      <c r="AS45">
        <v>2008</v>
      </c>
      <c r="AT45">
        <v>12</v>
      </c>
      <c r="AU45">
        <v>8</v>
      </c>
      <c r="AV45" t="s">
        <v>787</v>
      </c>
      <c r="AW45" t="s">
        <v>788</v>
      </c>
      <c r="AX45" t="s">
        <v>789</v>
      </c>
      <c r="AY45" t="s">
        <v>790</v>
      </c>
      <c r="AZ45" t="s">
        <v>791</v>
      </c>
      <c r="BA45">
        <v>0.25</v>
      </c>
      <c r="BB45" s="7">
        <v>39790</v>
      </c>
      <c r="BC45" t="s">
        <v>1762</v>
      </c>
      <c r="BD45" t="s">
        <v>1763</v>
      </c>
      <c r="BE45">
        <v>1</v>
      </c>
      <c r="BF45" t="s">
        <v>1813</v>
      </c>
      <c r="BG45" t="s">
        <v>1763</v>
      </c>
      <c r="BH45" t="s">
        <v>1765</v>
      </c>
      <c r="BI45" t="s">
        <v>2026</v>
      </c>
    </row>
    <row r="46" spans="1:61" x14ac:dyDescent="0.3">
      <c r="A46">
        <v>20406</v>
      </c>
      <c r="B46">
        <v>4</v>
      </c>
      <c r="C46" t="s">
        <v>827</v>
      </c>
      <c r="D46">
        <v>17022</v>
      </c>
      <c r="E46" t="s">
        <v>379</v>
      </c>
      <c r="F46">
        <v>10299</v>
      </c>
      <c r="G46">
        <v>1029902</v>
      </c>
      <c r="H46">
        <v>30299</v>
      </c>
      <c r="I46">
        <v>1</v>
      </c>
      <c r="J46">
        <v>11764</v>
      </c>
      <c r="K46">
        <v>1176401</v>
      </c>
      <c r="L46">
        <v>31764</v>
      </c>
      <c r="M46">
        <v>22</v>
      </c>
      <c r="N46">
        <v>6</v>
      </c>
      <c r="O46">
        <v>612</v>
      </c>
      <c r="P46">
        <v>1</v>
      </c>
      <c r="Q46">
        <v>7</v>
      </c>
      <c r="R46" t="s">
        <v>54</v>
      </c>
      <c r="S46" t="s">
        <v>55</v>
      </c>
      <c r="T46">
        <v>0</v>
      </c>
      <c r="U46">
        <v>1</v>
      </c>
      <c r="V46">
        <v>5999</v>
      </c>
      <c r="W46">
        <v>3393</v>
      </c>
      <c r="X46">
        <v>18</v>
      </c>
      <c r="Y46">
        <v>7</v>
      </c>
      <c r="Z46">
        <v>0</v>
      </c>
      <c r="AA46">
        <v>0</v>
      </c>
      <c r="AB46">
        <v>408</v>
      </c>
      <c r="AC46">
        <v>402</v>
      </c>
      <c r="AD46" t="s">
        <v>828</v>
      </c>
      <c r="AE46" t="s">
        <v>827</v>
      </c>
      <c r="AF46" t="s">
        <v>828</v>
      </c>
      <c r="AG46" t="s">
        <v>143</v>
      </c>
      <c r="AH46" t="s">
        <v>1804</v>
      </c>
      <c r="AI46" t="s">
        <v>58</v>
      </c>
      <c r="AJ46">
        <v>2</v>
      </c>
      <c r="AK46" t="s">
        <v>59</v>
      </c>
      <c r="AL46" t="s">
        <v>61</v>
      </c>
      <c r="AM46" t="s">
        <v>829</v>
      </c>
      <c r="AN46" t="s">
        <v>1860</v>
      </c>
      <c r="AO46" t="s">
        <v>360</v>
      </c>
      <c r="AP46">
        <v>36</v>
      </c>
      <c r="AQ46" t="s">
        <v>361</v>
      </c>
      <c r="AR46" t="s">
        <v>61</v>
      </c>
      <c r="AS46">
        <v>2008</v>
      </c>
      <c r="AT46">
        <v>5</v>
      </c>
      <c r="AU46">
        <v>8</v>
      </c>
      <c r="AV46" t="s">
        <v>830</v>
      </c>
      <c r="AW46" t="s">
        <v>831</v>
      </c>
      <c r="AX46" t="s">
        <v>832</v>
      </c>
      <c r="AY46" t="s">
        <v>833</v>
      </c>
      <c r="AZ46" t="s">
        <v>834</v>
      </c>
      <c r="BA46">
        <v>0.38888888888888901</v>
      </c>
      <c r="BB46" s="7">
        <v>39576</v>
      </c>
      <c r="BC46" t="s">
        <v>1780</v>
      </c>
      <c r="BD46" t="s">
        <v>1781</v>
      </c>
      <c r="BE46">
        <v>4</v>
      </c>
      <c r="BF46" t="s">
        <v>1770</v>
      </c>
      <c r="BG46" t="s">
        <v>1781</v>
      </c>
      <c r="BH46" t="s">
        <v>1782</v>
      </c>
      <c r="BI46" t="s">
        <v>2026</v>
      </c>
    </row>
    <row r="47" spans="1:61" x14ac:dyDescent="0.3">
      <c r="A47">
        <v>20437</v>
      </c>
      <c r="B47">
        <v>3</v>
      </c>
      <c r="C47" t="s">
        <v>382</v>
      </c>
      <c r="D47">
        <v>6030</v>
      </c>
      <c r="E47" t="s">
        <v>53</v>
      </c>
      <c r="F47">
        <v>13796</v>
      </c>
      <c r="G47">
        <v>1379601</v>
      </c>
      <c r="H47">
        <v>32457</v>
      </c>
      <c r="I47">
        <v>91</v>
      </c>
      <c r="J47">
        <v>15356</v>
      </c>
      <c r="K47">
        <v>1535601</v>
      </c>
      <c r="L47">
        <v>35356</v>
      </c>
      <c r="M47">
        <v>21</v>
      </c>
      <c r="N47">
        <v>6</v>
      </c>
      <c r="O47">
        <v>612</v>
      </c>
      <c r="P47">
        <v>1</v>
      </c>
      <c r="Q47">
        <v>6</v>
      </c>
      <c r="R47" t="s">
        <v>54</v>
      </c>
      <c r="S47" t="s">
        <v>55</v>
      </c>
      <c r="T47">
        <v>0</v>
      </c>
      <c r="U47">
        <v>1</v>
      </c>
      <c r="V47">
        <v>34500</v>
      </c>
      <c r="W47">
        <v>2527</v>
      </c>
      <c r="X47">
        <v>137</v>
      </c>
      <c r="Y47">
        <v>78</v>
      </c>
      <c r="Z47">
        <v>0</v>
      </c>
      <c r="AA47">
        <v>0</v>
      </c>
      <c r="AB47">
        <v>323</v>
      </c>
      <c r="AC47">
        <v>289</v>
      </c>
      <c r="AD47" t="s">
        <v>923</v>
      </c>
      <c r="AE47" t="s">
        <v>382</v>
      </c>
      <c r="AF47" t="s">
        <v>923</v>
      </c>
      <c r="AG47" t="s">
        <v>502</v>
      </c>
      <c r="AH47" t="s">
        <v>1835</v>
      </c>
      <c r="AI47" t="s">
        <v>398</v>
      </c>
      <c r="AJ47">
        <v>6</v>
      </c>
      <c r="AK47" t="s">
        <v>399</v>
      </c>
      <c r="AL47" t="s">
        <v>61</v>
      </c>
      <c r="AM47" t="s">
        <v>924</v>
      </c>
      <c r="AN47" t="s">
        <v>1861</v>
      </c>
      <c r="AO47" t="s">
        <v>275</v>
      </c>
      <c r="AP47">
        <v>34</v>
      </c>
      <c r="AQ47" t="s">
        <v>276</v>
      </c>
      <c r="AR47" t="s">
        <v>61</v>
      </c>
      <c r="AS47">
        <v>2008</v>
      </c>
      <c r="AT47">
        <v>3</v>
      </c>
      <c r="AU47">
        <v>2</v>
      </c>
      <c r="AV47" t="s">
        <v>925</v>
      </c>
      <c r="AW47" t="s">
        <v>926</v>
      </c>
      <c r="AX47" t="s">
        <v>927</v>
      </c>
      <c r="AY47" t="s">
        <v>921</v>
      </c>
      <c r="AZ47" t="s">
        <v>922</v>
      </c>
      <c r="BA47">
        <v>0.56934306569343096</v>
      </c>
      <c r="BB47" s="7">
        <v>39509</v>
      </c>
      <c r="BC47" t="s">
        <v>1820</v>
      </c>
      <c r="BD47" t="s">
        <v>1807</v>
      </c>
      <c r="BE47">
        <v>0</v>
      </c>
      <c r="BF47" t="s">
        <v>1777</v>
      </c>
      <c r="BG47" t="s">
        <v>1807</v>
      </c>
      <c r="BH47" t="s">
        <v>1809</v>
      </c>
      <c r="BI47" t="s">
        <v>2027</v>
      </c>
    </row>
    <row r="48" spans="1:61" x14ac:dyDescent="0.3">
      <c r="A48">
        <v>21171</v>
      </c>
      <c r="B48">
        <v>2</v>
      </c>
      <c r="C48" t="s">
        <v>928</v>
      </c>
      <c r="D48">
        <v>1006</v>
      </c>
      <c r="E48" t="s">
        <v>53</v>
      </c>
      <c r="F48">
        <v>14771</v>
      </c>
      <c r="G48">
        <v>1477101</v>
      </c>
      <c r="H48">
        <v>32457</v>
      </c>
      <c r="I48">
        <v>91</v>
      </c>
      <c r="J48">
        <v>12264</v>
      </c>
      <c r="K48">
        <v>1226401</v>
      </c>
      <c r="L48">
        <v>30852</v>
      </c>
      <c r="M48">
        <v>38</v>
      </c>
      <c r="N48">
        <v>6</v>
      </c>
      <c r="O48">
        <v>698</v>
      </c>
      <c r="P48">
        <v>1</v>
      </c>
      <c r="Q48">
        <v>5</v>
      </c>
      <c r="R48" t="s">
        <v>98</v>
      </c>
      <c r="S48" t="s">
        <v>55</v>
      </c>
      <c r="T48">
        <v>0</v>
      </c>
      <c r="U48">
        <v>1</v>
      </c>
      <c r="V48">
        <v>37822</v>
      </c>
      <c r="W48">
        <v>2419</v>
      </c>
      <c r="X48">
        <v>122</v>
      </c>
      <c r="Y48">
        <v>119</v>
      </c>
      <c r="Z48">
        <v>0</v>
      </c>
      <c r="AA48">
        <v>0</v>
      </c>
      <c r="AB48">
        <v>304</v>
      </c>
      <c r="AC48">
        <v>285</v>
      </c>
      <c r="AD48" t="s">
        <v>929</v>
      </c>
      <c r="AE48" t="s">
        <v>928</v>
      </c>
      <c r="AF48" t="s">
        <v>929</v>
      </c>
      <c r="AG48" t="s">
        <v>397</v>
      </c>
      <c r="AH48" t="s">
        <v>1862</v>
      </c>
      <c r="AI48" t="s">
        <v>398</v>
      </c>
      <c r="AJ48">
        <v>6</v>
      </c>
      <c r="AK48" t="s">
        <v>399</v>
      </c>
      <c r="AL48" t="s">
        <v>61</v>
      </c>
      <c r="AM48" t="s">
        <v>528</v>
      </c>
      <c r="AN48" t="s">
        <v>265</v>
      </c>
      <c r="AO48" t="s">
        <v>529</v>
      </c>
      <c r="AP48">
        <v>51</v>
      </c>
      <c r="AQ48" t="s">
        <v>530</v>
      </c>
      <c r="AR48" t="s">
        <v>61</v>
      </c>
      <c r="AS48">
        <v>2008</v>
      </c>
      <c r="AT48">
        <v>10</v>
      </c>
      <c r="AU48">
        <v>7</v>
      </c>
      <c r="AV48" t="s">
        <v>930</v>
      </c>
      <c r="AW48" t="s">
        <v>931</v>
      </c>
      <c r="AX48" t="s">
        <v>932</v>
      </c>
      <c r="AY48" t="s">
        <v>933</v>
      </c>
      <c r="AZ48" t="s">
        <v>934</v>
      </c>
      <c r="BA48">
        <v>0.97540983606557397</v>
      </c>
      <c r="BB48" s="7">
        <v>39728</v>
      </c>
      <c r="BC48" t="s">
        <v>1850</v>
      </c>
      <c r="BD48" t="s">
        <v>1763</v>
      </c>
      <c r="BE48">
        <v>2</v>
      </c>
      <c r="BF48" t="s">
        <v>1786</v>
      </c>
      <c r="BG48" t="s">
        <v>1763</v>
      </c>
      <c r="BH48" t="s">
        <v>1765</v>
      </c>
      <c r="BI48" t="s">
        <v>2026</v>
      </c>
    </row>
    <row r="49" spans="1:61" x14ac:dyDescent="0.3">
      <c r="A49">
        <v>19393</v>
      </c>
      <c r="B49">
        <v>3</v>
      </c>
      <c r="C49" t="s">
        <v>935</v>
      </c>
      <c r="D49">
        <v>6725</v>
      </c>
      <c r="E49" t="s">
        <v>53</v>
      </c>
      <c r="F49">
        <v>15304</v>
      </c>
      <c r="G49">
        <v>1530401</v>
      </c>
      <c r="H49">
        <v>33195</v>
      </c>
      <c r="I49">
        <v>33</v>
      </c>
      <c r="J49">
        <v>12892</v>
      </c>
      <c r="K49">
        <v>1289201</v>
      </c>
      <c r="L49">
        <v>32575</v>
      </c>
      <c r="M49">
        <v>91</v>
      </c>
      <c r="N49">
        <v>6</v>
      </c>
      <c r="O49">
        <v>612</v>
      </c>
      <c r="P49">
        <v>1</v>
      </c>
      <c r="Q49">
        <v>5</v>
      </c>
      <c r="R49" t="s">
        <v>54</v>
      </c>
      <c r="S49" t="s">
        <v>55</v>
      </c>
      <c r="T49">
        <v>0</v>
      </c>
      <c r="U49">
        <v>1</v>
      </c>
      <c r="V49">
        <v>36700</v>
      </c>
      <c r="W49">
        <v>2158</v>
      </c>
      <c r="X49">
        <v>137</v>
      </c>
      <c r="Y49">
        <v>87</v>
      </c>
      <c r="Z49">
        <v>0</v>
      </c>
      <c r="AA49">
        <v>0</v>
      </c>
      <c r="AB49">
        <v>340</v>
      </c>
      <c r="AC49">
        <v>309</v>
      </c>
      <c r="AD49" t="s">
        <v>936</v>
      </c>
      <c r="AE49" t="s">
        <v>935</v>
      </c>
      <c r="AF49" t="s">
        <v>936</v>
      </c>
      <c r="AG49" t="s">
        <v>937</v>
      </c>
      <c r="AH49" t="s">
        <v>1863</v>
      </c>
      <c r="AI49" t="s">
        <v>382</v>
      </c>
      <c r="AJ49">
        <v>12</v>
      </c>
      <c r="AK49" t="s">
        <v>383</v>
      </c>
      <c r="AL49" t="s">
        <v>61</v>
      </c>
      <c r="AM49" t="s">
        <v>703</v>
      </c>
      <c r="AN49" t="s">
        <v>1864</v>
      </c>
      <c r="AO49" t="s">
        <v>398</v>
      </c>
      <c r="AP49">
        <v>6</v>
      </c>
      <c r="AQ49" t="s">
        <v>399</v>
      </c>
      <c r="AR49" t="s">
        <v>61</v>
      </c>
      <c r="AS49">
        <v>2008</v>
      </c>
      <c r="AT49">
        <v>12</v>
      </c>
      <c r="AU49">
        <v>20</v>
      </c>
      <c r="AV49" t="s">
        <v>938</v>
      </c>
      <c r="AW49" t="s">
        <v>939</v>
      </c>
      <c r="AX49" t="s">
        <v>940</v>
      </c>
      <c r="AY49" t="s">
        <v>941</v>
      </c>
      <c r="AZ49" t="s">
        <v>942</v>
      </c>
      <c r="BA49">
        <v>0.63503649635036497</v>
      </c>
      <c r="BB49" s="7">
        <v>39802</v>
      </c>
      <c r="BC49" t="s">
        <v>1762</v>
      </c>
      <c r="BD49" t="s">
        <v>1763</v>
      </c>
      <c r="BE49">
        <v>6</v>
      </c>
      <c r="BF49" t="s">
        <v>1764</v>
      </c>
      <c r="BG49" t="s">
        <v>1763</v>
      </c>
      <c r="BH49" t="s">
        <v>1765</v>
      </c>
      <c r="BI49" t="s">
        <v>2027</v>
      </c>
    </row>
    <row r="50" spans="1:61" x14ac:dyDescent="0.3">
      <c r="A50">
        <v>20436</v>
      </c>
      <c r="B50">
        <v>3</v>
      </c>
      <c r="C50" t="s">
        <v>957</v>
      </c>
      <c r="D50">
        <v>6460</v>
      </c>
      <c r="E50" t="s">
        <v>53</v>
      </c>
      <c r="F50">
        <v>14696</v>
      </c>
      <c r="G50">
        <v>1469603</v>
      </c>
      <c r="H50">
        <v>34696</v>
      </c>
      <c r="I50">
        <v>42</v>
      </c>
      <c r="J50">
        <v>14570</v>
      </c>
      <c r="K50">
        <v>1457001</v>
      </c>
      <c r="L50">
        <v>34570</v>
      </c>
      <c r="M50">
        <v>85</v>
      </c>
      <c r="N50">
        <v>6</v>
      </c>
      <c r="O50">
        <v>698</v>
      </c>
      <c r="P50">
        <v>1</v>
      </c>
      <c r="Q50">
        <v>4</v>
      </c>
      <c r="R50" t="s">
        <v>54</v>
      </c>
      <c r="S50" t="s">
        <v>55</v>
      </c>
      <c r="T50">
        <v>0</v>
      </c>
      <c r="U50">
        <v>1</v>
      </c>
      <c r="V50">
        <v>33513</v>
      </c>
      <c r="W50">
        <v>1755</v>
      </c>
      <c r="X50">
        <v>136</v>
      </c>
      <c r="Y50">
        <v>134</v>
      </c>
      <c r="Z50">
        <v>0</v>
      </c>
      <c r="AA50">
        <v>0</v>
      </c>
      <c r="AB50">
        <v>359</v>
      </c>
      <c r="AC50">
        <v>345</v>
      </c>
      <c r="AD50" t="s">
        <v>958</v>
      </c>
      <c r="AE50" t="s">
        <v>957</v>
      </c>
      <c r="AF50" t="s">
        <v>958</v>
      </c>
      <c r="AG50" t="s">
        <v>959</v>
      </c>
      <c r="AH50" t="s">
        <v>1865</v>
      </c>
      <c r="AI50" t="s">
        <v>605</v>
      </c>
      <c r="AJ50">
        <v>18</v>
      </c>
      <c r="AK50" t="s">
        <v>606</v>
      </c>
      <c r="AL50" t="s">
        <v>61</v>
      </c>
      <c r="AM50" t="s">
        <v>960</v>
      </c>
      <c r="AN50" t="s">
        <v>1866</v>
      </c>
      <c r="AO50" t="s">
        <v>323</v>
      </c>
      <c r="AP50">
        <v>17</v>
      </c>
      <c r="AQ50" t="s">
        <v>324</v>
      </c>
      <c r="AR50" t="s">
        <v>61</v>
      </c>
      <c r="AS50">
        <v>2008</v>
      </c>
      <c r="AT50">
        <v>9</v>
      </c>
      <c r="AU50">
        <v>20</v>
      </c>
      <c r="AV50" t="s">
        <v>961</v>
      </c>
      <c r="AW50" t="s">
        <v>962</v>
      </c>
      <c r="AX50" t="s">
        <v>963</v>
      </c>
      <c r="AY50" t="s">
        <v>964</v>
      </c>
      <c r="AZ50" t="s">
        <v>965</v>
      </c>
      <c r="BA50">
        <v>0.98529411764705899</v>
      </c>
      <c r="BB50" s="7">
        <v>39711</v>
      </c>
      <c r="BC50" t="s">
        <v>1768</v>
      </c>
      <c r="BD50" t="s">
        <v>1769</v>
      </c>
      <c r="BE50">
        <v>6</v>
      </c>
      <c r="BF50" t="s">
        <v>1764</v>
      </c>
      <c r="BG50" t="s">
        <v>1769</v>
      </c>
      <c r="BH50" t="s">
        <v>1771</v>
      </c>
      <c r="BI50" t="s">
        <v>2027</v>
      </c>
    </row>
    <row r="51" spans="1:61" x14ac:dyDescent="0.3">
      <c r="A51">
        <v>20368</v>
      </c>
      <c r="B51">
        <v>2</v>
      </c>
      <c r="C51" t="s">
        <v>1010</v>
      </c>
      <c r="D51">
        <v>6035</v>
      </c>
      <c r="E51" t="s">
        <v>53</v>
      </c>
      <c r="F51">
        <v>10819</v>
      </c>
      <c r="G51">
        <v>1081901</v>
      </c>
      <c r="H51">
        <v>30819</v>
      </c>
      <c r="I51">
        <v>52</v>
      </c>
      <c r="J51">
        <v>12951</v>
      </c>
      <c r="K51">
        <v>1295101</v>
      </c>
      <c r="L51">
        <v>32951</v>
      </c>
      <c r="M51">
        <v>72</v>
      </c>
      <c r="N51">
        <v>6</v>
      </c>
      <c r="O51">
        <v>655</v>
      </c>
      <c r="P51">
        <v>1</v>
      </c>
      <c r="Q51">
        <v>2</v>
      </c>
      <c r="R51" t="s">
        <v>54</v>
      </c>
      <c r="S51" t="s">
        <v>55</v>
      </c>
      <c r="T51">
        <v>0</v>
      </c>
      <c r="U51">
        <v>1</v>
      </c>
      <c r="V51">
        <v>34000</v>
      </c>
      <c r="W51">
        <v>565</v>
      </c>
      <c r="X51">
        <v>150</v>
      </c>
      <c r="Y51">
        <v>132</v>
      </c>
      <c r="Z51">
        <v>0</v>
      </c>
      <c r="AA51">
        <v>0</v>
      </c>
      <c r="AB51">
        <v>78</v>
      </c>
      <c r="AC51">
        <v>72</v>
      </c>
      <c r="AD51" t="s">
        <v>1011</v>
      </c>
      <c r="AE51" t="s">
        <v>1010</v>
      </c>
      <c r="AF51" t="s">
        <v>1011</v>
      </c>
      <c r="AG51" t="s">
        <v>1012</v>
      </c>
      <c r="AH51" t="s">
        <v>1867</v>
      </c>
      <c r="AI51" t="s">
        <v>288</v>
      </c>
      <c r="AJ51">
        <v>21</v>
      </c>
      <c r="AK51" t="s">
        <v>289</v>
      </c>
      <c r="AL51" t="s">
        <v>61</v>
      </c>
      <c r="AM51" t="s">
        <v>1013</v>
      </c>
      <c r="AN51" t="s">
        <v>1868</v>
      </c>
      <c r="AO51" t="s">
        <v>795</v>
      </c>
      <c r="AP51">
        <v>22</v>
      </c>
      <c r="AQ51" t="s">
        <v>796</v>
      </c>
      <c r="AR51" t="s">
        <v>61</v>
      </c>
      <c r="AS51">
        <v>2008</v>
      </c>
      <c r="AT51">
        <v>10</v>
      </c>
      <c r="AU51">
        <v>11</v>
      </c>
      <c r="AV51" t="s">
        <v>1014</v>
      </c>
      <c r="AW51" t="s">
        <v>1015</v>
      </c>
      <c r="AX51" t="s">
        <v>1016</v>
      </c>
      <c r="AY51" t="s">
        <v>1017</v>
      </c>
      <c r="AZ51" t="s">
        <v>1018</v>
      </c>
      <c r="BA51">
        <v>0.88</v>
      </c>
      <c r="BB51" s="7">
        <v>39732</v>
      </c>
      <c r="BC51" t="s">
        <v>1850</v>
      </c>
      <c r="BD51" t="s">
        <v>1763</v>
      </c>
      <c r="BE51">
        <v>6</v>
      </c>
      <c r="BF51" t="s">
        <v>1764</v>
      </c>
      <c r="BG51" t="s">
        <v>1763</v>
      </c>
      <c r="BH51" t="s">
        <v>1765</v>
      </c>
      <c r="BI51" t="s">
        <v>2027</v>
      </c>
    </row>
    <row r="52" spans="1:61" x14ac:dyDescent="0.3">
      <c r="A52">
        <v>20354</v>
      </c>
      <c r="B52">
        <v>1</v>
      </c>
      <c r="C52" t="s">
        <v>1052</v>
      </c>
      <c r="D52">
        <v>6081</v>
      </c>
      <c r="E52" t="s">
        <v>53</v>
      </c>
      <c r="F52">
        <v>14100</v>
      </c>
      <c r="G52">
        <v>1410001</v>
      </c>
      <c r="H52">
        <v>34100</v>
      </c>
      <c r="I52">
        <v>23</v>
      </c>
      <c r="J52">
        <v>13184</v>
      </c>
      <c r="K52">
        <v>1318402</v>
      </c>
      <c r="L52">
        <v>33184</v>
      </c>
      <c r="M52">
        <v>43</v>
      </c>
      <c r="N52">
        <v>6</v>
      </c>
      <c r="O52">
        <v>698</v>
      </c>
      <c r="P52">
        <v>1</v>
      </c>
      <c r="Q52">
        <v>2</v>
      </c>
      <c r="R52" t="s">
        <v>54</v>
      </c>
      <c r="S52" t="s">
        <v>55</v>
      </c>
      <c r="T52">
        <v>0</v>
      </c>
      <c r="U52">
        <v>10</v>
      </c>
      <c r="V52">
        <v>286000</v>
      </c>
      <c r="W52">
        <v>522</v>
      </c>
      <c r="X52">
        <v>1200</v>
      </c>
      <c r="Y52">
        <v>332</v>
      </c>
      <c r="Z52">
        <v>0</v>
      </c>
      <c r="AA52">
        <v>0</v>
      </c>
      <c r="AB52">
        <v>1219</v>
      </c>
      <c r="AC52">
        <v>798</v>
      </c>
      <c r="AD52" t="s">
        <v>1053</v>
      </c>
      <c r="AE52" t="s">
        <v>1052</v>
      </c>
      <c r="AF52" t="s">
        <v>1053</v>
      </c>
      <c r="AG52" t="s">
        <v>447</v>
      </c>
      <c r="AH52" t="s">
        <v>1869</v>
      </c>
      <c r="AI52" t="s">
        <v>278</v>
      </c>
      <c r="AJ52">
        <v>42</v>
      </c>
      <c r="AK52" t="s">
        <v>279</v>
      </c>
      <c r="AL52" t="s">
        <v>61</v>
      </c>
      <c r="AM52" t="s">
        <v>1054</v>
      </c>
      <c r="AN52" t="s">
        <v>1870</v>
      </c>
      <c r="AO52" t="s">
        <v>347</v>
      </c>
      <c r="AP52">
        <v>26</v>
      </c>
      <c r="AQ52" t="s">
        <v>348</v>
      </c>
      <c r="AR52" t="s">
        <v>61</v>
      </c>
      <c r="AS52">
        <v>2008</v>
      </c>
      <c r="AT52">
        <v>6</v>
      </c>
      <c r="AU52">
        <v>20</v>
      </c>
      <c r="AV52" t="s">
        <v>1055</v>
      </c>
      <c r="AW52" t="s">
        <v>1056</v>
      </c>
      <c r="AX52" t="s">
        <v>1057</v>
      </c>
      <c r="AY52" t="s">
        <v>1058</v>
      </c>
      <c r="AZ52" t="s">
        <v>1059</v>
      </c>
      <c r="BA52">
        <v>0.276666666666667</v>
      </c>
      <c r="BB52" s="7">
        <v>39619</v>
      </c>
      <c r="BC52" t="s">
        <v>1791</v>
      </c>
      <c r="BD52" t="s">
        <v>1781</v>
      </c>
      <c r="BE52">
        <v>5</v>
      </c>
      <c r="BF52" t="s">
        <v>1801</v>
      </c>
      <c r="BG52" t="s">
        <v>1781</v>
      </c>
      <c r="BH52" t="s">
        <v>1782</v>
      </c>
      <c r="BI52" t="s">
        <v>2026</v>
      </c>
    </row>
    <row r="53" spans="1:61" x14ac:dyDescent="0.3">
      <c r="A53">
        <v>20304</v>
      </c>
      <c r="B53">
        <v>3</v>
      </c>
      <c r="C53" t="s">
        <v>1065</v>
      </c>
      <c r="D53">
        <v>6700</v>
      </c>
      <c r="E53" t="s">
        <v>53</v>
      </c>
      <c r="F53">
        <v>14457</v>
      </c>
      <c r="G53">
        <v>1445701</v>
      </c>
      <c r="H53">
        <v>34457</v>
      </c>
      <c r="I53">
        <v>67</v>
      </c>
      <c r="J53">
        <v>14869</v>
      </c>
      <c r="K53">
        <v>1486902</v>
      </c>
      <c r="L53">
        <v>34614</v>
      </c>
      <c r="M53">
        <v>87</v>
      </c>
      <c r="N53">
        <v>4</v>
      </c>
      <c r="O53">
        <v>461</v>
      </c>
      <c r="P53">
        <v>1</v>
      </c>
      <c r="Q53">
        <v>2</v>
      </c>
      <c r="R53" t="s">
        <v>98</v>
      </c>
      <c r="S53" t="s">
        <v>55</v>
      </c>
      <c r="T53">
        <v>1</v>
      </c>
      <c r="U53">
        <v>1</v>
      </c>
      <c r="V53">
        <v>7543</v>
      </c>
      <c r="W53">
        <v>508</v>
      </c>
      <c r="X53">
        <v>30</v>
      </c>
      <c r="Y53">
        <v>0</v>
      </c>
      <c r="Z53">
        <v>0</v>
      </c>
      <c r="AA53">
        <v>0</v>
      </c>
      <c r="AB53">
        <v>132</v>
      </c>
      <c r="AC53">
        <v>113</v>
      </c>
      <c r="AD53" t="s">
        <v>1066</v>
      </c>
      <c r="AE53" t="s">
        <v>1065</v>
      </c>
      <c r="AF53" t="s">
        <v>1066</v>
      </c>
      <c r="AG53" t="s">
        <v>1067</v>
      </c>
      <c r="AH53" t="s">
        <v>1871</v>
      </c>
      <c r="AI53" t="s">
        <v>595</v>
      </c>
      <c r="AJ53">
        <v>46</v>
      </c>
      <c r="AK53" t="s">
        <v>596</v>
      </c>
      <c r="AL53" t="s">
        <v>61</v>
      </c>
      <c r="AM53" t="s">
        <v>624</v>
      </c>
      <c r="AN53" t="s">
        <v>1872</v>
      </c>
      <c r="AO53" t="s">
        <v>625</v>
      </c>
      <c r="AP53">
        <v>49</v>
      </c>
      <c r="AQ53" t="s">
        <v>626</v>
      </c>
      <c r="AR53" t="s">
        <v>61</v>
      </c>
      <c r="AS53">
        <v>2008</v>
      </c>
      <c r="AT53">
        <v>4</v>
      </c>
      <c r="AU53">
        <v>15</v>
      </c>
      <c r="AV53" t="s">
        <v>1068</v>
      </c>
      <c r="AW53" t="s">
        <v>1069</v>
      </c>
      <c r="AX53" t="s">
        <v>1070</v>
      </c>
      <c r="AY53" t="s">
        <v>1071</v>
      </c>
      <c r="AZ53" t="s">
        <v>1072</v>
      </c>
      <c r="BA53">
        <v>0</v>
      </c>
      <c r="BB53" s="7">
        <v>39553</v>
      </c>
      <c r="BC53" t="s">
        <v>1858</v>
      </c>
      <c r="BD53" t="s">
        <v>1781</v>
      </c>
      <c r="BE53">
        <v>2</v>
      </c>
      <c r="BF53" t="s">
        <v>1786</v>
      </c>
      <c r="BG53" t="s">
        <v>1781</v>
      </c>
      <c r="BH53" t="s">
        <v>1782</v>
      </c>
      <c r="BI53" t="s">
        <v>2026</v>
      </c>
    </row>
    <row r="54" spans="1:61" x14ac:dyDescent="0.3">
      <c r="A54">
        <v>21089</v>
      </c>
      <c r="B54">
        <v>5</v>
      </c>
      <c r="C54" t="s">
        <v>1090</v>
      </c>
      <c r="D54">
        <v>1127</v>
      </c>
      <c r="E54" t="s">
        <v>53</v>
      </c>
      <c r="F54">
        <v>11618</v>
      </c>
      <c r="G54">
        <v>1161801</v>
      </c>
      <c r="H54">
        <v>31703</v>
      </c>
      <c r="I54">
        <v>21</v>
      </c>
      <c r="J54">
        <v>15346</v>
      </c>
      <c r="K54">
        <v>1534601</v>
      </c>
      <c r="L54">
        <v>31703</v>
      </c>
      <c r="M54">
        <v>22</v>
      </c>
      <c r="N54">
        <v>3</v>
      </c>
      <c r="O54">
        <v>390</v>
      </c>
      <c r="P54">
        <v>1</v>
      </c>
      <c r="Q54">
        <v>1</v>
      </c>
      <c r="R54" t="s">
        <v>98</v>
      </c>
      <c r="S54" t="s">
        <v>55</v>
      </c>
      <c r="T54">
        <v>94</v>
      </c>
      <c r="U54">
        <v>20</v>
      </c>
      <c r="V54">
        <v>40000</v>
      </c>
      <c r="W54">
        <v>11</v>
      </c>
      <c r="X54">
        <v>160</v>
      </c>
      <c r="Y54">
        <v>32</v>
      </c>
      <c r="Z54">
        <v>0</v>
      </c>
      <c r="AA54">
        <v>0</v>
      </c>
      <c r="AB54">
        <v>425</v>
      </c>
      <c r="AC54">
        <v>285</v>
      </c>
      <c r="AD54" t="s">
        <v>1091</v>
      </c>
      <c r="AE54" t="s">
        <v>1090</v>
      </c>
      <c r="AF54" t="s">
        <v>1091</v>
      </c>
      <c r="AG54" t="s">
        <v>274</v>
      </c>
      <c r="AH54" t="s">
        <v>1816</v>
      </c>
      <c r="AI54" t="s">
        <v>275</v>
      </c>
      <c r="AJ54">
        <v>34</v>
      </c>
      <c r="AK54" t="s">
        <v>276</v>
      </c>
      <c r="AL54" t="s">
        <v>61</v>
      </c>
      <c r="AM54" t="s">
        <v>1092</v>
      </c>
      <c r="AN54" t="s">
        <v>361</v>
      </c>
      <c r="AO54" t="s">
        <v>360</v>
      </c>
      <c r="AP54">
        <v>36</v>
      </c>
      <c r="AQ54" t="s">
        <v>361</v>
      </c>
      <c r="AR54" t="s">
        <v>61</v>
      </c>
      <c r="AS54">
        <v>2008</v>
      </c>
      <c r="AT54">
        <v>8</v>
      </c>
      <c r="AU54">
        <v>15</v>
      </c>
      <c r="AV54" t="s">
        <v>1093</v>
      </c>
      <c r="AW54" t="s">
        <v>1094</v>
      </c>
      <c r="AX54" t="s">
        <v>1095</v>
      </c>
      <c r="AY54" t="s">
        <v>1096</v>
      </c>
      <c r="AZ54" t="s">
        <v>1097</v>
      </c>
      <c r="BA54">
        <v>0.2</v>
      </c>
      <c r="BB54" s="7">
        <v>39675</v>
      </c>
      <c r="BC54" t="s">
        <v>1774</v>
      </c>
      <c r="BD54" t="s">
        <v>1769</v>
      </c>
      <c r="BE54">
        <v>5</v>
      </c>
      <c r="BF54" t="s">
        <v>1801</v>
      </c>
      <c r="BG54" t="s">
        <v>1769</v>
      </c>
      <c r="BH54" t="s">
        <v>1771</v>
      </c>
      <c r="BI54" t="s">
        <v>2026</v>
      </c>
    </row>
    <row r="55" spans="1:61" x14ac:dyDescent="0.3">
      <c r="A55">
        <v>20253</v>
      </c>
      <c r="B55">
        <v>6</v>
      </c>
      <c r="C55" t="s">
        <v>1116</v>
      </c>
      <c r="D55">
        <v>7021</v>
      </c>
      <c r="E55" t="s">
        <v>53</v>
      </c>
      <c r="F55">
        <v>15626</v>
      </c>
      <c r="G55">
        <v>1562602</v>
      </c>
      <c r="H55">
        <v>35626</v>
      </c>
      <c r="I55">
        <v>3</v>
      </c>
      <c r="J55">
        <v>14843</v>
      </c>
      <c r="K55">
        <v>1484302</v>
      </c>
      <c r="L55">
        <v>34819</v>
      </c>
      <c r="M55">
        <v>3</v>
      </c>
      <c r="N55">
        <v>1</v>
      </c>
      <c r="O55">
        <v>125</v>
      </c>
      <c r="P55">
        <v>1</v>
      </c>
      <c r="Q55">
        <v>1</v>
      </c>
      <c r="R55" t="s">
        <v>98</v>
      </c>
      <c r="S55" t="s">
        <v>55</v>
      </c>
      <c r="T55">
        <v>271</v>
      </c>
      <c r="U55">
        <v>268</v>
      </c>
      <c r="V55">
        <v>482400</v>
      </c>
      <c r="W55">
        <v>40</v>
      </c>
      <c r="X55">
        <v>2412</v>
      </c>
      <c r="Y55">
        <v>1318</v>
      </c>
      <c r="Z55">
        <v>0</v>
      </c>
      <c r="AA55">
        <v>0</v>
      </c>
      <c r="AB55">
        <v>5950</v>
      </c>
      <c r="AC55">
        <v>4502</v>
      </c>
      <c r="AD55" t="s">
        <v>1117</v>
      </c>
      <c r="AE55" t="s">
        <v>1116</v>
      </c>
      <c r="AF55" t="s">
        <v>1117</v>
      </c>
      <c r="AG55" t="s">
        <v>1118</v>
      </c>
      <c r="AH55" t="s">
        <v>1873</v>
      </c>
      <c r="AI55" t="s">
        <v>385</v>
      </c>
      <c r="AJ55">
        <v>72</v>
      </c>
      <c r="AK55" t="s">
        <v>386</v>
      </c>
      <c r="AL55" t="s">
        <v>61</v>
      </c>
      <c r="AM55" t="s">
        <v>384</v>
      </c>
      <c r="AN55" t="s">
        <v>1874</v>
      </c>
      <c r="AO55" t="s">
        <v>385</v>
      </c>
      <c r="AP55">
        <v>72</v>
      </c>
      <c r="AQ55" t="s">
        <v>386</v>
      </c>
      <c r="AR55" t="s">
        <v>61</v>
      </c>
      <c r="AS55">
        <v>2008</v>
      </c>
      <c r="AT55">
        <v>3</v>
      </c>
      <c r="AU55">
        <v>20</v>
      </c>
      <c r="AV55" t="s">
        <v>1119</v>
      </c>
      <c r="AW55" t="s">
        <v>1120</v>
      </c>
      <c r="AX55" t="s">
        <v>1121</v>
      </c>
      <c r="AY55" t="s">
        <v>1122</v>
      </c>
      <c r="AZ55" t="s">
        <v>1123</v>
      </c>
      <c r="BA55">
        <v>0.54643449419568801</v>
      </c>
      <c r="BB55" s="7">
        <v>39527</v>
      </c>
      <c r="BC55" t="s">
        <v>1820</v>
      </c>
      <c r="BD55" t="s">
        <v>1807</v>
      </c>
      <c r="BE55">
        <v>4</v>
      </c>
      <c r="BF55" t="s">
        <v>1770</v>
      </c>
      <c r="BG55" t="s">
        <v>1807</v>
      </c>
      <c r="BH55" t="s">
        <v>1809</v>
      </c>
      <c r="BI55" t="s">
        <v>2026</v>
      </c>
    </row>
    <row r="56" spans="1:61" x14ac:dyDescent="0.3">
      <c r="A56">
        <v>20426</v>
      </c>
      <c r="B56">
        <v>6</v>
      </c>
      <c r="C56" t="s">
        <v>1124</v>
      </c>
      <c r="D56">
        <v>7023</v>
      </c>
      <c r="E56" t="s">
        <v>53</v>
      </c>
      <c r="F56">
        <v>15027</v>
      </c>
      <c r="G56">
        <v>1502703</v>
      </c>
      <c r="H56">
        <v>34992</v>
      </c>
      <c r="I56">
        <v>4</v>
      </c>
      <c r="J56">
        <v>15626</v>
      </c>
      <c r="K56">
        <v>1562602</v>
      </c>
      <c r="L56">
        <v>35626</v>
      </c>
      <c r="M56">
        <v>3</v>
      </c>
      <c r="N56">
        <v>1</v>
      </c>
      <c r="O56">
        <v>131</v>
      </c>
      <c r="P56">
        <v>1</v>
      </c>
      <c r="Q56">
        <v>1</v>
      </c>
      <c r="R56" t="s">
        <v>98</v>
      </c>
      <c r="S56" t="s">
        <v>55</v>
      </c>
      <c r="T56">
        <v>62</v>
      </c>
      <c r="U56">
        <v>52</v>
      </c>
      <c r="V56">
        <v>93600</v>
      </c>
      <c r="W56">
        <v>54</v>
      </c>
      <c r="X56">
        <v>468</v>
      </c>
      <c r="Y56">
        <v>316</v>
      </c>
      <c r="Z56">
        <v>0</v>
      </c>
      <c r="AA56">
        <v>0</v>
      </c>
      <c r="AB56">
        <v>1560</v>
      </c>
      <c r="AC56">
        <v>1300</v>
      </c>
      <c r="AD56" t="s">
        <v>1125</v>
      </c>
      <c r="AE56" t="s">
        <v>1124</v>
      </c>
      <c r="AF56" t="s">
        <v>1125</v>
      </c>
      <c r="AG56" t="s">
        <v>1126</v>
      </c>
      <c r="AH56" t="s">
        <v>1875</v>
      </c>
      <c r="AI56" t="s">
        <v>1124</v>
      </c>
      <c r="AJ56">
        <v>78</v>
      </c>
      <c r="AK56" t="s">
        <v>1127</v>
      </c>
      <c r="AL56" t="s">
        <v>61</v>
      </c>
      <c r="AM56" t="s">
        <v>1118</v>
      </c>
      <c r="AN56" t="s">
        <v>1873</v>
      </c>
      <c r="AO56" t="s">
        <v>385</v>
      </c>
      <c r="AP56">
        <v>72</v>
      </c>
      <c r="AQ56" t="s">
        <v>386</v>
      </c>
      <c r="AR56" t="s">
        <v>61</v>
      </c>
      <c r="AS56">
        <v>2008</v>
      </c>
      <c r="AT56">
        <v>7</v>
      </c>
      <c r="AU56">
        <v>27</v>
      </c>
      <c r="AV56" t="s">
        <v>1128</v>
      </c>
      <c r="AW56" t="s">
        <v>1129</v>
      </c>
      <c r="AX56" t="s">
        <v>1130</v>
      </c>
      <c r="AY56" t="s">
        <v>1131</v>
      </c>
      <c r="AZ56" t="s">
        <v>1132</v>
      </c>
      <c r="BA56">
        <v>0.67521367521367504</v>
      </c>
      <c r="BB56" s="7">
        <v>39656</v>
      </c>
      <c r="BC56" t="s">
        <v>1785</v>
      </c>
      <c r="BD56" t="s">
        <v>1769</v>
      </c>
      <c r="BE56">
        <v>0</v>
      </c>
      <c r="BF56" t="s">
        <v>1777</v>
      </c>
      <c r="BG56" t="s">
        <v>1769</v>
      </c>
      <c r="BH56" t="s">
        <v>1771</v>
      </c>
      <c r="BI56" t="s">
        <v>2027</v>
      </c>
    </row>
    <row r="57" spans="1:61" x14ac:dyDescent="0.3">
      <c r="A57">
        <v>20257</v>
      </c>
      <c r="B57">
        <v>6</v>
      </c>
      <c r="C57" t="s">
        <v>1133</v>
      </c>
      <c r="D57">
        <v>6954</v>
      </c>
      <c r="E57" t="s">
        <v>53</v>
      </c>
      <c r="F57">
        <v>10631</v>
      </c>
      <c r="G57">
        <v>1063103</v>
      </c>
      <c r="H57">
        <v>30631</v>
      </c>
      <c r="I57">
        <v>63</v>
      </c>
      <c r="J57">
        <v>10449</v>
      </c>
      <c r="K57">
        <v>1044901</v>
      </c>
      <c r="L57">
        <v>30449</v>
      </c>
      <c r="M57">
        <v>63</v>
      </c>
      <c r="N57">
        <v>1</v>
      </c>
      <c r="O57">
        <v>133</v>
      </c>
      <c r="P57">
        <v>3</v>
      </c>
      <c r="Q57">
        <v>1</v>
      </c>
      <c r="R57" t="s">
        <v>98</v>
      </c>
      <c r="S57" t="s">
        <v>55</v>
      </c>
      <c r="T57">
        <v>4</v>
      </c>
      <c r="U57">
        <v>4</v>
      </c>
      <c r="V57">
        <v>8000</v>
      </c>
      <c r="W57">
        <v>116</v>
      </c>
      <c r="X57">
        <v>4</v>
      </c>
      <c r="Y57">
        <v>0</v>
      </c>
      <c r="Z57">
        <v>0</v>
      </c>
      <c r="AA57">
        <v>0</v>
      </c>
      <c r="AB57">
        <v>192</v>
      </c>
      <c r="AC57">
        <v>144</v>
      </c>
      <c r="AD57" t="s">
        <v>1134</v>
      </c>
      <c r="AE57" t="s">
        <v>1133</v>
      </c>
      <c r="AF57" t="s">
        <v>1134</v>
      </c>
      <c r="AG57" t="s">
        <v>1135</v>
      </c>
      <c r="AH57" t="s">
        <v>1876</v>
      </c>
      <c r="AI57" t="s">
        <v>541</v>
      </c>
      <c r="AJ57">
        <v>27</v>
      </c>
      <c r="AK57" t="s">
        <v>542</v>
      </c>
      <c r="AL57" t="s">
        <v>61</v>
      </c>
      <c r="AM57" t="s">
        <v>1136</v>
      </c>
      <c r="AN57" t="s">
        <v>1877</v>
      </c>
      <c r="AO57" t="s">
        <v>541</v>
      </c>
      <c r="AP57">
        <v>27</v>
      </c>
      <c r="AQ57" t="s">
        <v>542</v>
      </c>
      <c r="AR57" t="s">
        <v>61</v>
      </c>
      <c r="AS57">
        <v>2008</v>
      </c>
      <c r="AT57">
        <v>9</v>
      </c>
      <c r="AU57">
        <v>15</v>
      </c>
      <c r="AV57" t="s">
        <v>1137</v>
      </c>
      <c r="AW57" t="s">
        <v>1138</v>
      </c>
      <c r="AX57" t="s">
        <v>1139</v>
      </c>
      <c r="AY57" t="s">
        <v>1140</v>
      </c>
      <c r="AZ57" t="s">
        <v>1141</v>
      </c>
      <c r="BA57">
        <v>0</v>
      </c>
      <c r="BB57" s="7">
        <v>39706</v>
      </c>
      <c r="BC57" t="s">
        <v>1768</v>
      </c>
      <c r="BD57" t="s">
        <v>1769</v>
      </c>
      <c r="BE57">
        <v>1</v>
      </c>
      <c r="BF57" t="s">
        <v>1813</v>
      </c>
      <c r="BG57" t="s">
        <v>1769</v>
      </c>
      <c r="BH57" t="s">
        <v>1771</v>
      </c>
      <c r="BI57" t="s">
        <v>2026</v>
      </c>
    </row>
    <row r="58" spans="1:61" x14ac:dyDescent="0.3">
      <c r="A58">
        <v>20261</v>
      </c>
      <c r="B58">
        <v>6</v>
      </c>
      <c r="C58" t="s">
        <v>1142</v>
      </c>
      <c r="D58">
        <v>6940</v>
      </c>
      <c r="E58" t="s">
        <v>53</v>
      </c>
      <c r="F58">
        <v>11924</v>
      </c>
      <c r="G58">
        <v>1192401</v>
      </c>
      <c r="H58">
        <v>31924</v>
      </c>
      <c r="I58">
        <v>1</v>
      </c>
      <c r="J58">
        <v>10299</v>
      </c>
      <c r="K58">
        <v>1029902</v>
      </c>
      <c r="L58">
        <v>30299</v>
      </c>
      <c r="M58">
        <v>1</v>
      </c>
      <c r="N58">
        <v>1</v>
      </c>
      <c r="O58">
        <v>194</v>
      </c>
      <c r="P58">
        <v>3</v>
      </c>
      <c r="Q58">
        <v>1</v>
      </c>
      <c r="R58" t="s">
        <v>98</v>
      </c>
      <c r="S58" t="s">
        <v>55</v>
      </c>
      <c r="T58">
        <v>10</v>
      </c>
      <c r="U58">
        <v>9</v>
      </c>
      <c r="V58">
        <v>12600</v>
      </c>
      <c r="W58">
        <v>164</v>
      </c>
      <c r="X58">
        <v>50</v>
      </c>
      <c r="Y58">
        <v>8</v>
      </c>
      <c r="Z58">
        <v>0</v>
      </c>
      <c r="AA58">
        <v>0</v>
      </c>
      <c r="AB58">
        <v>656</v>
      </c>
      <c r="AC58">
        <v>576</v>
      </c>
      <c r="AD58" t="s">
        <v>1143</v>
      </c>
      <c r="AE58" t="s">
        <v>1142</v>
      </c>
      <c r="AF58" t="s">
        <v>1143</v>
      </c>
      <c r="AG58" t="s">
        <v>1144</v>
      </c>
      <c r="AH58" t="s">
        <v>1878</v>
      </c>
      <c r="AI58" t="s">
        <v>58</v>
      </c>
      <c r="AJ58">
        <v>2</v>
      </c>
      <c r="AK58" t="s">
        <v>59</v>
      </c>
      <c r="AL58" t="s">
        <v>61</v>
      </c>
      <c r="AM58" t="s">
        <v>143</v>
      </c>
      <c r="AN58" t="s">
        <v>1804</v>
      </c>
      <c r="AO58" t="s">
        <v>58</v>
      </c>
      <c r="AP58">
        <v>2</v>
      </c>
      <c r="AQ58" t="s">
        <v>59</v>
      </c>
      <c r="AR58" t="s">
        <v>61</v>
      </c>
      <c r="AS58">
        <v>2008</v>
      </c>
      <c r="AT58">
        <v>9</v>
      </c>
      <c r="AU58">
        <v>6</v>
      </c>
      <c r="AV58" t="s">
        <v>1145</v>
      </c>
      <c r="AW58" t="s">
        <v>1146</v>
      </c>
      <c r="AX58" t="s">
        <v>1147</v>
      </c>
      <c r="AY58" t="s">
        <v>66</v>
      </c>
      <c r="AZ58" t="s">
        <v>67</v>
      </c>
      <c r="BA58">
        <v>0.16</v>
      </c>
      <c r="BB58" s="7">
        <v>39697</v>
      </c>
      <c r="BC58" t="s">
        <v>1768</v>
      </c>
      <c r="BD58" t="s">
        <v>1769</v>
      </c>
      <c r="BE58">
        <v>6</v>
      </c>
      <c r="BF58" t="s">
        <v>1764</v>
      </c>
      <c r="BG58" t="s">
        <v>1769</v>
      </c>
      <c r="BH58" t="s">
        <v>1771</v>
      </c>
      <c r="BI58" t="s">
        <v>2027</v>
      </c>
    </row>
    <row r="59" spans="1:61" x14ac:dyDescent="0.3">
      <c r="A59">
        <v>20289</v>
      </c>
      <c r="B59">
        <v>6</v>
      </c>
      <c r="C59" t="s">
        <v>1158</v>
      </c>
      <c r="D59">
        <v>6901</v>
      </c>
      <c r="E59" t="s">
        <v>53</v>
      </c>
      <c r="F59">
        <v>11762</v>
      </c>
      <c r="G59">
        <v>1176201</v>
      </c>
      <c r="H59">
        <v>31646</v>
      </c>
      <c r="I59">
        <v>93</v>
      </c>
      <c r="J59">
        <v>11588</v>
      </c>
      <c r="K59">
        <v>1158801</v>
      </c>
      <c r="L59">
        <v>31588</v>
      </c>
      <c r="M59">
        <v>93</v>
      </c>
      <c r="N59">
        <v>0</v>
      </c>
      <c r="O59">
        <v>35</v>
      </c>
      <c r="P59">
        <v>1</v>
      </c>
      <c r="Q59">
        <v>1</v>
      </c>
      <c r="R59" t="s">
        <v>98</v>
      </c>
      <c r="S59" t="s">
        <v>55</v>
      </c>
      <c r="T59">
        <v>155</v>
      </c>
      <c r="U59">
        <v>140</v>
      </c>
      <c r="V59">
        <v>167400</v>
      </c>
      <c r="W59">
        <v>14</v>
      </c>
      <c r="X59">
        <v>698</v>
      </c>
      <c r="Y59">
        <v>131</v>
      </c>
      <c r="Z59">
        <v>0</v>
      </c>
      <c r="AA59">
        <v>0</v>
      </c>
      <c r="AB59">
        <v>2100</v>
      </c>
      <c r="AC59">
        <v>1680</v>
      </c>
      <c r="AD59" t="s">
        <v>1159</v>
      </c>
      <c r="AE59" t="s">
        <v>1158</v>
      </c>
      <c r="AF59" t="s">
        <v>1159</v>
      </c>
      <c r="AG59" t="s">
        <v>1160</v>
      </c>
      <c r="AH59" t="s">
        <v>1879</v>
      </c>
      <c r="AI59" t="s">
        <v>264</v>
      </c>
      <c r="AJ59">
        <v>53</v>
      </c>
      <c r="AK59" t="s">
        <v>265</v>
      </c>
      <c r="AL59" t="s">
        <v>61</v>
      </c>
      <c r="AM59" t="s">
        <v>1161</v>
      </c>
      <c r="AN59" t="s">
        <v>1880</v>
      </c>
      <c r="AO59" t="s">
        <v>264</v>
      </c>
      <c r="AP59">
        <v>53</v>
      </c>
      <c r="AQ59" t="s">
        <v>265</v>
      </c>
      <c r="AR59" t="s">
        <v>61</v>
      </c>
      <c r="AS59">
        <v>2008</v>
      </c>
      <c r="AT59">
        <v>4</v>
      </c>
      <c r="AU59">
        <v>6</v>
      </c>
      <c r="AV59" t="s">
        <v>1162</v>
      </c>
      <c r="AW59" t="s">
        <v>1163</v>
      </c>
      <c r="AX59" t="s">
        <v>1164</v>
      </c>
      <c r="AY59" t="s">
        <v>270</v>
      </c>
      <c r="AZ59" t="s">
        <v>271</v>
      </c>
      <c r="BA59">
        <v>0.187679083094556</v>
      </c>
      <c r="BB59" s="7">
        <v>39544</v>
      </c>
      <c r="BC59" t="s">
        <v>1858</v>
      </c>
      <c r="BD59" t="s">
        <v>1781</v>
      </c>
      <c r="BE59">
        <v>0</v>
      </c>
      <c r="BF59" t="s">
        <v>1777</v>
      </c>
      <c r="BG59" t="s">
        <v>1781</v>
      </c>
      <c r="BH59" t="s">
        <v>1782</v>
      </c>
      <c r="BI59" t="s">
        <v>2027</v>
      </c>
    </row>
    <row r="60" spans="1:61" x14ac:dyDescent="0.3">
      <c r="A60">
        <v>20300</v>
      </c>
      <c r="B60">
        <v>6</v>
      </c>
      <c r="C60" t="s">
        <v>1172</v>
      </c>
      <c r="D60">
        <v>7020</v>
      </c>
      <c r="E60" t="s">
        <v>53</v>
      </c>
      <c r="F60">
        <v>10397</v>
      </c>
      <c r="G60">
        <v>1039703</v>
      </c>
      <c r="H60">
        <v>30397</v>
      </c>
      <c r="I60">
        <v>34</v>
      </c>
      <c r="J60">
        <v>10693</v>
      </c>
      <c r="K60">
        <v>1069301</v>
      </c>
      <c r="L60">
        <v>30693</v>
      </c>
      <c r="M60">
        <v>54</v>
      </c>
      <c r="N60">
        <v>4</v>
      </c>
      <c r="O60">
        <v>416</v>
      </c>
      <c r="P60">
        <v>1</v>
      </c>
      <c r="Q60">
        <v>1</v>
      </c>
      <c r="R60" t="s">
        <v>98</v>
      </c>
      <c r="S60" t="s">
        <v>55</v>
      </c>
      <c r="T60">
        <v>5</v>
      </c>
      <c r="U60">
        <v>5</v>
      </c>
      <c r="V60">
        <v>17500</v>
      </c>
      <c r="W60">
        <v>214</v>
      </c>
      <c r="X60">
        <v>45</v>
      </c>
      <c r="Y60">
        <v>30</v>
      </c>
      <c r="Z60">
        <v>0</v>
      </c>
      <c r="AA60">
        <v>0</v>
      </c>
      <c r="AB60">
        <v>400</v>
      </c>
      <c r="AC60">
        <v>325</v>
      </c>
      <c r="AD60" t="s">
        <v>1173</v>
      </c>
      <c r="AE60" t="s">
        <v>1172</v>
      </c>
      <c r="AF60" t="s">
        <v>1173</v>
      </c>
      <c r="AG60" t="s">
        <v>771</v>
      </c>
      <c r="AH60" t="s">
        <v>1881</v>
      </c>
      <c r="AI60" t="s">
        <v>738</v>
      </c>
      <c r="AJ60">
        <v>13</v>
      </c>
      <c r="AK60" t="s">
        <v>739</v>
      </c>
      <c r="AL60" t="s">
        <v>61</v>
      </c>
      <c r="AM60" t="s">
        <v>1174</v>
      </c>
      <c r="AN60" t="s">
        <v>1882</v>
      </c>
      <c r="AO60" t="s">
        <v>662</v>
      </c>
      <c r="AP60">
        <v>47</v>
      </c>
      <c r="AQ60" t="s">
        <v>663</v>
      </c>
      <c r="AR60" t="s">
        <v>61</v>
      </c>
      <c r="AS60">
        <v>2008</v>
      </c>
      <c r="AT60">
        <v>9</v>
      </c>
      <c r="AU60">
        <v>26</v>
      </c>
      <c r="AV60" t="s">
        <v>1175</v>
      </c>
      <c r="AW60" t="s">
        <v>1176</v>
      </c>
      <c r="AX60" t="s">
        <v>1177</v>
      </c>
      <c r="AY60" t="s">
        <v>1178</v>
      </c>
      <c r="AZ60" t="s">
        <v>1179</v>
      </c>
      <c r="BA60">
        <v>0.66666666666666696</v>
      </c>
      <c r="BB60" s="7">
        <v>39717</v>
      </c>
      <c r="BC60" t="s">
        <v>1768</v>
      </c>
      <c r="BD60" t="s">
        <v>1769</v>
      </c>
      <c r="BE60">
        <v>5</v>
      </c>
      <c r="BF60" t="s">
        <v>1801</v>
      </c>
      <c r="BG60" t="s">
        <v>1769</v>
      </c>
      <c r="BH60" t="s">
        <v>1771</v>
      </c>
      <c r="BI60" t="s">
        <v>2026</v>
      </c>
    </row>
    <row r="61" spans="1:61" x14ac:dyDescent="0.3">
      <c r="A61">
        <v>20445</v>
      </c>
      <c r="B61">
        <v>6</v>
      </c>
      <c r="C61" t="s">
        <v>1180</v>
      </c>
      <c r="D61">
        <v>6944</v>
      </c>
      <c r="E61" t="s">
        <v>53</v>
      </c>
      <c r="F61">
        <v>14696</v>
      </c>
      <c r="G61">
        <v>1469603</v>
      </c>
      <c r="H61">
        <v>34696</v>
      </c>
      <c r="I61">
        <v>42</v>
      </c>
      <c r="J61">
        <v>11042</v>
      </c>
      <c r="K61">
        <v>1104201</v>
      </c>
      <c r="L61">
        <v>30647</v>
      </c>
      <c r="M61">
        <v>44</v>
      </c>
      <c r="N61">
        <v>4</v>
      </c>
      <c r="O61">
        <v>491</v>
      </c>
      <c r="P61">
        <v>1</v>
      </c>
      <c r="Q61">
        <v>1</v>
      </c>
      <c r="R61" t="s">
        <v>98</v>
      </c>
      <c r="S61" t="s">
        <v>55</v>
      </c>
      <c r="T61">
        <v>76</v>
      </c>
      <c r="U61">
        <v>75</v>
      </c>
      <c r="V61">
        <v>862050</v>
      </c>
      <c r="W61">
        <v>232</v>
      </c>
      <c r="X61">
        <v>2775</v>
      </c>
      <c r="Y61">
        <v>1281</v>
      </c>
      <c r="Z61">
        <v>0</v>
      </c>
      <c r="AA61">
        <v>0</v>
      </c>
      <c r="AB61">
        <v>5363</v>
      </c>
      <c r="AC61">
        <v>4178</v>
      </c>
      <c r="AD61" t="s">
        <v>1181</v>
      </c>
      <c r="AE61" t="s">
        <v>1180</v>
      </c>
      <c r="AF61" t="s">
        <v>1181</v>
      </c>
      <c r="AG61" t="s">
        <v>959</v>
      </c>
      <c r="AH61" t="s">
        <v>1865</v>
      </c>
      <c r="AI61" t="s">
        <v>605</v>
      </c>
      <c r="AJ61">
        <v>18</v>
      </c>
      <c r="AK61" t="s">
        <v>606</v>
      </c>
      <c r="AL61" t="s">
        <v>61</v>
      </c>
      <c r="AM61" t="s">
        <v>314</v>
      </c>
      <c r="AN61" t="s">
        <v>1824</v>
      </c>
      <c r="AO61" t="s">
        <v>312</v>
      </c>
      <c r="AP61">
        <v>39</v>
      </c>
      <c r="AQ61" t="s">
        <v>313</v>
      </c>
      <c r="AR61" t="s">
        <v>61</v>
      </c>
      <c r="AS61">
        <v>2008</v>
      </c>
      <c r="AT61">
        <v>11</v>
      </c>
      <c r="AU61">
        <v>14</v>
      </c>
      <c r="AV61" t="s">
        <v>1182</v>
      </c>
      <c r="AW61" t="s">
        <v>1183</v>
      </c>
      <c r="AX61" t="s">
        <v>1184</v>
      </c>
      <c r="AY61" t="s">
        <v>1185</v>
      </c>
      <c r="AZ61" t="s">
        <v>1186</v>
      </c>
      <c r="BA61">
        <v>0.46162162162162201</v>
      </c>
      <c r="BB61" s="7">
        <v>39766</v>
      </c>
      <c r="BC61" t="s">
        <v>1812</v>
      </c>
      <c r="BD61" t="s">
        <v>1763</v>
      </c>
      <c r="BE61">
        <v>5</v>
      </c>
      <c r="BF61" t="s">
        <v>1801</v>
      </c>
      <c r="BG61" t="s">
        <v>1763</v>
      </c>
      <c r="BH61" t="s">
        <v>1765</v>
      </c>
      <c r="BI61" t="s">
        <v>2026</v>
      </c>
    </row>
    <row r="62" spans="1:61" x14ac:dyDescent="0.3">
      <c r="A62">
        <v>20448</v>
      </c>
      <c r="B62">
        <v>2</v>
      </c>
      <c r="C62" t="s">
        <v>1195</v>
      </c>
      <c r="D62">
        <v>6911</v>
      </c>
      <c r="E62" t="s">
        <v>53</v>
      </c>
      <c r="F62">
        <v>12264</v>
      </c>
      <c r="G62">
        <v>1226401</v>
      </c>
      <c r="H62">
        <v>30852</v>
      </c>
      <c r="I62">
        <v>38</v>
      </c>
      <c r="J62">
        <v>11298</v>
      </c>
      <c r="K62">
        <v>1129802</v>
      </c>
      <c r="L62">
        <v>30194</v>
      </c>
      <c r="M62">
        <v>74</v>
      </c>
      <c r="N62">
        <v>6</v>
      </c>
      <c r="O62">
        <v>677</v>
      </c>
      <c r="P62">
        <v>1</v>
      </c>
      <c r="Q62">
        <v>3</v>
      </c>
      <c r="R62" t="s">
        <v>98</v>
      </c>
      <c r="S62" t="s">
        <v>55</v>
      </c>
      <c r="T62">
        <v>60</v>
      </c>
      <c r="U62">
        <v>60</v>
      </c>
      <c r="V62">
        <v>1145520</v>
      </c>
      <c r="W62">
        <v>1172</v>
      </c>
      <c r="X62">
        <v>4200</v>
      </c>
      <c r="Y62">
        <v>3113</v>
      </c>
      <c r="Z62">
        <v>0</v>
      </c>
      <c r="AA62">
        <v>0</v>
      </c>
      <c r="AB62">
        <v>11970</v>
      </c>
      <c r="AC62">
        <v>10343</v>
      </c>
      <c r="AD62" t="s">
        <v>1196</v>
      </c>
      <c r="AE62" t="s">
        <v>1195</v>
      </c>
      <c r="AF62" t="s">
        <v>1196</v>
      </c>
      <c r="AG62" t="s">
        <v>528</v>
      </c>
      <c r="AH62" t="s">
        <v>265</v>
      </c>
      <c r="AI62" t="s">
        <v>529</v>
      </c>
      <c r="AJ62">
        <v>51</v>
      </c>
      <c r="AK62" t="s">
        <v>530</v>
      </c>
      <c r="AL62" t="s">
        <v>61</v>
      </c>
      <c r="AM62" t="s">
        <v>394</v>
      </c>
      <c r="AN62" t="s">
        <v>1883</v>
      </c>
      <c r="AO62" t="s">
        <v>395</v>
      </c>
      <c r="AP62">
        <v>48</v>
      </c>
      <c r="AQ62" t="s">
        <v>396</v>
      </c>
      <c r="AR62" t="s">
        <v>61</v>
      </c>
      <c r="AS62">
        <v>2008</v>
      </c>
      <c r="AT62">
        <v>11</v>
      </c>
      <c r="AU62">
        <v>7</v>
      </c>
      <c r="AV62" t="s">
        <v>1197</v>
      </c>
      <c r="AW62" t="s">
        <v>1198</v>
      </c>
      <c r="AX62" t="s">
        <v>1199</v>
      </c>
      <c r="AY62" t="s">
        <v>1200</v>
      </c>
      <c r="AZ62" t="s">
        <v>1201</v>
      </c>
      <c r="BA62">
        <v>0.74119047619047596</v>
      </c>
      <c r="BB62" s="7">
        <v>39759</v>
      </c>
      <c r="BC62" t="s">
        <v>1812</v>
      </c>
      <c r="BD62" t="s">
        <v>1763</v>
      </c>
      <c r="BE62">
        <v>5</v>
      </c>
      <c r="BF62" t="s">
        <v>1801</v>
      </c>
      <c r="BG62" t="s">
        <v>1763</v>
      </c>
      <c r="BH62" t="s">
        <v>1765</v>
      </c>
      <c r="BI62" t="s">
        <v>2026</v>
      </c>
    </row>
    <row r="63" spans="1:61" x14ac:dyDescent="0.3">
      <c r="A63">
        <v>20314</v>
      </c>
      <c r="B63">
        <v>2</v>
      </c>
      <c r="C63" t="s">
        <v>1202</v>
      </c>
      <c r="D63">
        <v>6706</v>
      </c>
      <c r="E63" t="s">
        <v>53</v>
      </c>
      <c r="F63">
        <v>14635</v>
      </c>
      <c r="G63">
        <v>1463501</v>
      </c>
      <c r="H63">
        <v>31714</v>
      </c>
      <c r="I63">
        <v>33</v>
      </c>
      <c r="J63">
        <v>13342</v>
      </c>
      <c r="K63">
        <v>1334202</v>
      </c>
      <c r="L63">
        <v>33342</v>
      </c>
      <c r="M63">
        <v>45</v>
      </c>
      <c r="N63">
        <v>6</v>
      </c>
      <c r="O63">
        <v>608</v>
      </c>
      <c r="P63">
        <v>1</v>
      </c>
      <c r="Q63">
        <v>3</v>
      </c>
      <c r="R63" t="s">
        <v>98</v>
      </c>
      <c r="S63" t="s">
        <v>55</v>
      </c>
      <c r="T63">
        <v>5</v>
      </c>
      <c r="U63">
        <v>5</v>
      </c>
      <c r="V63">
        <v>130000</v>
      </c>
      <c r="W63">
        <v>1183</v>
      </c>
      <c r="X63">
        <v>495</v>
      </c>
      <c r="Y63">
        <v>485</v>
      </c>
      <c r="Z63">
        <v>0</v>
      </c>
      <c r="AA63">
        <v>0</v>
      </c>
      <c r="AB63">
        <v>873</v>
      </c>
      <c r="AC63">
        <v>802</v>
      </c>
      <c r="AD63" t="s">
        <v>1203</v>
      </c>
      <c r="AE63" t="s">
        <v>1081</v>
      </c>
      <c r="AF63" t="s">
        <v>1203</v>
      </c>
      <c r="AG63" t="s">
        <v>1204</v>
      </c>
      <c r="AH63" t="s">
        <v>1884</v>
      </c>
      <c r="AI63" t="s">
        <v>382</v>
      </c>
      <c r="AJ63">
        <v>12</v>
      </c>
      <c r="AK63" t="s">
        <v>383</v>
      </c>
      <c r="AL63" t="s">
        <v>61</v>
      </c>
      <c r="AM63" t="s">
        <v>1205</v>
      </c>
      <c r="AN63" t="s">
        <v>1885</v>
      </c>
      <c r="AO63" t="s">
        <v>1206</v>
      </c>
      <c r="AP63">
        <v>55</v>
      </c>
      <c r="AQ63" t="s">
        <v>1207</v>
      </c>
      <c r="AR63" t="s">
        <v>61</v>
      </c>
      <c r="AS63">
        <v>2008</v>
      </c>
      <c r="AT63">
        <v>3</v>
      </c>
      <c r="AU63">
        <v>4</v>
      </c>
      <c r="AV63" t="s">
        <v>1208</v>
      </c>
      <c r="AW63" t="s">
        <v>1209</v>
      </c>
      <c r="AX63" t="s">
        <v>1210</v>
      </c>
      <c r="AY63" t="s">
        <v>1211</v>
      </c>
      <c r="AZ63" t="s">
        <v>1212</v>
      </c>
      <c r="BA63">
        <v>0.97979797979798</v>
      </c>
      <c r="BB63" s="7">
        <v>39511</v>
      </c>
      <c r="BC63" t="s">
        <v>1820</v>
      </c>
      <c r="BD63" t="s">
        <v>1807</v>
      </c>
      <c r="BE63">
        <v>2</v>
      </c>
      <c r="BF63" t="s">
        <v>1786</v>
      </c>
      <c r="BG63" t="s">
        <v>1807</v>
      </c>
      <c r="BH63" t="s">
        <v>1809</v>
      </c>
      <c r="BI63" t="s">
        <v>2026</v>
      </c>
    </row>
    <row r="64" spans="1:61" x14ac:dyDescent="0.3">
      <c r="A64">
        <v>20046</v>
      </c>
      <c r="B64">
        <v>2</v>
      </c>
      <c r="C64" t="s">
        <v>1213</v>
      </c>
      <c r="D64">
        <v>6024</v>
      </c>
      <c r="E64" t="s">
        <v>53</v>
      </c>
      <c r="F64">
        <v>13198</v>
      </c>
      <c r="G64">
        <v>1319801</v>
      </c>
      <c r="H64">
        <v>33198</v>
      </c>
      <c r="I64">
        <v>64</v>
      </c>
      <c r="J64">
        <v>14100</v>
      </c>
      <c r="K64">
        <v>1410001</v>
      </c>
      <c r="L64">
        <v>34100</v>
      </c>
      <c r="M64">
        <v>23</v>
      </c>
      <c r="N64">
        <v>6</v>
      </c>
      <c r="O64">
        <v>629</v>
      </c>
      <c r="P64">
        <v>1</v>
      </c>
      <c r="Q64">
        <v>3</v>
      </c>
      <c r="R64" t="s">
        <v>98</v>
      </c>
      <c r="S64" t="s">
        <v>55</v>
      </c>
      <c r="T64">
        <v>44</v>
      </c>
      <c r="U64">
        <v>41</v>
      </c>
      <c r="V64">
        <v>986542</v>
      </c>
      <c r="W64">
        <v>1038</v>
      </c>
      <c r="X64">
        <v>2050</v>
      </c>
      <c r="Y64">
        <v>1765</v>
      </c>
      <c r="Z64">
        <v>0</v>
      </c>
      <c r="AA64">
        <v>0</v>
      </c>
      <c r="AB64">
        <v>6237</v>
      </c>
      <c r="AC64">
        <v>5485</v>
      </c>
      <c r="AD64" t="s">
        <v>1214</v>
      </c>
      <c r="AE64" t="s">
        <v>1213</v>
      </c>
      <c r="AF64" t="s">
        <v>1214</v>
      </c>
      <c r="AG64" t="s">
        <v>1083</v>
      </c>
      <c r="AH64" t="s">
        <v>1886</v>
      </c>
      <c r="AI64" t="s">
        <v>350</v>
      </c>
      <c r="AJ64">
        <v>29</v>
      </c>
      <c r="AK64" t="s">
        <v>351</v>
      </c>
      <c r="AL64" t="s">
        <v>61</v>
      </c>
      <c r="AM64" t="s">
        <v>447</v>
      </c>
      <c r="AN64" t="s">
        <v>1869</v>
      </c>
      <c r="AO64" t="s">
        <v>278</v>
      </c>
      <c r="AP64">
        <v>42</v>
      </c>
      <c r="AQ64" t="s">
        <v>279</v>
      </c>
      <c r="AR64" t="s">
        <v>61</v>
      </c>
      <c r="AS64">
        <v>2008</v>
      </c>
      <c r="AT64">
        <v>2</v>
      </c>
      <c r="AU64">
        <v>18</v>
      </c>
      <c r="AV64" t="s">
        <v>1215</v>
      </c>
      <c r="AW64" t="s">
        <v>1216</v>
      </c>
      <c r="AX64" t="s">
        <v>1217</v>
      </c>
      <c r="AY64" t="s">
        <v>1218</v>
      </c>
      <c r="AZ64" t="s">
        <v>1219</v>
      </c>
      <c r="BA64">
        <v>0.86097560975609799</v>
      </c>
      <c r="BB64" s="7">
        <v>39496</v>
      </c>
      <c r="BC64" t="s">
        <v>1806</v>
      </c>
      <c r="BD64" t="s">
        <v>1807</v>
      </c>
      <c r="BE64">
        <v>1</v>
      </c>
      <c r="BF64" t="s">
        <v>1813</v>
      </c>
      <c r="BG64" t="s">
        <v>1807</v>
      </c>
      <c r="BH64" t="s">
        <v>1809</v>
      </c>
      <c r="BI64" t="s">
        <v>2026</v>
      </c>
    </row>
    <row r="65" spans="1:61" x14ac:dyDescent="0.3">
      <c r="A65">
        <v>20453</v>
      </c>
      <c r="B65">
        <v>3</v>
      </c>
      <c r="C65" t="s">
        <v>1220</v>
      </c>
      <c r="D65">
        <v>80006</v>
      </c>
      <c r="E65" t="s">
        <v>53</v>
      </c>
      <c r="F65">
        <v>13303</v>
      </c>
      <c r="G65">
        <v>1330302</v>
      </c>
      <c r="H65">
        <v>32467</v>
      </c>
      <c r="I65">
        <v>33</v>
      </c>
      <c r="J65">
        <v>11995</v>
      </c>
      <c r="K65">
        <v>1199501</v>
      </c>
      <c r="L65">
        <v>31995</v>
      </c>
      <c r="M65">
        <v>36</v>
      </c>
      <c r="N65">
        <v>6</v>
      </c>
      <c r="O65">
        <v>625</v>
      </c>
      <c r="P65">
        <v>2</v>
      </c>
      <c r="Q65">
        <v>2</v>
      </c>
      <c r="R65" t="s">
        <v>187</v>
      </c>
      <c r="S65" t="s">
        <v>55</v>
      </c>
      <c r="T65">
        <v>1</v>
      </c>
      <c r="U65">
        <v>1</v>
      </c>
      <c r="V65">
        <v>99193</v>
      </c>
      <c r="W65">
        <v>710</v>
      </c>
      <c r="X65">
        <v>0</v>
      </c>
      <c r="Y65">
        <v>0</v>
      </c>
      <c r="Z65">
        <v>0</v>
      </c>
      <c r="AA65">
        <v>0</v>
      </c>
      <c r="AB65">
        <v>113</v>
      </c>
      <c r="AC65">
        <v>100</v>
      </c>
      <c r="AD65" t="s">
        <v>1221</v>
      </c>
      <c r="AE65" t="s">
        <v>1220</v>
      </c>
      <c r="AF65" t="s">
        <v>1221</v>
      </c>
      <c r="AG65" t="s">
        <v>381</v>
      </c>
      <c r="AH65" t="s">
        <v>1887</v>
      </c>
      <c r="AI65" t="s">
        <v>382</v>
      </c>
      <c r="AJ65">
        <v>12</v>
      </c>
      <c r="AK65" t="s">
        <v>383</v>
      </c>
      <c r="AL65" t="s">
        <v>61</v>
      </c>
      <c r="AM65" t="s">
        <v>1222</v>
      </c>
      <c r="AN65" t="s">
        <v>1888</v>
      </c>
      <c r="AO65" t="s">
        <v>201</v>
      </c>
      <c r="AP65">
        <v>37</v>
      </c>
      <c r="AQ65" t="s">
        <v>438</v>
      </c>
      <c r="AR65" t="s">
        <v>61</v>
      </c>
      <c r="AS65">
        <v>2008</v>
      </c>
      <c r="AT65">
        <v>6</v>
      </c>
      <c r="AU65">
        <v>4</v>
      </c>
      <c r="AV65" t="s">
        <v>1223</v>
      </c>
      <c r="AW65" t="s">
        <v>1224</v>
      </c>
      <c r="AX65" t="s">
        <v>1225</v>
      </c>
      <c r="AY65" t="s">
        <v>442</v>
      </c>
      <c r="AZ65" t="s">
        <v>443</v>
      </c>
      <c r="BA65">
        <v>0</v>
      </c>
      <c r="BB65" s="7">
        <v>39603</v>
      </c>
      <c r="BC65" t="s">
        <v>1791</v>
      </c>
      <c r="BD65" t="s">
        <v>1781</v>
      </c>
      <c r="BE65">
        <v>3</v>
      </c>
      <c r="BF65" t="s">
        <v>1808</v>
      </c>
      <c r="BG65" t="s">
        <v>1781</v>
      </c>
      <c r="BH65" t="s">
        <v>1782</v>
      </c>
      <c r="BI65" t="s">
        <v>2026</v>
      </c>
    </row>
    <row r="66" spans="1:61" x14ac:dyDescent="0.3">
      <c r="A66">
        <v>20265</v>
      </c>
      <c r="B66">
        <v>5</v>
      </c>
      <c r="C66" t="s">
        <v>1226</v>
      </c>
      <c r="D66">
        <v>6977</v>
      </c>
      <c r="E66" t="s">
        <v>53</v>
      </c>
      <c r="F66">
        <v>11193</v>
      </c>
      <c r="G66">
        <v>1119301</v>
      </c>
      <c r="H66">
        <v>33105</v>
      </c>
      <c r="I66">
        <v>52</v>
      </c>
      <c r="J66">
        <v>15919</v>
      </c>
      <c r="K66">
        <v>1591901</v>
      </c>
      <c r="L66">
        <v>31834</v>
      </c>
      <c r="M66">
        <v>71</v>
      </c>
      <c r="N66">
        <v>6</v>
      </c>
      <c r="O66">
        <v>675</v>
      </c>
      <c r="P66">
        <v>1</v>
      </c>
      <c r="Q66">
        <v>2</v>
      </c>
      <c r="R66" t="s">
        <v>98</v>
      </c>
      <c r="S66" t="s">
        <v>55</v>
      </c>
      <c r="T66">
        <v>50</v>
      </c>
      <c r="U66">
        <v>50</v>
      </c>
      <c r="V66">
        <v>575000</v>
      </c>
      <c r="W66">
        <v>561</v>
      </c>
      <c r="X66">
        <v>2500</v>
      </c>
      <c r="Y66">
        <v>1643</v>
      </c>
      <c r="Z66">
        <v>0</v>
      </c>
      <c r="AA66">
        <v>0</v>
      </c>
      <c r="AB66">
        <v>5870</v>
      </c>
      <c r="AC66">
        <v>4397</v>
      </c>
      <c r="AD66" t="s">
        <v>1227</v>
      </c>
      <c r="AE66" t="s">
        <v>1226</v>
      </c>
      <c r="AF66" t="s">
        <v>1227</v>
      </c>
      <c r="AG66" t="s">
        <v>550</v>
      </c>
      <c r="AH66" t="s">
        <v>1841</v>
      </c>
      <c r="AI66" t="s">
        <v>288</v>
      </c>
      <c r="AJ66">
        <v>21</v>
      </c>
      <c r="AK66" t="s">
        <v>289</v>
      </c>
      <c r="AL66" t="s">
        <v>61</v>
      </c>
      <c r="AM66" t="s">
        <v>987</v>
      </c>
      <c r="AN66" t="s">
        <v>1889</v>
      </c>
      <c r="AO66" t="s">
        <v>291</v>
      </c>
      <c r="AP66">
        <v>5</v>
      </c>
      <c r="AQ66" t="s">
        <v>292</v>
      </c>
      <c r="AR66" t="s">
        <v>61</v>
      </c>
      <c r="AS66">
        <v>2008</v>
      </c>
      <c r="AT66">
        <v>9</v>
      </c>
      <c r="AU66">
        <v>17</v>
      </c>
      <c r="AV66" t="s">
        <v>1228</v>
      </c>
      <c r="AW66" t="s">
        <v>1229</v>
      </c>
      <c r="AX66" t="s">
        <v>1230</v>
      </c>
      <c r="AY66" t="s">
        <v>296</v>
      </c>
      <c r="AZ66" t="s">
        <v>297</v>
      </c>
      <c r="BA66">
        <v>0.65720000000000001</v>
      </c>
      <c r="BB66" s="7">
        <v>39708</v>
      </c>
      <c r="BC66" t="s">
        <v>1768</v>
      </c>
      <c r="BD66" t="s">
        <v>1769</v>
      </c>
      <c r="BE66">
        <v>3</v>
      </c>
      <c r="BF66" t="s">
        <v>1808</v>
      </c>
      <c r="BG66" t="s">
        <v>1769</v>
      </c>
      <c r="BH66" t="s">
        <v>1771</v>
      </c>
      <c r="BI66" t="s">
        <v>2026</v>
      </c>
    </row>
    <row r="67" spans="1:61" x14ac:dyDescent="0.3">
      <c r="A67">
        <v>20397</v>
      </c>
      <c r="B67">
        <v>2</v>
      </c>
      <c r="C67" t="s">
        <v>1231</v>
      </c>
      <c r="D67">
        <v>7028</v>
      </c>
      <c r="E67" t="s">
        <v>53</v>
      </c>
      <c r="F67">
        <v>11057</v>
      </c>
      <c r="G67">
        <v>1105702</v>
      </c>
      <c r="H67">
        <v>31057</v>
      </c>
      <c r="I67">
        <v>36</v>
      </c>
      <c r="J67">
        <v>15016</v>
      </c>
      <c r="K67">
        <v>1501602</v>
      </c>
      <c r="L67">
        <v>31123</v>
      </c>
      <c r="M67">
        <v>64</v>
      </c>
      <c r="N67">
        <v>6</v>
      </c>
      <c r="O67">
        <v>631</v>
      </c>
      <c r="P67">
        <v>1</v>
      </c>
      <c r="Q67">
        <v>2</v>
      </c>
      <c r="R67" t="s">
        <v>98</v>
      </c>
      <c r="S67" t="s">
        <v>55</v>
      </c>
      <c r="T67">
        <v>2</v>
      </c>
      <c r="U67">
        <v>2</v>
      </c>
      <c r="V67">
        <v>34700</v>
      </c>
      <c r="W67">
        <v>575</v>
      </c>
      <c r="X67">
        <v>140</v>
      </c>
      <c r="Y67">
        <v>91</v>
      </c>
      <c r="Z67">
        <v>0</v>
      </c>
      <c r="AA67">
        <v>0</v>
      </c>
      <c r="AB67">
        <v>224</v>
      </c>
      <c r="AC67">
        <v>172</v>
      </c>
      <c r="AD67" t="s">
        <v>1232</v>
      </c>
      <c r="AE67" t="s">
        <v>1231</v>
      </c>
      <c r="AF67" t="s">
        <v>1232</v>
      </c>
      <c r="AG67" t="s">
        <v>945</v>
      </c>
      <c r="AH67" t="s">
        <v>1890</v>
      </c>
      <c r="AI67" t="s">
        <v>201</v>
      </c>
      <c r="AJ67">
        <v>17</v>
      </c>
      <c r="AK67" t="s">
        <v>438</v>
      </c>
      <c r="AL67" t="s">
        <v>61</v>
      </c>
      <c r="AM67" t="s">
        <v>520</v>
      </c>
      <c r="AN67" t="s">
        <v>1831</v>
      </c>
      <c r="AO67" t="s">
        <v>350</v>
      </c>
      <c r="AP67">
        <v>29</v>
      </c>
      <c r="AQ67" t="s">
        <v>351</v>
      </c>
      <c r="AR67" t="s">
        <v>61</v>
      </c>
      <c r="AS67">
        <v>2008</v>
      </c>
      <c r="AT67">
        <v>8</v>
      </c>
      <c r="AU67">
        <v>7</v>
      </c>
      <c r="AV67" t="s">
        <v>1233</v>
      </c>
      <c r="AW67" t="s">
        <v>1234</v>
      </c>
      <c r="AX67" t="s">
        <v>1235</v>
      </c>
      <c r="AY67" t="s">
        <v>1236</v>
      </c>
      <c r="AZ67" t="s">
        <v>1237</v>
      </c>
      <c r="BA67">
        <v>0.65</v>
      </c>
      <c r="BB67" s="7">
        <v>39667</v>
      </c>
      <c r="BC67" t="s">
        <v>1774</v>
      </c>
      <c r="BD67" t="s">
        <v>1769</v>
      </c>
      <c r="BE67">
        <v>4</v>
      </c>
      <c r="BF67" t="s">
        <v>1770</v>
      </c>
      <c r="BG67" t="s">
        <v>1769</v>
      </c>
      <c r="BH67" t="s">
        <v>1771</v>
      </c>
      <c r="BI67" t="s">
        <v>2026</v>
      </c>
    </row>
    <row r="68" spans="1:61" x14ac:dyDescent="0.3">
      <c r="A68">
        <v>21226</v>
      </c>
      <c r="B68">
        <v>0</v>
      </c>
      <c r="C68" t="s">
        <v>1238</v>
      </c>
      <c r="D68">
        <v>71040</v>
      </c>
      <c r="E68" t="s">
        <v>379</v>
      </c>
      <c r="F68">
        <v>16215</v>
      </c>
      <c r="G68">
        <v>1621501</v>
      </c>
      <c r="H68">
        <v>36106</v>
      </c>
      <c r="I68">
        <v>936</v>
      </c>
      <c r="J68">
        <v>11618</v>
      </c>
      <c r="K68">
        <v>1161801</v>
      </c>
      <c r="L68">
        <v>31703</v>
      </c>
      <c r="M68">
        <v>21</v>
      </c>
      <c r="N68">
        <v>4</v>
      </c>
      <c r="O68">
        <v>482</v>
      </c>
      <c r="P68">
        <v>1</v>
      </c>
      <c r="Q68">
        <v>1</v>
      </c>
      <c r="R68" t="s">
        <v>98</v>
      </c>
      <c r="S68" t="s">
        <v>1239</v>
      </c>
      <c r="T68">
        <v>0</v>
      </c>
      <c r="U68">
        <v>179</v>
      </c>
      <c r="V68">
        <v>3346583</v>
      </c>
      <c r="W68">
        <v>336</v>
      </c>
      <c r="X68">
        <v>12530</v>
      </c>
      <c r="Y68">
        <v>4857</v>
      </c>
      <c r="Z68">
        <v>0</v>
      </c>
      <c r="AA68">
        <v>0</v>
      </c>
      <c r="AB68">
        <v>0</v>
      </c>
      <c r="AC68">
        <v>0</v>
      </c>
      <c r="AD68" t="s">
        <v>1240</v>
      </c>
      <c r="AE68" t="s">
        <v>1238</v>
      </c>
      <c r="AF68" t="s">
        <v>1240</v>
      </c>
      <c r="AG68" t="s">
        <v>1241</v>
      </c>
      <c r="AH68" t="s">
        <v>1891</v>
      </c>
      <c r="AI68" t="s">
        <v>1242</v>
      </c>
      <c r="AJ68">
        <v>17</v>
      </c>
      <c r="AK68" t="s">
        <v>1243</v>
      </c>
      <c r="AL68" t="s">
        <v>1244</v>
      </c>
      <c r="AM68" t="s">
        <v>274</v>
      </c>
      <c r="AN68" t="s">
        <v>1816</v>
      </c>
      <c r="AO68" t="s">
        <v>275</v>
      </c>
      <c r="AP68">
        <v>34</v>
      </c>
      <c r="AQ68" t="s">
        <v>276</v>
      </c>
      <c r="AR68" t="s">
        <v>61</v>
      </c>
      <c r="AS68">
        <v>2008</v>
      </c>
      <c r="AT68">
        <v>3</v>
      </c>
      <c r="AU68">
        <v>22</v>
      </c>
      <c r="AV68" t="s">
        <v>1245</v>
      </c>
      <c r="AW68" t="s">
        <v>1246</v>
      </c>
      <c r="AX68" t="s">
        <v>1247</v>
      </c>
      <c r="AY68" t="s">
        <v>1248</v>
      </c>
      <c r="AZ68" t="s">
        <v>1249</v>
      </c>
      <c r="BA68">
        <v>0.38762968874700698</v>
      </c>
      <c r="BB68" s="7">
        <v>39529</v>
      </c>
      <c r="BC68" t="s">
        <v>1820</v>
      </c>
      <c r="BD68" t="s">
        <v>1807</v>
      </c>
      <c r="BE68">
        <v>6</v>
      </c>
      <c r="BF68" t="s">
        <v>1764</v>
      </c>
      <c r="BG68" t="s">
        <v>1807</v>
      </c>
      <c r="BH68" t="s">
        <v>1809</v>
      </c>
      <c r="BI68" t="s">
        <v>2027</v>
      </c>
    </row>
    <row r="69" spans="1:61" x14ac:dyDescent="0.3">
      <c r="A69">
        <v>20400</v>
      </c>
      <c r="B69">
        <v>1</v>
      </c>
      <c r="C69" t="s">
        <v>1250</v>
      </c>
      <c r="D69">
        <v>16165</v>
      </c>
      <c r="E69" t="s">
        <v>379</v>
      </c>
      <c r="F69">
        <v>16257</v>
      </c>
      <c r="G69">
        <v>1625701</v>
      </c>
      <c r="H69">
        <v>30863</v>
      </c>
      <c r="I69">
        <v>916</v>
      </c>
      <c r="J69">
        <v>12324</v>
      </c>
      <c r="K69">
        <v>1232401</v>
      </c>
      <c r="L69">
        <v>32324</v>
      </c>
      <c r="M69">
        <v>44</v>
      </c>
      <c r="N69">
        <v>7</v>
      </c>
      <c r="O69">
        <v>715</v>
      </c>
      <c r="P69">
        <v>2</v>
      </c>
      <c r="Q69">
        <v>4</v>
      </c>
      <c r="R69" t="s">
        <v>194</v>
      </c>
      <c r="S69" t="s">
        <v>1251</v>
      </c>
      <c r="T69">
        <v>0</v>
      </c>
      <c r="U69">
        <v>1</v>
      </c>
      <c r="V69">
        <v>54000</v>
      </c>
      <c r="W69">
        <v>1664</v>
      </c>
      <c r="X69">
        <v>0</v>
      </c>
      <c r="Y69">
        <v>0</v>
      </c>
      <c r="Z69">
        <v>0</v>
      </c>
      <c r="AA69">
        <v>0</v>
      </c>
      <c r="AB69">
        <v>205</v>
      </c>
      <c r="AC69">
        <v>180</v>
      </c>
      <c r="AD69" t="s">
        <v>1252</v>
      </c>
      <c r="AE69" t="s">
        <v>1250</v>
      </c>
      <c r="AF69" t="s">
        <v>1252</v>
      </c>
      <c r="AG69" t="s">
        <v>1253</v>
      </c>
      <c r="AH69" t="s">
        <v>1892</v>
      </c>
      <c r="AI69" t="s">
        <v>1254</v>
      </c>
      <c r="AJ69">
        <v>17</v>
      </c>
      <c r="AK69" t="s">
        <v>1255</v>
      </c>
      <c r="AL69" t="s">
        <v>1244</v>
      </c>
      <c r="AM69" t="s">
        <v>1110</v>
      </c>
      <c r="AN69" t="s">
        <v>1893</v>
      </c>
      <c r="AO69" t="s">
        <v>312</v>
      </c>
      <c r="AP69">
        <v>39</v>
      </c>
      <c r="AQ69" t="s">
        <v>313</v>
      </c>
      <c r="AR69" t="s">
        <v>61</v>
      </c>
      <c r="AS69">
        <v>2008</v>
      </c>
      <c r="AT69">
        <v>7</v>
      </c>
      <c r="AU69">
        <v>6</v>
      </c>
      <c r="AV69" t="s">
        <v>1256</v>
      </c>
      <c r="AW69" t="s">
        <v>1257</v>
      </c>
      <c r="AX69" t="s">
        <v>1258</v>
      </c>
      <c r="AY69" t="s">
        <v>1259</v>
      </c>
      <c r="AZ69" t="s">
        <v>1260</v>
      </c>
      <c r="BA69">
        <v>0</v>
      </c>
      <c r="BB69" s="7">
        <v>39635</v>
      </c>
      <c r="BC69" t="s">
        <v>1785</v>
      </c>
      <c r="BD69" t="s">
        <v>1769</v>
      </c>
      <c r="BE69">
        <v>0</v>
      </c>
      <c r="BF69" t="s">
        <v>1777</v>
      </c>
      <c r="BG69" t="s">
        <v>1769</v>
      </c>
      <c r="BH69" t="s">
        <v>1771</v>
      </c>
      <c r="BI69" t="s">
        <v>2027</v>
      </c>
    </row>
    <row r="70" spans="1:61" x14ac:dyDescent="0.3">
      <c r="A70">
        <v>21323</v>
      </c>
      <c r="B70">
        <v>0</v>
      </c>
      <c r="C70" t="s">
        <v>1282</v>
      </c>
      <c r="D70">
        <v>71067</v>
      </c>
      <c r="E70" t="s">
        <v>379</v>
      </c>
      <c r="F70">
        <v>11075</v>
      </c>
      <c r="G70">
        <v>1107501</v>
      </c>
      <c r="H70">
        <v>31075</v>
      </c>
      <c r="I70">
        <v>219</v>
      </c>
      <c r="J70">
        <v>13303</v>
      </c>
      <c r="K70">
        <v>1330302</v>
      </c>
      <c r="L70">
        <v>32467</v>
      </c>
      <c r="M70">
        <v>33</v>
      </c>
      <c r="N70">
        <v>7</v>
      </c>
      <c r="O70">
        <v>715</v>
      </c>
      <c r="P70">
        <v>1</v>
      </c>
      <c r="Q70">
        <v>1</v>
      </c>
      <c r="R70" t="s">
        <v>54</v>
      </c>
      <c r="S70" t="s">
        <v>1239</v>
      </c>
      <c r="T70">
        <v>0</v>
      </c>
      <c r="U70">
        <v>7</v>
      </c>
      <c r="V70">
        <v>314160</v>
      </c>
      <c r="W70">
        <v>338</v>
      </c>
      <c r="X70">
        <v>1036</v>
      </c>
      <c r="Y70">
        <v>753</v>
      </c>
      <c r="Z70">
        <v>0</v>
      </c>
      <c r="AA70">
        <v>0</v>
      </c>
      <c r="AB70">
        <v>0</v>
      </c>
      <c r="AC70">
        <v>0</v>
      </c>
      <c r="AD70" t="s">
        <v>1283</v>
      </c>
      <c r="AE70" t="s">
        <v>1282</v>
      </c>
      <c r="AF70" t="s">
        <v>1283</v>
      </c>
      <c r="AG70" t="s">
        <v>1284</v>
      </c>
      <c r="AH70" t="s">
        <v>1894</v>
      </c>
      <c r="AI70" t="s">
        <v>1737</v>
      </c>
      <c r="AJ70">
        <v>17</v>
      </c>
      <c r="AK70" t="s">
        <v>1738</v>
      </c>
      <c r="AL70" t="s">
        <v>1285</v>
      </c>
      <c r="AM70" t="s">
        <v>381</v>
      </c>
      <c r="AN70" t="s">
        <v>1887</v>
      </c>
      <c r="AO70" t="s">
        <v>382</v>
      </c>
      <c r="AP70">
        <v>12</v>
      </c>
      <c r="AQ70" t="s">
        <v>383</v>
      </c>
      <c r="AR70" t="s">
        <v>61</v>
      </c>
      <c r="AS70">
        <v>2008</v>
      </c>
      <c r="AT70">
        <v>5</v>
      </c>
      <c r="AU70">
        <v>31</v>
      </c>
      <c r="AV70" t="s">
        <v>1286</v>
      </c>
      <c r="AW70" t="s">
        <v>1287</v>
      </c>
      <c r="AX70" t="s">
        <v>1288</v>
      </c>
      <c r="AY70" t="s">
        <v>1289</v>
      </c>
      <c r="AZ70" t="s">
        <v>1290</v>
      </c>
      <c r="BA70">
        <v>0.72683397683397699</v>
      </c>
      <c r="BB70" s="7">
        <v>39599</v>
      </c>
      <c r="BC70" t="s">
        <v>1780</v>
      </c>
      <c r="BD70" t="s">
        <v>1781</v>
      </c>
      <c r="BE70">
        <v>6</v>
      </c>
      <c r="BF70" t="s">
        <v>1764</v>
      </c>
      <c r="BG70" t="s">
        <v>1781</v>
      </c>
      <c r="BH70" t="s">
        <v>1782</v>
      </c>
      <c r="BI70" t="s">
        <v>2027</v>
      </c>
    </row>
    <row r="71" spans="1:61" x14ac:dyDescent="0.3">
      <c r="A71">
        <v>21302</v>
      </c>
      <c r="B71">
        <v>0</v>
      </c>
      <c r="C71" t="s">
        <v>1291</v>
      </c>
      <c r="D71">
        <v>71060</v>
      </c>
      <c r="E71" t="s">
        <v>379</v>
      </c>
      <c r="F71">
        <v>16399</v>
      </c>
      <c r="G71">
        <v>1639901</v>
      </c>
      <c r="H71">
        <v>36399</v>
      </c>
      <c r="I71">
        <v>632</v>
      </c>
      <c r="J71">
        <v>10732</v>
      </c>
      <c r="K71">
        <v>1073202</v>
      </c>
      <c r="L71">
        <v>30732</v>
      </c>
      <c r="M71">
        <v>3</v>
      </c>
      <c r="N71">
        <v>4</v>
      </c>
      <c r="O71">
        <v>469</v>
      </c>
      <c r="P71">
        <v>1</v>
      </c>
      <c r="Q71">
        <v>14</v>
      </c>
      <c r="R71" t="s">
        <v>98</v>
      </c>
      <c r="S71" t="s">
        <v>1239</v>
      </c>
      <c r="T71">
        <v>0</v>
      </c>
      <c r="U71">
        <v>22</v>
      </c>
      <c r="V71">
        <v>57600</v>
      </c>
      <c r="W71">
        <v>6754</v>
      </c>
      <c r="X71">
        <v>352</v>
      </c>
      <c r="Y71">
        <v>242</v>
      </c>
      <c r="Z71">
        <v>0</v>
      </c>
      <c r="AA71">
        <v>0</v>
      </c>
      <c r="AB71">
        <v>0</v>
      </c>
      <c r="AC71">
        <v>0</v>
      </c>
      <c r="AD71" t="s">
        <v>1292</v>
      </c>
      <c r="AE71" t="s">
        <v>1291</v>
      </c>
      <c r="AF71" t="s">
        <v>1292</v>
      </c>
      <c r="AG71" t="s">
        <v>1293</v>
      </c>
      <c r="AH71" t="s">
        <v>1895</v>
      </c>
      <c r="AI71" t="s">
        <v>1737</v>
      </c>
      <c r="AJ71">
        <v>17</v>
      </c>
      <c r="AK71" t="s">
        <v>1738</v>
      </c>
      <c r="AL71" t="s">
        <v>1294</v>
      </c>
      <c r="AM71" t="s">
        <v>1295</v>
      </c>
      <c r="AN71" t="s">
        <v>1896</v>
      </c>
      <c r="AO71" t="s">
        <v>385</v>
      </c>
      <c r="AP71">
        <v>72</v>
      </c>
      <c r="AQ71" t="s">
        <v>386</v>
      </c>
      <c r="AR71" t="s">
        <v>61</v>
      </c>
      <c r="AS71">
        <v>2008</v>
      </c>
      <c r="AT71">
        <v>4</v>
      </c>
      <c r="AU71">
        <v>11</v>
      </c>
      <c r="AV71" t="s">
        <v>1296</v>
      </c>
      <c r="AW71" t="s">
        <v>1297</v>
      </c>
      <c r="AX71" t="s">
        <v>1298</v>
      </c>
      <c r="AY71" t="s">
        <v>1299</v>
      </c>
      <c r="AZ71" t="s">
        <v>1300</v>
      </c>
      <c r="BA71">
        <v>0.6875</v>
      </c>
      <c r="BB71" s="7">
        <v>39549</v>
      </c>
      <c r="BC71" t="s">
        <v>1858</v>
      </c>
      <c r="BD71" t="s">
        <v>1781</v>
      </c>
      <c r="BE71">
        <v>5</v>
      </c>
      <c r="BF71" t="s">
        <v>1801</v>
      </c>
      <c r="BG71" t="s">
        <v>1781</v>
      </c>
      <c r="BH71" t="s">
        <v>1782</v>
      </c>
      <c r="BI71" t="s">
        <v>2026</v>
      </c>
    </row>
    <row r="72" spans="1:61" x14ac:dyDescent="0.3">
      <c r="A72">
        <v>21202</v>
      </c>
      <c r="B72">
        <v>0</v>
      </c>
      <c r="C72" t="s">
        <v>1301</v>
      </c>
      <c r="D72">
        <v>71037</v>
      </c>
      <c r="E72" t="s">
        <v>379</v>
      </c>
      <c r="F72">
        <v>16321</v>
      </c>
      <c r="G72">
        <v>1632101</v>
      </c>
      <c r="H72">
        <v>36321</v>
      </c>
      <c r="I72">
        <v>486</v>
      </c>
      <c r="J72">
        <v>12197</v>
      </c>
      <c r="K72">
        <v>1219701</v>
      </c>
      <c r="L72">
        <v>31703</v>
      </c>
      <c r="M72">
        <v>22</v>
      </c>
      <c r="N72">
        <v>7</v>
      </c>
      <c r="O72">
        <v>775</v>
      </c>
      <c r="P72">
        <v>1</v>
      </c>
      <c r="Q72">
        <v>8</v>
      </c>
      <c r="R72" t="s">
        <v>54</v>
      </c>
      <c r="S72" t="s">
        <v>1239</v>
      </c>
      <c r="T72">
        <v>0</v>
      </c>
      <c r="U72">
        <v>1</v>
      </c>
      <c r="V72">
        <v>2603</v>
      </c>
      <c r="W72">
        <v>3911</v>
      </c>
      <c r="X72">
        <v>13</v>
      </c>
      <c r="Y72">
        <v>6</v>
      </c>
      <c r="Z72">
        <v>0</v>
      </c>
      <c r="AA72">
        <v>0</v>
      </c>
      <c r="AB72">
        <v>0</v>
      </c>
      <c r="AC72">
        <v>0</v>
      </c>
      <c r="AD72" t="s">
        <v>1302</v>
      </c>
      <c r="AE72" t="s">
        <v>1301</v>
      </c>
      <c r="AF72" t="s">
        <v>1302</v>
      </c>
      <c r="AG72" t="s">
        <v>1303</v>
      </c>
      <c r="AH72" t="s">
        <v>1897</v>
      </c>
      <c r="AI72" t="s">
        <v>1737</v>
      </c>
      <c r="AJ72">
        <v>17</v>
      </c>
      <c r="AK72" t="s">
        <v>1738</v>
      </c>
      <c r="AL72" t="s">
        <v>1304</v>
      </c>
      <c r="AM72" t="s">
        <v>614</v>
      </c>
      <c r="AN72" t="s">
        <v>1898</v>
      </c>
      <c r="AO72" t="s">
        <v>360</v>
      </c>
      <c r="AP72">
        <v>36</v>
      </c>
      <c r="AQ72" t="s">
        <v>361</v>
      </c>
      <c r="AR72" t="s">
        <v>61</v>
      </c>
      <c r="AS72">
        <v>2008</v>
      </c>
      <c r="AT72">
        <v>6</v>
      </c>
      <c r="AU72">
        <v>4</v>
      </c>
      <c r="AV72" t="s">
        <v>1305</v>
      </c>
      <c r="AW72" t="s">
        <v>1306</v>
      </c>
      <c r="AX72" t="s">
        <v>1307</v>
      </c>
      <c r="AY72" t="s">
        <v>1308</v>
      </c>
      <c r="AZ72" t="s">
        <v>1309</v>
      </c>
      <c r="BA72">
        <v>0.46153846153846201</v>
      </c>
      <c r="BB72" s="7">
        <v>39603</v>
      </c>
      <c r="BC72" t="s">
        <v>1791</v>
      </c>
      <c r="BD72" t="s">
        <v>1781</v>
      </c>
      <c r="BE72">
        <v>3</v>
      </c>
      <c r="BF72" t="s">
        <v>1808</v>
      </c>
      <c r="BG72" t="s">
        <v>1781</v>
      </c>
      <c r="BH72" t="s">
        <v>1782</v>
      </c>
      <c r="BI72" t="s">
        <v>2026</v>
      </c>
    </row>
    <row r="73" spans="1:61" x14ac:dyDescent="0.3">
      <c r="A73">
        <v>19977</v>
      </c>
      <c r="B73">
        <v>3</v>
      </c>
      <c r="C73" t="s">
        <v>1333</v>
      </c>
      <c r="D73">
        <v>10874</v>
      </c>
      <c r="E73" t="s">
        <v>454</v>
      </c>
      <c r="F73">
        <v>11118</v>
      </c>
      <c r="G73">
        <v>1111801</v>
      </c>
      <c r="H73">
        <v>31118</v>
      </c>
      <c r="I73">
        <v>419</v>
      </c>
      <c r="J73">
        <v>13930</v>
      </c>
      <c r="K73">
        <v>1393001</v>
      </c>
      <c r="L73">
        <v>30977</v>
      </c>
      <c r="M73">
        <v>41</v>
      </c>
      <c r="N73">
        <v>8</v>
      </c>
      <c r="O73">
        <v>819</v>
      </c>
      <c r="P73">
        <v>1</v>
      </c>
      <c r="Q73">
        <v>9</v>
      </c>
      <c r="R73" t="s">
        <v>54</v>
      </c>
      <c r="S73" t="s">
        <v>1251</v>
      </c>
      <c r="T73">
        <v>0</v>
      </c>
      <c r="U73">
        <v>1</v>
      </c>
      <c r="V73">
        <v>128540</v>
      </c>
      <c r="W73">
        <v>4271</v>
      </c>
      <c r="X73">
        <v>374</v>
      </c>
      <c r="Y73">
        <v>0</v>
      </c>
      <c r="Z73">
        <v>0</v>
      </c>
      <c r="AA73">
        <v>0</v>
      </c>
      <c r="AB73">
        <v>558</v>
      </c>
      <c r="AC73">
        <v>532</v>
      </c>
      <c r="AD73" t="s">
        <v>1334</v>
      </c>
      <c r="AE73" t="s">
        <v>1333</v>
      </c>
      <c r="AF73" t="s">
        <v>1334</v>
      </c>
      <c r="AG73" t="s">
        <v>1335</v>
      </c>
      <c r="AH73" t="s">
        <v>1899</v>
      </c>
      <c r="AI73" t="s">
        <v>1737</v>
      </c>
      <c r="AJ73">
        <v>17</v>
      </c>
      <c r="AK73" t="s">
        <v>1738</v>
      </c>
      <c r="AL73" t="s">
        <v>1336</v>
      </c>
      <c r="AM73" t="s">
        <v>615</v>
      </c>
      <c r="AN73" t="s">
        <v>1900</v>
      </c>
      <c r="AO73" t="s">
        <v>569</v>
      </c>
      <c r="AP73">
        <v>17</v>
      </c>
      <c r="AQ73" t="s">
        <v>570</v>
      </c>
      <c r="AR73" t="s">
        <v>61</v>
      </c>
      <c r="AS73">
        <v>2008</v>
      </c>
      <c r="AT73">
        <v>9</v>
      </c>
      <c r="AU73">
        <v>20</v>
      </c>
      <c r="AV73" t="s">
        <v>1337</v>
      </c>
      <c r="AW73" t="s">
        <v>1338</v>
      </c>
      <c r="AX73" t="s">
        <v>1339</v>
      </c>
      <c r="AY73" t="s">
        <v>1340</v>
      </c>
      <c r="AZ73" t="s">
        <v>1341</v>
      </c>
      <c r="BA73">
        <v>0</v>
      </c>
      <c r="BB73" s="7">
        <v>39711</v>
      </c>
      <c r="BC73" t="s">
        <v>1768</v>
      </c>
      <c r="BD73" t="s">
        <v>1769</v>
      </c>
      <c r="BE73">
        <v>6</v>
      </c>
      <c r="BF73" t="s">
        <v>1764</v>
      </c>
      <c r="BG73" t="s">
        <v>1769</v>
      </c>
      <c r="BH73" t="s">
        <v>1771</v>
      </c>
      <c r="BI73" t="s">
        <v>2027</v>
      </c>
    </row>
    <row r="74" spans="1:61" x14ac:dyDescent="0.3">
      <c r="A74">
        <v>19805</v>
      </c>
      <c r="B74">
        <v>3</v>
      </c>
      <c r="C74" t="s">
        <v>1342</v>
      </c>
      <c r="D74">
        <v>10050</v>
      </c>
      <c r="E74" t="s">
        <v>54</v>
      </c>
      <c r="F74">
        <v>12990</v>
      </c>
      <c r="G74">
        <v>1299001</v>
      </c>
      <c r="H74">
        <v>32990</v>
      </c>
      <c r="I74">
        <v>110</v>
      </c>
      <c r="J74">
        <v>13303</v>
      </c>
      <c r="K74">
        <v>1330302</v>
      </c>
      <c r="L74">
        <v>32467</v>
      </c>
      <c r="M74">
        <v>33</v>
      </c>
      <c r="N74">
        <v>6</v>
      </c>
      <c r="O74">
        <v>614</v>
      </c>
      <c r="P74">
        <v>1</v>
      </c>
      <c r="Q74">
        <v>3</v>
      </c>
      <c r="R74" t="s">
        <v>98</v>
      </c>
      <c r="S74" t="s">
        <v>1251</v>
      </c>
      <c r="T74">
        <v>28</v>
      </c>
      <c r="U74">
        <v>28</v>
      </c>
      <c r="V74">
        <v>1147100</v>
      </c>
      <c r="W74">
        <v>1101</v>
      </c>
      <c r="X74">
        <v>4144</v>
      </c>
      <c r="Y74">
        <v>2605</v>
      </c>
      <c r="Z74">
        <v>0</v>
      </c>
      <c r="AA74">
        <v>0</v>
      </c>
      <c r="AB74">
        <v>4558</v>
      </c>
      <c r="AC74">
        <v>3962</v>
      </c>
      <c r="AD74" t="s">
        <v>1343</v>
      </c>
      <c r="AE74" t="s">
        <v>1342</v>
      </c>
      <c r="AF74" t="s">
        <v>1343</v>
      </c>
      <c r="AG74" t="s">
        <v>1344</v>
      </c>
      <c r="AH74" t="s">
        <v>1901</v>
      </c>
      <c r="AI74" t="s">
        <v>1737</v>
      </c>
      <c r="AJ74">
        <v>17</v>
      </c>
      <c r="AK74" t="s">
        <v>1738</v>
      </c>
      <c r="AL74" t="s">
        <v>1345</v>
      </c>
      <c r="AM74" t="s">
        <v>381</v>
      </c>
      <c r="AN74" t="s">
        <v>1887</v>
      </c>
      <c r="AO74" t="s">
        <v>382</v>
      </c>
      <c r="AP74">
        <v>12</v>
      </c>
      <c r="AQ74" t="s">
        <v>383</v>
      </c>
      <c r="AR74" t="s">
        <v>61</v>
      </c>
      <c r="AS74">
        <v>2008</v>
      </c>
      <c r="AT74">
        <v>11</v>
      </c>
      <c r="AU74">
        <v>5</v>
      </c>
      <c r="AV74" t="s">
        <v>1346</v>
      </c>
      <c r="AW74" t="s">
        <v>1347</v>
      </c>
      <c r="AX74" t="s">
        <v>1348</v>
      </c>
      <c r="AY74" t="s">
        <v>1289</v>
      </c>
      <c r="AZ74" t="s">
        <v>1290</v>
      </c>
      <c r="BA74">
        <v>0.62861969111969096</v>
      </c>
      <c r="BB74" s="7">
        <v>39757</v>
      </c>
      <c r="BC74" t="s">
        <v>1812</v>
      </c>
      <c r="BD74" t="s">
        <v>1763</v>
      </c>
      <c r="BE74">
        <v>3</v>
      </c>
      <c r="BF74" t="s">
        <v>1808</v>
      </c>
      <c r="BG74" t="s">
        <v>1763</v>
      </c>
      <c r="BH74" t="s">
        <v>1765</v>
      </c>
      <c r="BI74" t="s">
        <v>2026</v>
      </c>
    </row>
    <row r="75" spans="1:61" x14ac:dyDescent="0.3">
      <c r="A75">
        <v>21411</v>
      </c>
      <c r="B75">
        <v>0</v>
      </c>
      <c r="C75" t="s">
        <v>1349</v>
      </c>
      <c r="D75">
        <v>71085</v>
      </c>
      <c r="E75" t="s">
        <v>379</v>
      </c>
      <c r="F75">
        <v>11185</v>
      </c>
      <c r="G75">
        <v>1118502</v>
      </c>
      <c r="H75">
        <v>31185</v>
      </c>
      <c r="I75">
        <v>259</v>
      </c>
      <c r="J75">
        <v>13303</v>
      </c>
      <c r="K75">
        <v>1330302</v>
      </c>
      <c r="L75">
        <v>32467</v>
      </c>
      <c r="M75">
        <v>33</v>
      </c>
      <c r="N75">
        <v>6</v>
      </c>
      <c r="O75">
        <v>655</v>
      </c>
      <c r="P75">
        <v>1</v>
      </c>
      <c r="Q75">
        <v>3</v>
      </c>
      <c r="R75" t="s">
        <v>98</v>
      </c>
      <c r="S75" t="s">
        <v>1239</v>
      </c>
      <c r="T75">
        <v>0</v>
      </c>
      <c r="U75">
        <v>26</v>
      </c>
      <c r="V75">
        <v>946774</v>
      </c>
      <c r="W75">
        <v>1192</v>
      </c>
      <c r="X75">
        <v>3952</v>
      </c>
      <c r="Y75">
        <v>2886</v>
      </c>
      <c r="Z75">
        <v>0</v>
      </c>
      <c r="AA75">
        <v>0</v>
      </c>
      <c r="AB75">
        <v>0</v>
      </c>
      <c r="AC75">
        <v>0</v>
      </c>
      <c r="AD75" t="s">
        <v>1350</v>
      </c>
      <c r="AE75" t="s">
        <v>1349</v>
      </c>
      <c r="AF75" t="s">
        <v>1350</v>
      </c>
      <c r="AG75" t="s">
        <v>1351</v>
      </c>
      <c r="AH75" t="s">
        <v>1902</v>
      </c>
      <c r="AI75" t="s">
        <v>1737</v>
      </c>
      <c r="AJ75">
        <v>17</v>
      </c>
      <c r="AK75" t="s">
        <v>1738</v>
      </c>
      <c r="AL75" t="s">
        <v>1352</v>
      </c>
      <c r="AM75" t="s">
        <v>381</v>
      </c>
      <c r="AN75" t="s">
        <v>1887</v>
      </c>
      <c r="AO75" t="s">
        <v>382</v>
      </c>
      <c r="AP75">
        <v>12</v>
      </c>
      <c r="AQ75" t="s">
        <v>383</v>
      </c>
      <c r="AR75" t="s">
        <v>61</v>
      </c>
      <c r="AS75">
        <v>2008</v>
      </c>
      <c r="AT75">
        <v>8</v>
      </c>
      <c r="AU75">
        <v>5</v>
      </c>
      <c r="AV75" t="s">
        <v>1353</v>
      </c>
      <c r="AW75" t="s">
        <v>1354</v>
      </c>
      <c r="AX75" t="s">
        <v>1355</v>
      </c>
      <c r="AY75" t="s">
        <v>1289</v>
      </c>
      <c r="AZ75" t="s">
        <v>1290</v>
      </c>
      <c r="BA75">
        <v>0.73026315789473695</v>
      </c>
      <c r="BB75" s="7">
        <v>39665</v>
      </c>
      <c r="BC75" t="s">
        <v>1774</v>
      </c>
      <c r="BD75" t="s">
        <v>1769</v>
      </c>
      <c r="BE75">
        <v>2</v>
      </c>
      <c r="BF75" t="s">
        <v>1786</v>
      </c>
      <c r="BG75" t="s">
        <v>1769</v>
      </c>
      <c r="BH75" t="s">
        <v>1771</v>
      </c>
      <c r="BI75" t="s">
        <v>2026</v>
      </c>
    </row>
    <row r="76" spans="1:61" x14ac:dyDescent="0.3">
      <c r="A76">
        <v>21192</v>
      </c>
      <c r="B76">
        <v>0</v>
      </c>
      <c r="C76" t="s">
        <v>1356</v>
      </c>
      <c r="D76">
        <v>71034</v>
      </c>
      <c r="E76" t="s">
        <v>379</v>
      </c>
      <c r="F76">
        <v>11651</v>
      </c>
      <c r="G76">
        <v>1165101</v>
      </c>
      <c r="H76">
        <v>31000</v>
      </c>
      <c r="I76">
        <v>450</v>
      </c>
      <c r="J76">
        <v>12478</v>
      </c>
      <c r="K76">
        <v>1247801</v>
      </c>
      <c r="L76">
        <v>31703</v>
      </c>
      <c r="M76">
        <v>22</v>
      </c>
      <c r="N76">
        <v>6</v>
      </c>
      <c r="O76">
        <v>696</v>
      </c>
      <c r="P76">
        <v>1</v>
      </c>
      <c r="Q76">
        <v>9</v>
      </c>
      <c r="R76" t="s">
        <v>98</v>
      </c>
      <c r="S76" t="s">
        <v>1239</v>
      </c>
      <c r="T76">
        <v>0</v>
      </c>
      <c r="U76">
        <v>7</v>
      </c>
      <c r="V76">
        <v>708400</v>
      </c>
      <c r="W76">
        <v>4277</v>
      </c>
      <c r="X76">
        <v>1974</v>
      </c>
      <c r="Y76">
        <v>1101</v>
      </c>
      <c r="Z76">
        <v>0</v>
      </c>
      <c r="AA76">
        <v>0</v>
      </c>
      <c r="AB76">
        <v>0</v>
      </c>
      <c r="AC76">
        <v>0</v>
      </c>
      <c r="AD76" t="s">
        <v>1357</v>
      </c>
      <c r="AE76" t="s">
        <v>1356</v>
      </c>
      <c r="AF76" t="s">
        <v>1357</v>
      </c>
      <c r="AG76" t="s">
        <v>1358</v>
      </c>
      <c r="AH76" t="s">
        <v>1832</v>
      </c>
      <c r="AI76" t="s">
        <v>1737</v>
      </c>
      <c r="AJ76">
        <v>17</v>
      </c>
      <c r="AK76" t="s">
        <v>1738</v>
      </c>
      <c r="AL76" t="s">
        <v>1359</v>
      </c>
      <c r="AM76" t="s">
        <v>539</v>
      </c>
      <c r="AN76" t="s">
        <v>361</v>
      </c>
      <c r="AO76" t="s">
        <v>360</v>
      </c>
      <c r="AP76">
        <v>36</v>
      </c>
      <c r="AQ76" t="s">
        <v>361</v>
      </c>
      <c r="AR76" t="s">
        <v>61</v>
      </c>
      <c r="AS76">
        <v>2008</v>
      </c>
      <c r="AT76">
        <v>1</v>
      </c>
      <c r="AU76">
        <v>18</v>
      </c>
      <c r="AV76" t="s">
        <v>1360</v>
      </c>
      <c r="AW76" t="s">
        <v>1361</v>
      </c>
      <c r="AX76" t="s">
        <v>1362</v>
      </c>
      <c r="AY76" t="s">
        <v>1308</v>
      </c>
      <c r="AZ76" t="s">
        <v>1309</v>
      </c>
      <c r="BA76">
        <v>0.55775075987841904</v>
      </c>
      <c r="BB76" s="7">
        <v>39465</v>
      </c>
      <c r="BC76" t="s">
        <v>1825</v>
      </c>
      <c r="BD76" t="s">
        <v>1807</v>
      </c>
      <c r="BE76">
        <v>5</v>
      </c>
      <c r="BF76" t="s">
        <v>1801</v>
      </c>
      <c r="BG76" t="s">
        <v>1807</v>
      </c>
      <c r="BH76" t="s">
        <v>1809</v>
      </c>
      <c r="BI76" t="s">
        <v>2026</v>
      </c>
    </row>
    <row r="77" spans="1:61" x14ac:dyDescent="0.3">
      <c r="A77">
        <v>21094</v>
      </c>
      <c r="B77">
        <v>0</v>
      </c>
      <c r="C77" t="s">
        <v>1419</v>
      </c>
      <c r="D77">
        <v>71010</v>
      </c>
      <c r="E77" t="s">
        <v>379</v>
      </c>
      <c r="F77">
        <v>14239</v>
      </c>
      <c r="G77">
        <v>1423902</v>
      </c>
      <c r="H77">
        <v>34239</v>
      </c>
      <c r="I77">
        <v>418</v>
      </c>
      <c r="J77">
        <v>14685</v>
      </c>
      <c r="K77">
        <v>1468501</v>
      </c>
      <c r="L77">
        <v>34685</v>
      </c>
      <c r="M77">
        <v>34</v>
      </c>
      <c r="N77">
        <v>6</v>
      </c>
      <c r="O77">
        <v>658</v>
      </c>
      <c r="P77">
        <v>1</v>
      </c>
      <c r="Q77">
        <v>10</v>
      </c>
      <c r="R77" t="s">
        <v>54</v>
      </c>
      <c r="S77" t="s">
        <v>1239</v>
      </c>
      <c r="T77">
        <v>0</v>
      </c>
      <c r="U77">
        <v>1</v>
      </c>
      <c r="V77">
        <v>3300</v>
      </c>
      <c r="W77">
        <v>4788</v>
      </c>
      <c r="X77">
        <v>14</v>
      </c>
      <c r="Y77">
        <v>8</v>
      </c>
      <c r="Z77">
        <v>0</v>
      </c>
      <c r="AA77">
        <v>0</v>
      </c>
      <c r="AB77">
        <v>0</v>
      </c>
      <c r="AC77">
        <v>0</v>
      </c>
      <c r="AD77" t="s">
        <v>1420</v>
      </c>
      <c r="AE77" t="s">
        <v>1419</v>
      </c>
      <c r="AF77" t="s">
        <v>1420</v>
      </c>
      <c r="AG77" t="s">
        <v>1421</v>
      </c>
      <c r="AH77" t="s">
        <v>1903</v>
      </c>
      <c r="AI77" t="s">
        <v>1737</v>
      </c>
      <c r="AJ77">
        <v>17</v>
      </c>
      <c r="AK77" t="s">
        <v>1738</v>
      </c>
      <c r="AL77" t="s">
        <v>1422</v>
      </c>
      <c r="AM77" t="s">
        <v>737</v>
      </c>
      <c r="AN77" t="s">
        <v>1904</v>
      </c>
      <c r="AO77" t="s">
        <v>738</v>
      </c>
      <c r="AP77">
        <v>13</v>
      </c>
      <c r="AQ77" t="s">
        <v>739</v>
      </c>
      <c r="AR77" t="s">
        <v>61</v>
      </c>
      <c r="AS77">
        <v>2008</v>
      </c>
      <c r="AT77">
        <v>4</v>
      </c>
      <c r="AU77">
        <v>14</v>
      </c>
      <c r="AV77" t="s">
        <v>1423</v>
      </c>
      <c r="AW77" t="s">
        <v>1424</v>
      </c>
      <c r="AX77" t="s">
        <v>1425</v>
      </c>
      <c r="AY77" t="s">
        <v>1426</v>
      </c>
      <c r="AZ77" t="s">
        <v>1427</v>
      </c>
      <c r="BA77">
        <v>0.57142857142857095</v>
      </c>
      <c r="BB77" s="7">
        <v>39552</v>
      </c>
      <c r="BC77" t="s">
        <v>1858</v>
      </c>
      <c r="BD77" t="s">
        <v>1781</v>
      </c>
      <c r="BE77">
        <v>1</v>
      </c>
      <c r="BF77" t="s">
        <v>1813</v>
      </c>
      <c r="BG77" t="s">
        <v>1781</v>
      </c>
      <c r="BH77" t="s">
        <v>1782</v>
      </c>
      <c r="BI77" t="s">
        <v>2026</v>
      </c>
    </row>
    <row r="78" spans="1:61" x14ac:dyDescent="0.3">
      <c r="A78">
        <v>21421</v>
      </c>
      <c r="B78">
        <v>0</v>
      </c>
      <c r="C78" t="s">
        <v>1428</v>
      </c>
      <c r="D78">
        <v>71087</v>
      </c>
      <c r="E78" t="s">
        <v>379</v>
      </c>
      <c r="F78">
        <v>15604</v>
      </c>
      <c r="G78">
        <v>1560402</v>
      </c>
      <c r="H78">
        <v>31345</v>
      </c>
      <c r="I78">
        <v>475</v>
      </c>
      <c r="J78">
        <v>11122</v>
      </c>
      <c r="K78">
        <v>1112201</v>
      </c>
      <c r="L78">
        <v>31122</v>
      </c>
      <c r="M78">
        <v>88</v>
      </c>
      <c r="N78">
        <v>6</v>
      </c>
      <c r="O78">
        <v>667</v>
      </c>
      <c r="P78">
        <v>1</v>
      </c>
      <c r="Q78">
        <v>11</v>
      </c>
      <c r="R78" t="s">
        <v>54</v>
      </c>
      <c r="S78" t="s">
        <v>1239</v>
      </c>
      <c r="T78">
        <v>0</v>
      </c>
      <c r="U78">
        <v>1</v>
      </c>
      <c r="V78">
        <v>3643</v>
      </c>
      <c r="W78">
        <v>5324</v>
      </c>
      <c r="X78">
        <v>18</v>
      </c>
      <c r="Y78">
        <v>2</v>
      </c>
      <c r="Z78">
        <v>0</v>
      </c>
      <c r="AA78">
        <v>0</v>
      </c>
      <c r="AB78">
        <v>0</v>
      </c>
      <c r="AC78">
        <v>0</v>
      </c>
      <c r="AD78" t="s">
        <v>1429</v>
      </c>
      <c r="AE78" t="s">
        <v>1428</v>
      </c>
      <c r="AF78" t="s">
        <v>1429</v>
      </c>
      <c r="AG78" t="s">
        <v>1430</v>
      </c>
      <c r="AH78" t="s">
        <v>1905</v>
      </c>
      <c r="AI78" t="s">
        <v>1737</v>
      </c>
      <c r="AJ78">
        <v>17</v>
      </c>
      <c r="AK78" t="s">
        <v>1738</v>
      </c>
      <c r="AL78" t="s">
        <v>1431</v>
      </c>
      <c r="AM78" t="s">
        <v>1432</v>
      </c>
      <c r="AN78" t="s">
        <v>1906</v>
      </c>
      <c r="AO78" t="s">
        <v>336</v>
      </c>
      <c r="AP78">
        <v>56</v>
      </c>
      <c r="AQ78" t="s">
        <v>337</v>
      </c>
      <c r="AR78" t="s">
        <v>61</v>
      </c>
      <c r="AS78">
        <v>2008</v>
      </c>
      <c r="AT78">
        <v>12</v>
      </c>
      <c r="AU78">
        <v>28</v>
      </c>
      <c r="AV78" t="s">
        <v>1433</v>
      </c>
      <c r="AW78" t="s">
        <v>1434</v>
      </c>
      <c r="AX78" t="s">
        <v>1435</v>
      </c>
      <c r="AY78" t="s">
        <v>1436</v>
      </c>
      <c r="AZ78" t="s">
        <v>1437</v>
      </c>
      <c r="BA78">
        <v>0.11111111111111099</v>
      </c>
      <c r="BB78" s="7">
        <v>39810</v>
      </c>
      <c r="BC78" t="s">
        <v>1762</v>
      </c>
      <c r="BD78" t="s">
        <v>1763</v>
      </c>
      <c r="BE78">
        <v>0</v>
      </c>
      <c r="BF78" t="s">
        <v>1777</v>
      </c>
      <c r="BG78" t="s">
        <v>1763</v>
      </c>
      <c r="BH78" t="s">
        <v>1765</v>
      </c>
      <c r="BI78" t="s">
        <v>2027</v>
      </c>
    </row>
    <row r="79" spans="1:61" x14ac:dyDescent="0.3">
      <c r="A79">
        <v>21361</v>
      </c>
      <c r="B79">
        <v>0</v>
      </c>
      <c r="C79" t="s">
        <v>1254</v>
      </c>
      <c r="D79">
        <v>71074</v>
      </c>
      <c r="E79" t="s">
        <v>379</v>
      </c>
      <c r="F79">
        <v>11444</v>
      </c>
      <c r="G79">
        <v>1144403</v>
      </c>
      <c r="H79">
        <v>30970</v>
      </c>
      <c r="I79">
        <v>429</v>
      </c>
      <c r="J79">
        <v>12478</v>
      </c>
      <c r="K79">
        <v>1247801</v>
      </c>
      <c r="L79">
        <v>31703</v>
      </c>
      <c r="M79">
        <v>22</v>
      </c>
      <c r="N79">
        <v>6</v>
      </c>
      <c r="O79">
        <v>626</v>
      </c>
      <c r="P79">
        <v>1</v>
      </c>
      <c r="Q79">
        <v>8</v>
      </c>
      <c r="R79" t="s">
        <v>98</v>
      </c>
      <c r="S79" t="s">
        <v>1239</v>
      </c>
      <c r="T79">
        <v>0</v>
      </c>
      <c r="U79">
        <v>1</v>
      </c>
      <c r="V79">
        <v>161999</v>
      </c>
      <c r="W79">
        <v>3749</v>
      </c>
      <c r="X79">
        <v>250</v>
      </c>
      <c r="Y79">
        <v>243</v>
      </c>
      <c r="Z79">
        <v>0</v>
      </c>
      <c r="AA79">
        <v>0</v>
      </c>
      <c r="AB79">
        <v>0</v>
      </c>
      <c r="AC79">
        <v>0</v>
      </c>
      <c r="AD79" t="s">
        <v>1438</v>
      </c>
      <c r="AE79" t="s">
        <v>1254</v>
      </c>
      <c r="AF79" t="s">
        <v>1438</v>
      </c>
      <c r="AG79" t="s">
        <v>1439</v>
      </c>
      <c r="AH79" t="s">
        <v>1907</v>
      </c>
      <c r="AI79" t="s">
        <v>1737</v>
      </c>
      <c r="AJ79">
        <v>17</v>
      </c>
      <c r="AK79" t="s">
        <v>1738</v>
      </c>
      <c r="AL79" t="s">
        <v>1440</v>
      </c>
      <c r="AM79" t="s">
        <v>539</v>
      </c>
      <c r="AN79" t="s">
        <v>361</v>
      </c>
      <c r="AO79" t="s">
        <v>360</v>
      </c>
      <c r="AP79">
        <v>36</v>
      </c>
      <c r="AQ79" t="s">
        <v>361</v>
      </c>
      <c r="AR79" t="s">
        <v>61</v>
      </c>
      <c r="AS79">
        <v>2008</v>
      </c>
      <c r="AT79">
        <v>8</v>
      </c>
      <c r="AU79">
        <v>18</v>
      </c>
      <c r="AV79" t="s">
        <v>1441</v>
      </c>
      <c r="AW79" t="s">
        <v>1442</v>
      </c>
      <c r="AX79" t="s">
        <v>1443</v>
      </c>
      <c r="AY79" t="s">
        <v>1308</v>
      </c>
      <c r="AZ79" t="s">
        <v>1309</v>
      </c>
      <c r="BA79">
        <v>0.97199999999999998</v>
      </c>
      <c r="BB79" s="7">
        <v>39678</v>
      </c>
      <c r="BC79" t="s">
        <v>1774</v>
      </c>
      <c r="BD79" t="s">
        <v>1769</v>
      </c>
      <c r="BE79">
        <v>1</v>
      </c>
      <c r="BF79" t="s">
        <v>1813</v>
      </c>
      <c r="BG79" t="s">
        <v>1769</v>
      </c>
      <c r="BH79" t="s">
        <v>1771</v>
      </c>
      <c r="BI79" t="s">
        <v>2026</v>
      </c>
    </row>
    <row r="80" spans="1:61" x14ac:dyDescent="0.3">
      <c r="A80">
        <v>21294</v>
      </c>
      <c r="B80">
        <v>0</v>
      </c>
      <c r="C80" t="s">
        <v>1485</v>
      </c>
      <c r="D80">
        <v>71059</v>
      </c>
      <c r="E80" t="s">
        <v>379</v>
      </c>
      <c r="F80">
        <v>11032</v>
      </c>
      <c r="G80">
        <v>1103201</v>
      </c>
      <c r="H80">
        <v>31032</v>
      </c>
      <c r="I80">
        <v>148</v>
      </c>
      <c r="J80">
        <v>11292</v>
      </c>
      <c r="K80">
        <v>1129202</v>
      </c>
      <c r="L80">
        <v>30325</v>
      </c>
      <c r="M80">
        <v>82</v>
      </c>
      <c r="N80">
        <v>6</v>
      </c>
      <c r="O80">
        <v>655</v>
      </c>
      <c r="P80">
        <v>1</v>
      </c>
      <c r="Q80">
        <v>4</v>
      </c>
      <c r="R80" t="s">
        <v>98</v>
      </c>
      <c r="S80" t="s">
        <v>1239</v>
      </c>
      <c r="T80">
        <v>0</v>
      </c>
      <c r="U80">
        <v>8</v>
      </c>
      <c r="V80">
        <v>479998</v>
      </c>
      <c r="W80">
        <v>1669</v>
      </c>
      <c r="X80">
        <v>1200</v>
      </c>
      <c r="Y80">
        <v>1036</v>
      </c>
      <c r="Z80">
        <v>0</v>
      </c>
      <c r="AA80">
        <v>0</v>
      </c>
      <c r="AB80">
        <v>0</v>
      </c>
      <c r="AC80">
        <v>0</v>
      </c>
      <c r="AD80" t="s">
        <v>1486</v>
      </c>
      <c r="AE80" t="s">
        <v>1485</v>
      </c>
      <c r="AF80" t="s">
        <v>1486</v>
      </c>
      <c r="AG80" t="s">
        <v>1487</v>
      </c>
      <c r="AH80" t="s">
        <v>1908</v>
      </c>
      <c r="AI80" t="s">
        <v>1737</v>
      </c>
      <c r="AJ80">
        <v>17</v>
      </c>
      <c r="AK80" t="s">
        <v>1738</v>
      </c>
      <c r="AL80" t="s">
        <v>1488</v>
      </c>
      <c r="AM80" t="s">
        <v>1043</v>
      </c>
      <c r="AN80" t="s">
        <v>1909</v>
      </c>
      <c r="AO80" t="s">
        <v>453</v>
      </c>
      <c r="AP80">
        <v>8</v>
      </c>
      <c r="AQ80" t="s">
        <v>580</v>
      </c>
      <c r="AR80" t="s">
        <v>61</v>
      </c>
      <c r="AS80">
        <v>2008</v>
      </c>
      <c r="AT80">
        <v>2</v>
      </c>
      <c r="AU80">
        <v>6</v>
      </c>
      <c r="AV80" t="s">
        <v>1489</v>
      </c>
      <c r="AW80" t="s">
        <v>1490</v>
      </c>
      <c r="AX80" t="s">
        <v>1491</v>
      </c>
      <c r="AY80" t="s">
        <v>1492</v>
      </c>
      <c r="AZ80" t="s">
        <v>1493</v>
      </c>
      <c r="BA80">
        <v>0.86333333333333295</v>
      </c>
      <c r="BB80" s="7">
        <v>39484</v>
      </c>
      <c r="BC80" t="s">
        <v>1806</v>
      </c>
      <c r="BD80" t="s">
        <v>1807</v>
      </c>
      <c r="BE80">
        <v>3</v>
      </c>
      <c r="BF80" t="s">
        <v>1808</v>
      </c>
      <c r="BG80" t="s">
        <v>1807</v>
      </c>
      <c r="BH80" t="s">
        <v>1809</v>
      </c>
      <c r="BI80" t="s">
        <v>2026</v>
      </c>
    </row>
    <row r="81" spans="1:61" x14ac:dyDescent="0.3">
      <c r="A81">
        <v>21342</v>
      </c>
      <c r="B81">
        <v>0</v>
      </c>
      <c r="C81" t="s">
        <v>1494</v>
      </c>
      <c r="D81">
        <v>71070</v>
      </c>
      <c r="E81" t="s">
        <v>379</v>
      </c>
      <c r="F81">
        <v>13514</v>
      </c>
      <c r="G81">
        <v>1351402</v>
      </c>
      <c r="H81">
        <v>33514</v>
      </c>
      <c r="I81">
        <v>148</v>
      </c>
      <c r="J81">
        <v>12889</v>
      </c>
      <c r="K81">
        <v>1288902</v>
      </c>
      <c r="L81">
        <v>32211</v>
      </c>
      <c r="M81">
        <v>85</v>
      </c>
      <c r="N81">
        <v>6</v>
      </c>
      <c r="O81">
        <v>619</v>
      </c>
      <c r="P81">
        <v>1</v>
      </c>
      <c r="Q81">
        <v>3</v>
      </c>
      <c r="R81" t="s">
        <v>98</v>
      </c>
      <c r="S81" t="s">
        <v>1239</v>
      </c>
      <c r="T81">
        <v>0</v>
      </c>
      <c r="U81">
        <v>9</v>
      </c>
      <c r="V81">
        <v>266666</v>
      </c>
      <c r="W81">
        <v>1139</v>
      </c>
      <c r="X81">
        <v>1332</v>
      </c>
      <c r="Y81">
        <v>942</v>
      </c>
      <c r="Z81">
        <v>0</v>
      </c>
      <c r="AA81">
        <v>0</v>
      </c>
      <c r="AB81">
        <v>0</v>
      </c>
      <c r="AC81">
        <v>0</v>
      </c>
      <c r="AD81" t="s">
        <v>1495</v>
      </c>
      <c r="AE81" t="s">
        <v>1494</v>
      </c>
      <c r="AF81" t="s">
        <v>1495</v>
      </c>
      <c r="AG81" t="s">
        <v>1496</v>
      </c>
      <c r="AH81" t="s">
        <v>1910</v>
      </c>
      <c r="AI81" t="s">
        <v>1737</v>
      </c>
      <c r="AJ81">
        <v>17</v>
      </c>
      <c r="AK81" t="s">
        <v>1738</v>
      </c>
      <c r="AL81" t="s">
        <v>1488</v>
      </c>
      <c r="AM81" t="s">
        <v>884</v>
      </c>
      <c r="AN81" t="s">
        <v>1911</v>
      </c>
      <c r="AO81" t="s">
        <v>323</v>
      </c>
      <c r="AP81">
        <v>17</v>
      </c>
      <c r="AQ81" t="s">
        <v>324</v>
      </c>
      <c r="AR81" t="s">
        <v>61</v>
      </c>
      <c r="AS81">
        <v>2008</v>
      </c>
      <c r="AT81">
        <v>8</v>
      </c>
      <c r="AU81">
        <v>2</v>
      </c>
      <c r="AV81" t="s">
        <v>1497</v>
      </c>
      <c r="AW81" t="s">
        <v>1498</v>
      </c>
      <c r="AX81" t="s">
        <v>1499</v>
      </c>
      <c r="AY81" t="s">
        <v>1384</v>
      </c>
      <c r="AZ81" t="s">
        <v>1385</v>
      </c>
      <c r="BA81">
        <v>0.70720720720720698</v>
      </c>
      <c r="BB81" s="7">
        <v>39662</v>
      </c>
      <c r="BC81" t="s">
        <v>1774</v>
      </c>
      <c r="BD81" t="s">
        <v>1769</v>
      </c>
      <c r="BE81">
        <v>6</v>
      </c>
      <c r="BF81" t="s">
        <v>1764</v>
      </c>
      <c r="BG81" t="s">
        <v>1769</v>
      </c>
      <c r="BH81" t="s">
        <v>1771</v>
      </c>
      <c r="BI81" t="s">
        <v>2027</v>
      </c>
    </row>
    <row r="82" spans="1:61" x14ac:dyDescent="0.3">
      <c r="A82">
        <v>20323</v>
      </c>
      <c r="B82">
        <v>5</v>
      </c>
      <c r="C82" t="s">
        <v>104</v>
      </c>
      <c r="D82">
        <v>6967</v>
      </c>
      <c r="E82" t="s">
        <v>53</v>
      </c>
      <c r="F82">
        <v>15785</v>
      </c>
      <c r="G82">
        <v>1578501</v>
      </c>
      <c r="H82">
        <v>30020</v>
      </c>
      <c r="I82">
        <v>1</v>
      </c>
      <c r="J82">
        <v>11630</v>
      </c>
      <c r="K82">
        <v>1163001</v>
      </c>
      <c r="L82">
        <v>31517</v>
      </c>
      <c r="M82">
        <v>1</v>
      </c>
      <c r="N82">
        <v>4</v>
      </c>
      <c r="O82">
        <v>416</v>
      </c>
      <c r="P82">
        <v>1</v>
      </c>
      <c r="Q82">
        <v>1</v>
      </c>
      <c r="R82" t="s">
        <v>54</v>
      </c>
      <c r="S82" t="s">
        <v>55</v>
      </c>
      <c r="T82">
        <v>0</v>
      </c>
      <c r="U82">
        <v>1</v>
      </c>
      <c r="V82">
        <v>1959</v>
      </c>
      <c r="W82">
        <v>367</v>
      </c>
      <c r="X82">
        <v>9</v>
      </c>
      <c r="Y82">
        <v>0</v>
      </c>
      <c r="Z82">
        <v>0</v>
      </c>
      <c r="AA82">
        <v>0</v>
      </c>
      <c r="AB82">
        <v>135</v>
      </c>
      <c r="AC82">
        <v>123</v>
      </c>
      <c r="AD82" t="s">
        <v>105</v>
      </c>
      <c r="AE82" t="s">
        <v>104</v>
      </c>
      <c r="AF82" t="s">
        <v>105</v>
      </c>
      <c r="AG82" t="s">
        <v>106</v>
      </c>
      <c r="AH82" t="s">
        <v>1912</v>
      </c>
      <c r="AI82" t="s">
        <v>58</v>
      </c>
      <c r="AJ82">
        <v>2</v>
      </c>
      <c r="AK82" t="s">
        <v>59</v>
      </c>
      <c r="AL82" t="s">
        <v>61</v>
      </c>
      <c r="AM82" t="s">
        <v>93</v>
      </c>
      <c r="AN82" t="s">
        <v>1779</v>
      </c>
      <c r="AO82" t="s">
        <v>58</v>
      </c>
      <c r="AP82">
        <v>2</v>
      </c>
      <c r="AQ82" t="s">
        <v>59</v>
      </c>
      <c r="AR82" t="s">
        <v>61</v>
      </c>
      <c r="AS82">
        <v>2010</v>
      </c>
      <c r="AT82">
        <v>6</v>
      </c>
      <c r="AU82">
        <v>27</v>
      </c>
      <c r="AV82" t="s">
        <v>107</v>
      </c>
      <c r="AW82" t="s">
        <v>108</v>
      </c>
      <c r="AX82" t="s">
        <v>109</v>
      </c>
      <c r="AY82" t="s">
        <v>66</v>
      </c>
      <c r="AZ82" t="s">
        <v>67</v>
      </c>
      <c r="BA82">
        <v>0</v>
      </c>
      <c r="BB82" s="7">
        <v>40356</v>
      </c>
      <c r="BC82" t="s">
        <v>1791</v>
      </c>
      <c r="BD82" t="s">
        <v>1781</v>
      </c>
      <c r="BE82">
        <v>0</v>
      </c>
      <c r="BF82" t="s">
        <v>1777</v>
      </c>
      <c r="BG82" t="s">
        <v>1781</v>
      </c>
      <c r="BH82" t="s">
        <v>1782</v>
      </c>
      <c r="BI82" t="s">
        <v>2027</v>
      </c>
    </row>
    <row r="83" spans="1:61" x14ac:dyDescent="0.3">
      <c r="A83">
        <v>20322</v>
      </c>
      <c r="B83">
        <v>5</v>
      </c>
      <c r="C83" t="s">
        <v>141</v>
      </c>
      <c r="D83">
        <v>6969</v>
      </c>
      <c r="E83" t="s">
        <v>53</v>
      </c>
      <c r="F83">
        <v>13196</v>
      </c>
      <c r="G83">
        <v>1319601</v>
      </c>
      <c r="H83">
        <v>33196</v>
      </c>
      <c r="I83">
        <v>1</v>
      </c>
      <c r="J83">
        <v>10299</v>
      </c>
      <c r="K83">
        <v>1029902</v>
      </c>
      <c r="L83">
        <v>30299</v>
      </c>
      <c r="M83">
        <v>1</v>
      </c>
      <c r="N83">
        <v>1</v>
      </c>
      <c r="O83">
        <v>195</v>
      </c>
      <c r="P83">
        <v>1</v>
      </c>
      <c r="Q83">
        <v>1</v>
      </c>
      <c r="R83" t="s">
        <v>54</v>
      </c>
      <c r="S83" t="s">
        <v>55</v>
      </c>
      <c r="T83">
        <v>0</v>
      </c>
      <c r="U83">
        <v>1</v>
      </c>
      <c r="V83">
        <v>2000</v>
      </c>
      <c r="W83">
        <v>220</v>
      </c>
      <c r="X83">
        <v>9</v>
      </c>
      <c r="Y83">
        <v>0</v>
      </c>
      <c r="Z83">
        <v>0</v>
      </c>
      <c r="AA83">
        <v>0</v>
      </c>
      <c r="AB83">
        <v>84</v>
      </c>
      <c r="AC83">
        <v>78</v>
      </c>
      <c r="AD83" t="s">
        <v>142</v>
      </c>
      <c r="AE83" t="s">
        <v>141</v>
      </c>
      <c r="AF83" t="s">
        <v>142</v>
      </c>
      <c r="AG83" t="s">
        <v>112</v>
      </c>
      <c r="AH83" t="s">
        <v>1784</v>
      </c>
      <c r="AI83" t="s">
        <v>58</v>
      </c>
      <c r="AJ83">
        <v>2</v>
      </c>
      <c r="AK83" t="s">
        <v>59</v>
      </c>
      <c r="AL83" t="s">
        <v>61</v>
      </c>
      <c r="AM83" t="s">
        <v>143</v>
      </c>
      <c r="AN83" t="s">
        <v>1804</v>
      </c>
      <c r="AO83" t="s">
        <v>58</v>
      </c>
      <c r="AP83">
        <v>2</v>
      </c>
      <c r="AQ83" t="s">
        <v>59</v>
      </c>
      <c r="AR83" t="s">
        <v>61</v>
      </c>
      <c r="AS83">
        <v>2009</v>
      </c>
      <c r="AT83">
        <v>5</v>
      </c>
      <c r="AU83">
        <v>16</v>
      </c>
      <c r="AV83" t="s">
        <v>144</v>
      </c>
      <c r="AW83" t="s">
        <v>145</v>
      </c>
      <c r="AX83" t="s">
        <v>146</v>
      </c>
      <c r="AY83" t="s">
        <v>66</v>
      </c>
      <c r="AZ83" t="s">
        <v>67</v>
      </c>
      <c r="BA83">
        <v>0</v>
      </c>
      <c r="BB83" s="7">
        <v>39949</v>
      </c>
      <c r="BC83" t="s">
        <v>1780</v>
      </c>
      <c r="BD83" t="s">
        <v>1781</v>
      </c>
      <c r="BE83">
        <v>6</v>
      </c>
      <c r="BF83" t="s">
        <v>1764</v>
      </c>
      <c r="BG83" t="s">
        <v>1781</v>
      </c>
      <c r="BH83" t="s">
        <v>1782</v>
      </c>
      <c r="BI83" t="s">
        <v>2027</v>
      </c>
    </row>
    <row r="84" spans="1:61" x14ac:dyDescent="0.3">
      <c r="A84">
        <v>20377</v>
      </c>
      <c r="B84">
        <v>2</v>
      </c>
      <c r="C84" t="s">
        <v>378</v>
      </c>
      <c r="D84">
        <v>16736</v>
      </c>
      <c r="E84" t="s">
        <v>379</v>
      </c>
      <c r="F84">
        <v>13303</v>
      </c>
      <c r="G84">
        <v>1330302</v>
      </c>
      <c r="H84">
        <v>32467</v>
      </c>
      <c r="I84">
        <v>33</v>
      </c>
      <c r="J84">
        <v>14843</v>
      </c>
      <c r="K84">
        <v>1484302</v>
      </c>
      <c r="L84">
        <v>34819</v>
      </c>
      <c r="M84">
        <v>3</v>
      </c>
      <c r="N84">
        <v>7</v>
      </c>
      <c r="O84">
        <v>732</v>
      </c>
      <c r="P84">
        <v>1</v>
      </c>
      <c r="Q84">
        <v>3</v>
      </c>
      <c r="R84" t="s">
        <v>54</v>
      </c>
      <c r="S84" t="s">
        <v>55</v>
      </c>
      <c r="T84">
        <v>0</v>
      </c>
      <c r="U84">
        <v>1</v>
      </c>
      <c r="V84">
        <v>119000</v>
      </c>
      <c r="W84">
        <v>1045</v>
      </c>
      <c r="X84">
        <v>318</v>
      </c>
      <c r="Y84">
        <v>0</v>
      </c>
      <c r="Z84">
        <v>0</v>
      </c>
      <c r="AA84">
        <v>0</v>
      </c>
      <c r="AB84">
        <v>150</v>
      </c>
      <c r="AC84">
        <v>114</v>
      </c>
      <c r="AD84" t="s">
        <v>380</v>
      </c>
      <c r="AE84" t="s">
        <v>378</v>
      </c>
      <c r="AF84" t="s">
        <v>380</v>
      </c>
      <c r="AG84" t="s">
        <v>381</v>
      </c>
      <c r="AH84" t="s">
        <v>1887</v>
      </c>
      <c r="AI84" t="s">
        <v>382</v>
      </c>
      <c r="AJ84">
        <v>12</v>
      </c>
      <c r="AK84" t="s">
        <v>383</v>
      </c>
      <c r="AL84" t="s">
        <v>61</v>
      </c>
      <c r="AM84" t="s">
        <v>384</v>
      </c>
      <c r="AN84" t="s">
        <v>1874</v>
      </c>
      <c r="AO84" t="s">
        <v>385</v>
      </c>
      <c r="AP84">
        <v>72</v>
      </c>
      <c r="AQ84" t="s">
        <v>386</v>
      </c>
      <c r="AR84" t="s">
        <v>61</v>
      </c>
      <c r="AS84">
        <v>2009</v>
      </c>
      <c r="AT84">
        <v>11</v>
      </c>
      <c r="AU84">
        <v>22</v>
      </c>
      <c r="AV84" t="s">
        <v>387</v>
      </c>
      <c r="AW84" t="s">
        <v>388</v>
      </c>
      <c r="AX84" t="s">
        <v>389</v>
      </c>
      <c r="AY84" t="s">
        <v>390</v>
      </c>
      <c r="AZ84" t="s">
        <v>391</v>
      </c>
      <c r="BA84">
        <v>0</v>
      </c>
      <c r="BB84" s="7">
        <v>40139</v>
      </c>
      <c r="BC84" t="s">
        <v>1812</v>
      </c>
      <c r="BD84" t="s">
        <v>1763</v>
      </c>
      <c r="BE84">
        <v>0</v>
      </c>
      <c r="BF84" t="s">
        <v>1777</v>
      </c>
      <c r="BG84" t="s">
        <v>1763</v>
      </c>
      <c r="BH84" t="s">
        <v>1765</v>
      </c>
      <c r="BI84" t="s">
        <v>2027</v>
      </c>
    </row>
    <row r="85" spans="1:61" x14ac:dyDescent="0.3">
      <c r="A85">
        <v>21507</v>
      </c>
      <c r="B85">
        <v>0</v>
      </c>
      <c r="C85" t="s">
        <v>424</v>
      </c>
      <c r="D85">
        <v>71103</v>
      </c>
      <c r="E85" t="s">
        <v>379</v>
      </c>
      <c r="F85">
        <v>13303</v>
      </c>
      <c r="G85">
        <v>1330302</v>
      </c>
      <c r="H85">
        <v>32467</v>
      </c>
      <c r="I85">
        <v>33</v>
      </c>
      <c r="J85">
        <v>15376</v>
      </c>
      <c r="K85">
        <v>1537601</v>
      </c>
      <c r="L85">
        <v>30436</v>
      </c>
      <c r="M85">
        <v>81</v>
      </c>
      <c r="N85">
        <v>6</v>
      </c>
      <c r="O85">
        <v>622</v>
      </c>
      <c r="P85">
        <v>1</v>
      </c>
      <c r="Q85">
        <v>4</v>
      </c>
      <c r="R85" t="s">
        <v>98</v>
      </c>
      <c r="S85" t="s">
        <v>425</v>
      </c>
      <c r="T85">
        <v>0</v>
      </c>
      <c r="U85">
        <v>1</v>
      </c>
      <c r="V85">
        <v>48204</v>
      </c>
      <c r="W85">
        <v>1900</v>
      </c>
      <c r="X85">
        <v>170</v>
      </c>
      <c r="Y85">
        <v>0</v>
      </c>
      <c r="Z85">
        <v>0</v>
      </c>
      <c r="AA85">
        <v>0</v>
      </c>
      <c r="AB85">
        <v>0</v>
      </c>
      <c r="AC85">
        <v>0</v>
      </c>
      <c r="AD85" t="s">
        <v>426</v>
      </c>
      <c r="AE85" t="s">
        <v>424</v>
      </c>
      <c r="AF85" t="s">
        <v>426</v>
      </c>
      <c r="AG85" t="s">
        <v>381</v>
      </c>
      <c r="AH85" t="s">
        <v>1887</v>
      </c>
      <c r="AI85" t="s">
        <v>382</v>
      </c>
      <c r="AJ85">
        <v>12</v>
      </c>
      <c r="AK85" t="s">
        <v>383</v>
      </c>
      <c r="AL85" t="s">
        <v>61</v>
      </c>
      <c r="AM85" t="s">
        <v>427</v>
      </c>
      <c r="AN85" t="s">
        <v>1837</v>
      </c>
      <c r="AO85" t="s">
        <v>326</v>
      </c>
      <c r="AP85">
        <v>4</v>
      </c>
      <c r="AQ85" t="s">
        <v>327</v>
      </c>
      <c r="AR85" t="s">
        <v>61</v>
      </c>
      <c r="AS85">
        <v>2010</v>
      </c>
      <c r="AT85">
        <v>4</v>
      </c>
      <c r="AU85">
        <v>24</v>
      </c>
      <c r="AV85" t="s">
        <v>428</v>
      </c>
      <c r="AW85" t="s">
        <v>429</v>
      </c>
      <c r="AX85" t="s">
        <v>430</v>
      </c>
      <c r="AY85" t="s">
        <v>431</v>
      </c>
      <c r="AZ85" t="s">
        <v>432</v>
      </c>
      <c r="BA85">
        <v>0</v>
      </c>
      <c r="BB85" s="7">
        <v>40292</v>
      </c>
      <c r="BC85" t="s">
        <v>1858</v>
      </c>
      <c r="BD85" t="s">
        <v>1781</v>
      </c>
      <c r="BE85">
        <v>6</v>
      </c>
      <c r="BF85" t="s">
        <v>1764</v>
      </c>
      <c r="BG85" t="s">
        <v>1781</v>
      </c>
      <c r="BH85" t="s">
        <v>1782</v>
      </c>
      <c r="BI85" t="s">
        <v>2027</v>
      </c>
    </row>
    <row r="86" spans="1:61" x14ac:dyDescent="0.3">
      <c r="A86">
        <v>20310</v>
      </c>
      <c r="B86">
        <v>4</v>
      </c>
      <c r="C86" t="s">
        <v>433</v>
      </c>
      <c r="D86">
        <v>6077</v>
      </c>
      <c r="E86" t="s">
        <v>434</v>
      </c>
      <c r="F86">
        <v>15249</v>
      </c>
      <c r="G86">
        <v>1524901</v>
      </c>
      <c r="H86">
        <v>35249</v>
      </c>
      <c r="I86">
        <v>33</v>
      </c>
      <c r="J86">
        <v>10431</v>
      </c>
      <c r="K86">
        <v>1043101</v>
      </c>
      <c r="L86">
        <v>30431</v>
      </c>
      <c r="M86">
        <v>36</v>
      </c>
      <c r="N86">
        <v>6</v>
      </c>
      <c r="O86">
        <v>655</v>
      </c>
      <c r="P86">
        <v>1</v>
      </c>
      <c r="Q86">
        <v>1</v>
      </c>
      <c r="R86" t="s">
        <v>54</v>
      </c>
      <c r="S86" t="s">
        <v>55</v>
      </c>
      <c r="T86">
        <v>0</v>
      </c>
      <c r="U86">
        <v>1</v>
      </c>
      <c r="V86">
        <v>35000</v>
      </c>
      <c r="W86">
        <v>363</v>
      </c>
      <c r="X86">
        <v>155</v>
      </c>
      <c r="Y86">
        <v>0</v>
      </c>
      <c r="Z86">
        <v>0</v>
      </c>
      <c r="AA86">
        <v>0</v>
      </c>
      <c r="AB86">
        <v>80</v>
      </c>
      <c r="AC86">
        <v>62</v>
      </c>
      <c r="AD86" t="s">
        <v>435</v>
      </c>
      <c r="AE86" t="s">
        <v>433</v>
      </c>
      <c r="AF86" t="s">
        <v>435</v>
      </c>
      <c r="AG86" t="s">
        <v>436</v>
      </c>
      <c r="AH86" t="s">
        <v>1923</v>
      </c>
      <c r="AI86" t="s">
        <v>382</v>
      </c>
      <c r="AJ86">
        <v>12</v>
      </c>
      <c r="AK86" t="s">
        <v>383</v>
      </c>
      <c r="AL86" t="s">
        <v>61</v>
      </c>
      <c r="AM86" t="s">
        <v>437</v>
      </c>
      <c r="AN86" t="s">
        <v>1924</v>
      </c>
      <c r="AO86" t="s">
        <v>201</v>
      </c>
      <c r="AP86">
        <v>37</v>
      </c>
      <c r="AQ86" t="s">
        <v>438</v>
      </c>
      <c r="AR86" t="s">
        <v>61</v>
      </c>
      <c r="AS86">
        <v>2010</v>
      </c>
      <c r="AT86">
        <v>12</v>
      </c>
      <c r="AU86">
        <v>11</v>
      </c>
      <c r="AV86" t="s">
        <v>439</v>
      </c>
      <c r="AW86" t="s">
        <v>440</v>
      </c>
      <c r="AX86" t="s">
        <v>441</v>
      </c>
      <c r="AY86" t="s">
        <v>442</v>
      </c>
      <c r="AZ86" t="s">
        <v>443</v>
      </c>
      <c r="BA86">
        <v>0</v>
      </c>
      <c r="BB86" s="7">
        <v>40523</v>
      </c>
      <c r="BC86" t="s">
        <v>1762</v>
      </c>
      <c r="BD86" t="s">
        <v>1763</v>
      </c>
      <c r="BE86">
        <v>6</v>
      </c>
      <c r="BF86" t="s">
        <v>1764</v>
      </c>
      <c r="BG86" t="s">
        <v>1763</v>
      </c>
      <c r="BH86" t="s">
        <v>1765</v>
      </c>
      <c r="BI86" t="s">
        <v>2027</v>
      </c>
    </row>
    <row r="87" spans="1:61" x14ac:dyDescent="0.3">
      <c r="A87">
        <v>19704</v>
      </c>
      <c r="B87">
        <v>3</v>
      </c>
      <c r="C87" t="s">
        <v>453</v>
      </c>
      <c r="D87">
        <v>10219</v>
      </c>
      <c r="E87" t="s">
        <v>454</v>
      </c>
      <c r="F87">
        <v>15096</v>
      </c>
      <c r="G87">
        <v>1509602</v>
      </c>
      <c r="H87">
        <v>35096</v>
      </c>
      <c r="I87">
        <v>22</v>
      </c>
      <c r="J87">
        <v>11618</v>
      </c>
      <c r="K87">
        <v>1161802</v>
      </c>
      <c r="L87">
        <v>31703</v>
      </c>
      <c r="M87">
        <v>21</v>
      </c>
      <c r="N87">
        <v>6</v>
      </c>
      <c r="O87">
        <v>622</v>
      </c>
      <c r="P87">
        <v>1</v>
      </c>
      <c r="Q87">
        <v>1</v>
      </c>
      <c r="R87" t="s">
        <v>98</v>
      </c>
      <c r="S87" t="s">
        <v>55</v>
      </c>
      <c r="T87">
        <v>0</v>
      </c>
      <c r="U87">
        <v>1</v>
      </c>
      <c r="V87">
        <v>49662</v>
      </c>
      <c r="W87">
        <v>195</v>
      </c>
      <c r="X87">
        <v>175</v>
      </c>
      <c r="Y87">
        <v>0</v>
      </c>
      <c r="Z87">
        <v>0</v>
      </c>
      <c r="AA87">
        <v>0</v>
      </c>
      <c r="AB87">
        <v>81</v>
      </c>
      <c r="AC87">
        <v>46</v>
      </c>
      <c r="AD87" t="s">
        <v>455</v>
      </c>
      <c r="AE87" t="s">
        <v>453</v>
      </c>
      <c r="AF87" t="s">
        <v>455</v>
      </c>
      <c r="AG87" t="s">
        <v>456</v>
      </c>
      <c r="AH87" t="s">
        <v>1926</v>
      </c>
      <c r="AI87" t="s">
        <v>360</v>
      </c>
      <c r="AJ87">
        <v>36</v>
      </c>
      <c r="AK87" t="s">
        <v>361</v>
      </c>
      <c r="AL87" t="s">
        <v>61</v>
      </c>
      <c r="AM87" t="s">
        <v>274</v>
      </c>
      <c r="AN87" t="s">
        <v>1816</v>
      </c>
      <c r="AO87" t="s">
        <v>275</v>
      </c>
      <c r="AP87">
        <v>34</v>
      </c>
      <c r="AQ87" t="s">
        <v>276</v>
      </c>
      <c r="AR87" t="s">
        <v>61</v>
      </c>
      <c r="AS87">
        <v>2011</v>
      </c>
      <c r="AT87">
        <v>11</v>
      </c>
      <c r="AU87">
        <v>12</v>
      </c>
      <c r="AV87" t="s">
        <v>457</v>
      </c>
      <c r="AW87" t="s">
        <v>458</v>
      </c>
      <c r="AX87" t="s">
        <v>459</v>
      </c>
      <c r="AY87" t="s">
        <v>460</v>
      </c>
      <c r="AZ87" t="s">
        <v>461</v>
      </c>
      <c r="BA87">
        <v>0</v>
      </c>
      <c r="BB87" s="7">
        <v>40859</v>
      </c>
      <c r="BC87" t="s">
        <v>1812</v>
      </c>
      <c r="BD87" t="s">
        <v>1763</v>
      </c>
      <c r="BE87">
        <v>6</v>
      </c>
      <c r="BF87" t="s">
        <v>1764</v>
      </c>
      <c r="BG87" t="s">
        <v>1763</v>
      </c>
      <c r="BH87" t="s">
        <v>1765</v>
      </c>
      <c r="BI87" t="s">
        <v>2027</v>
      </c>
    </row>
    <row r="88" spans="1:61" x14ac:dyDescent="0.3">
      <c r="A88">
        <v>21196</v>
      </c>
      <c r="B88">
        <v>0</v>
      </c>
      <c r="C88" t="s">
        <v>462</v>
      </c>
      <c r="D88">
        <v>71035</v>
      </c>
      <c r="E88" t="s">
        <v>379</v>
      </c>
      <c r="F88">
        <v>10581</v>
      </c>
      <c r="G88">
        <v>1058102</v>
      </c>
      <c r="H88">
        <v>30581</v>
      </c>
      <c r="I88">
        <v>12</v>
      </c>
      <c r="J88">
        <v>11996</v>
      </c>
      <c r="K88">
        <v>1199603</v>
      </c>
      <c r="L88">
        <v>31871</v>
      </c>
      <c r="M88">
        <v>37</v>
      </c>
      <c r="N88">
        <v>6</v>
      </c>
      <c r="O88">
        <v>682</v>
      </c>
      <c r="P88">
        <v>1</v>
      </c>
      <c r="Q88">
        <v>2</v>
      </c>
      <c r="R88" t="s">
        <v>54</v>
      </c>
      <c r="S88" t="s">
        <v>425</v>
      </c>
      <c r="T88">
        <v>0</v>
      </c>
      <c r="U88">
        <v>1</v>
      </c>
      <c r="V88">
        <v>2420</v>
      </c>
      <c r="W88">
        <v>985</v>
      </c>
      <c r="X88">
        <v>9</v>
      </c>
      <c r="Y88">
        <v>0</v>
      </c>
      <c r="Z88">
        <v>0</v>
      </c>
      <c r="AA88">
        <v>0</v>
      </c>
      <c r="AB88">
        <v>0</v>
      </c>
      <c r="AC88">
        <v>0</v>
      </c>
      <c r="AD88" t="s">
        <v>463</v>
      </c>
      <c r="AE88" t="s">
        <v>462</v>
      </c>
      <c r="AF88" t="s">
        <v>463</v>
      </c>
      <c r="AG88" t="s">
        <v>464</v>
      </c>
      <c r="AH88" t="s">
        <v>1859</v>
      </c>
      <c r="AI88" t="s">
        <v>465</v>
      </c>
      <c r="AJ88">
        <v>23</v>
      </c>
      <c r="AK88" t="s">
        <v>466</v>
      </c>
      <c r="AL88" t="s">
        <v>61</v>
      </c>
      <c r="AM88" t="s">
        <v>467</v>
      </c>
      <c r="AN88" t="s">
        <v>1927</v>
      </c>
      <c r="AO88" t="s">
        <v>468</v>
      </c>
      <c r="AP88">
        <v>45</v>
      </c>
      <c r="AQ88" t="s">
        <v>469</v>
      </c>
      <c r="AR88" t="s">
        <v>61</v>
      </c>
      <c r="AS88">
        <v>2011</v>
      </c>
      <c r="AT88">
        <v>12</v>
      </c>
      <c r="AU88">
        <v>25</v>
      </c>
      <c r="AV88" t="s">
        <v>470</v>
      </c>
      <c r="AW88" t="s">
        <v>471</v>
      </c>
      <c r="AX88" t="s">
        <v>472</v>
      </c>
      <c r="AY88" t="s">
        <v>473</v>
      </c>
      <c r="AZ88" t="s">
        <v>474</v>
      </c>
      <c r="BA88">
        <v>0</v>
      </c>
      <c r="BB88" s="7">
        <v>40902</v>
      </c>
      <c r="BC88" t="s">
        <v>1762</v>
      </c>
      <c r="BD88" t="s">
        <v>1763</v>
      </c>
      <c r="BE88">
        <v>0</v>
      </c>
      <c r="BF88" t="s">
        <v>1777</v>
      </c>
      <c r="BG88" t="s">
        <v>1763</v>
      </c>
      <c r="BH88" t="s">
        <v>1765</v>
      </c>
      <c r="BI88" t="s">
        <v>2027</v>
      </c>
    </row>
    <row r="89" spans="1:61" x14ac:dyDescent="0.3">
      <c r="A89">
        <v>20447</v>
      </c>
      <c r="B89">
        <v>2</v>
      </c>
      <c r="C89" t="s">
        <v>586</v>
      </c>
      <c r="D89">
        <v>6912</v>
      </c>
      <c r="E89" t="s">
        <v>53</v>
      </c>
      <c r="F89">
        <v>15043</v>
      </c>
      <c r="G89">
        <v>1504302</v>
      </c>
      <c r="H89">
        <v>31123</v>
      </c>
      <c r="I89">
        <v>64</v>
      </c>
      <c r="J89">
        <v>10540</v>
      </c>
      <c r="K89">
        <v>1054002</v>
      </c>
      <c r="L89">
        <v>30540</v>
      </c>
      <c r="M89">
        <v>13</v>
      </c>
      <c r="N89">
        <v>6</v>
      </c>
      <c r="O89">
        <v>655</v>
      </c>
      <c r="P89">
        <v>1</v>
      </c>
      <c r="Q89">
        <v>3</v>
      </c>
      <c r="R89" t="s">
        <v>54</v>
      </c>
      <c r="S89" t="s">
        <v>55</v>
      </c>
      <c r="T89">
        <v>0</v>
      </c>
      <c r="U89">
        <v>1</v>
      </c>
      <c r="V89">
        <v>36000</v>
      </c>
      <c r="W89">
        <v>1050</v>
      </c>
      <c r="X89">
        <v>65</v>
      </c>
      <c r="Y89">
        <v>0</v>
      </c>
      <c r="Z89">
        <v>0</v>
      </c>
      <c r="AA89">
        <v>0</v>
      </c>
      <c r="AB89">
        <v>145</v>
      </c>
      <c r="AC89">
        <v>124</v>
      </c>
      <c r="AD89" t="s">
        <v>587</v>
      </c>
      <c r="AE89" t="s">
        <v>586</v>
      </c>
      <c r="AF89" t="s">
        <v>587</v>
      </c>
      <c r="AG89" t="s">
        <v>349</v>
      </c>
      <c r="AH89" t="s">
        <v>1831</v>
      </c>
      <c r="AI89" t="s">
        <v>350</v>
      </c>
      <c r="AJ89">
        <v>29</v>
      </c>
      <c r="AK89" t="s">
        <v>351</v>
      </c>
      <c r="AL89" t="s">
        <v>61</v>
      </c>
      <c r="AM89" t="s">
        <v>517</v>
      </c>
      <c r="AN89" t="s">
        <v>1838</v>
      </c>
      <c r="AO89" t="s">
        <v>518</v>
      </c>
      <c r="AP89">
        <v>25</v>
      </c>
      <c r="AQ89" t="s">
        <v>519</v>
      </c>
      <c r="AR89" t="s">
        <v>61</v>
      </c>
      <c r="AS89">
        <v>2011</v>
      </c>
      <c r="AT89">
        <v>12</v>
      </c>
      <c r="AU89">
        <v>17</v>
      </c>
      <c r="AV89" t="s">
        <v>588</v>
      </c>
      <c r="AW89" t="s">
        <v>589</v>
      </c>
      <c r="AX89" t="s">
        <v>590</v>
      </c>
      <c r="AY89" t="s">
        <v>591</v>
      </c>
      <c r="AZ89" t="s">
        <v>592</v>
      </c>
      <c r="BA89">
        <v>0</v>
      </c>
      <c r="BB89" s="7">
        <v>40894</v>
      </c>
      <c r="BC89" t="s">
        <v>1762</v>
      </c>
      <c r="BD89" t="s">
        <v>1763</v>
      </c>
      <c r="BE89">
        <v>6</v>
      </c>
      <c r="BF89" t="s">
        <v>1764</v>
      </c>
      <c r="BG89" t="s">
        <v>1763</v>
      </c>
      <c r="BH89" t="s">
        <v>1765</v>
      </c>
      <c r="BI89" t="s">
        <v>2027</v>
      </c>
    </row>
    <row r="90" spans="1:61" x14ac:dyDescent="0.3">
      <c r="A90">
        <v>20422</v>
      </c>
      <c r="B90">
        <v>2</v>
      </c>
      <c r="C90" t="s">
        <v>602</v>
      </c>
      <c r="D90">
        <v>6795</v>
      </c>
      <c r="E90" t="s">
        <v>53</v>
      </c>
      <c r="F90">
        <v>13487</v>
      </c>
      <c r="G90">
        <v>1348701</v>
      </c>
      <c r="H90">
        <v>31650</v>
      </c>
      <c r="I90">
        <v>63</v>
      </c>
      <c r="J90">
        <v>12339</v>
      </c>
      <c r="K90">
        <v>1233903</v>
      </c>
      <c r="L90">
        <v>32337</v>
      </c>
      <c r="M90">
        <v>42</v>
      </c>
      <c r="N90">
        <v>6</v>
      </c>
      <c r="O90">
        <v>612</v>
      </c>
      <c r="P90">
        <v>1</v>
      </c>
      <c r="Q90">
        <v>2</v>
      </c>
      <c r="R90" t="s">
        <v>54</v>
      </c>
      <c r="S90" t="s">
        <v>55</v>
      </c>
      <c r="T90">
        <v>0</v>
      </c>
      <c r="U90">
        <v>1</v>
      </c>
      <c r="V90">
        <v>35248</v>
      </c>
      <c r="W90">
        <v>503</v>
      </c>
      <c r="X90">
        <v>126</v>
      </c>
      <c r="Y90">
        <v>0</v>
      </c>
      <c r="Z90">
        <v>0</v>
      </c>
      <c r="AA90">
        <v>0</v>
      </c>
      <c r="AB90">
        <v>100</v>
      </c>
      <c r="AC90">
        <v>76</v>
      </c>
      <c r="AD90" t="s">
        <v>603</v>
      </c>
      <c r="AE90" t="s">
        <v>602</v>
      </c>
      <c r="AF90" t="s">
        <v>603</v>
      </c>
      <c r="AG90" t="s">
        <v>540</v>
      </c>
      <c r="AH90" t="s">
        <v>1840</v>
      </c>
      <c r="AI90" t="s">
        <v>541</v>
      </c>
      <c r="AJ90">
        <v>27</v>
      </c>
      <c r="AK90" t="s">
        <v>542</v>
      </c>
      <c r="AL90" t="s">
        <v>61</v>
      </c>
      <c r="AM90" t="s">
        <v>604</v>
      </c>
      <c r="AN90" t="s">
        <v>1934</v>
      </c>
      <c r="AO90" t="s">
        <v>605</v>
      </c>
      <c r="AP90">
        <v>18</v>
      </c>
      <c r="AQ90" t="s">
        <v>606</v>
      </c>
      <c r="AR90" t="s">
        <v>61</v>
      </c>
      <c r="AS90">
        <v>2011</v>
      </c>
      <c r="AT90">
        <v>4</v>
      </c>
      <c r="AU90">
        <v>16</v>
      </c>
      <c r="AV90" t="s">
        <v>607</v>
      </c>
      <c r="AW90" t="s">
        <v>608</v>
      </c>
      <c r="AX90" t="s">
        <v>609</v>
      </c>
      <c r="AY90" t="s">
        <v>610</v>
      </c>
      <c r="AZ90" t="s">
        <v>611</v>
      </c>
      <c r="BA90">
        <v>0</v>
      </c>
      <c r="BB90" s="7">
        <v>40649</v>
      </c>
      <c r="BC90" t="s">
        <v>1858</v>
      </c>
      <c r="BD90" t="s">
        <v>1781</v>
      </c>
      <c r="BE90">
        <v>6</v>
      </c>
      <c r="BF90" t="s">
        <v>1764</v>
      </c>
      <c r="BG90" t="s">
        <v>1781</v>
      </c>
      <c r="BH90" t="s">
        <v>1782</v>
      </c>
      <c r="BI90" t="s">
        <v>2027</v>
      </c>
    </row>
    <row r="91" spans="1:61" x14ac:dyDescent="0.3">
      <c r="A91">
        <v>21306</v>
      </c>
      <c r="B91">
        <v>0</v>
      </c>
      <c r="C91" t="s">
        <v>745</v>
      </c>
      <c r="D91">
        <v>71052</v>
      </c>
      <c r="E91" t="s">
        <v>379</v>
      </c>
      <c r="F91">
        <v>14689</v>
      </c>
      <c r="G91">
        <v>1468901</v>
      </c>
      <c r="H91">
        <v>34689</v>
      </c>
      <c r="I91">
        <v>91</v>
      </c>
      <c r="J91">
        <v>10792</v>
      </c>
      <c r="K91">
        <v>1079202</v>
      </c>
      <c r="L91">
        <v>30792</v>
      </c>
      <c r="M91">
        <v>22</v>
      </c>
      <c r="N91">
        <v>7</v>
      </c>
      <c r="O91">
        <v>770</v>
      </c>
      <c r="P91">
        <v>1</v>
      </c>
      <c r="Q91">
        <v>5</v>
      </c>
      <c r="R91" t="s">
        <v>54</v>
      </c>
      <c r="S91" t="s">
        <v>425</v>
      </c>
      <c r="T91">
        <v>0</v>
      </c>
      <c r="U91">
        <v>1</v>
      </c>
      <c r="V91">
        <v>0</v>
      </c>
      <c r="W91">
        <v>2274</v>
      </c>
      <c r="X91">
        <v>0</v>
      </c>
      <c r="Y91">
        <v>0</v>
      </c>
      <c r="Z91">
        <v>0</v>
      </c>
      <c r="AA91">
        <v>0</v>
      </c>
      <c r="AB91">
        <v>0</v>
      </c>
      <c r="AC91">
        <v>0</v>
      </c>
      <c r="AD91" t="s">
        <v>746</v>
      </c>
      <c r="AE91" t="s">
        <v>745</v>
      </c>
      <c r="AF91" t="s">
        <v>746</v>
      </c>
      <c r="AG91" t="s">
        <v>747</v>
      </c>
      <c r="AH91" t="s">
        <v>1943</v>
      </c>
      <c r="AI91" t="s">
        <v>398</v>
      </c>
      <c r="AJ91">
        <v>6</v>
      </c>
      <c r="AK91" t="s">
        <v>399</v>
      </c>
      <c r="AL91" t="s">
        <v>61</v>
      </c>
      <c r="AM91" t="s">
        <v>748</v>
      </c>
      <c r="AN91" t="s">
        <v>1944</v>
      </c>
      <c r="AO91" t="s">
        <v>360</v>
      </c>
      <c r="AP91">
        <v>36</v>
      </c>
      <c r="AQ91" t="s">
        <v>361</v>
      </c>
      <c r="AR91" t="s">
        <v>61</v>
      </c>
      <c r="AS91">
        <v>2013</v>
      </c>
      <c r="AT91">
        <v>1</v>
      </c>
      <c r="AU91">
        <v>6</v>
      </c>
      <c r="AV91" t="s">
        <v>749</v>
      </c>
      <c r="AW91" t="s">
        <v>750</v>
      </c>
      <c r="AX91" t="s">
        <v>751</v>
      </c>
      <c r="AY91" t="s">
        <v>752</v>
      </c>
      <c r="AZ91" t="s">
        <v>753</v>
      </c>
      <c r="BA91">
        <v>0</v>
      </c>
      <c r="BB91" s="7">
        <v>41280</v>
      </c>
      <c r="BC91" t="s">
        <v>1825</v>
      </c>
      <c r="BD91" t="s">
        <v>1807</v>
      </c>
      <c r="BE91">
        <v>0</v>
      </c>
      <c r="BF91" t="s">
        <v>1777</v>
      </c>
      <c r="BG91" t="s">
        <v>1807</v>
      </c>
      <c r="BH91" t="s">
        <v>1809</v>
      </c>
      <c r="BI91" t="s">
        <v>2027</v>
      </c>
    </row>
    <row r="92" spans="1:61" x14ac:dyDescent="0.3">
      <c r="A92">
        <v>21402</v>
      </c>
      <c r="B92">
        <v>4</v>
      </c>
      <c r="C92" t="s">
        <v>777</v>
      </c>
      <c r="D92">
        <v>1155</v>
      </c>
      <c r="E92" t="s">
        <v>53</v>
      </c>
      <c r="F92">
        <v>13577</v>
      </c>
      <c r="G92">
        <v>1357702</v>
      </c>
      <c r="H92">
        <v>31135</v>
      </c>
      <c r="I92">
        <v>37</v>
      </c>
      <c r="J92">
        <v>11641</v>
      </c>
      <c r="K92">
        <v>1164102</v>
      </c>
      <c r="L92">
        <v>31641</v>
      </c>
      <c r="M92">
        <v>36</v>
      </c>
      <c r="N92">
        <v>5</v>
      </c>
      <c r="O92">
        <v>556</v>
      </c>
      <c r="P92">
        <v>2</v>
      </c>
      <c r="Q92">
        <v>1</v>
      </c>
      <c r="R92" t="s">
        <v>194</v>
      </c>
      <c r="S92" t="s">
        <v>55</v>
      </c>
      <c r="T92">
        <v>0</v>
      </c>
      <c r="U92">
        <v>1</v>
      </c>
      <c r="V92">
        <v>40000</v>
      </c>
      <c r="W92">
        <v>90</v>
      </c>
      <c r="X92">
        <v>0</v>
      </c>
      <c r="Y92">
        <v>0</v>
      </c>
      <c r="Z92">
        <v>0</v>
      </c>
      <c r="AA92">
        <v>0</v>
      </c>
      <c r="AB92">
        <v>90</v>
      </c>
      <c r="AC92">
        <v>60</v>
      </c>
      <c r="AD92" t="s">
        <v>778</v>
      </c>
      <c r="AE92" t="s">
        <v>777</v>
      </c>
      <c r="AF92" t="s">
        <v>778</v>
      </c>
      <c r="AG92" t="s">
        <v>653</v>
      </c>
      <c r="AH92" t="s">
        <v>1937</v>
      </c>
      <c r="AI92" t="s">
        <v>468</v>
      </c>
      <c r="AJ92">
        <v>45</v>
      </c>
      <c r="AK92" t="s">
        <v>469</v>
      </c>
      <c r="AL92" t="s">
        <v>61</v>
      </c>
      <c r="AM92" t="s">
        <v>779</v>
      </c>
      <c r="AN92" t="s">
        <v>1889</v>
      </c>
      <c r="AO92" t="s">
        <v>201</v>
      </c>
      <c r="AP92">
        <v>37</v>
      </c>
      <c r="AQ92" t="s">
        <v>438</v>
      </c>
      <c r="AR92" t="s">
        <v>61</v>
      </c>
      <c r="AS92">
        <v>2011</v>
      </c>
      <c r="AT92">
        <v>8</v>
      </c>
      <c r="AU92">
        <v>21</v>
      </c>
      <c r="AV92" t="s">
        <v>780</v>
      </c>
      <c r="AW92" t="s">
        <v>781</v>
      </c>
      <c r="AX92" t="s">
        <v>782</v>
      </c>
      <c r="AY92" t="s">
        <v>783</v>
      </c>
      <c r="AZ92" t="s">
        <v>784</v>
      </c>
      <c r="BA92">
        <v>0</v>
      </c>
      <c r="BB92" s="7">
        <v>40776</v>
      </c>
      <c r="BC92" t="s">
        <v>1774</v>
      </c>
      <c r="BD92" t="s">
        <v>1769</v>
      </c>
      <c r="BE92">
        <v>0</v>
      </c>
      <c r="BF92" t="s">
        <v>1777</v>
      </c>
      <c r="BG92" t="s">
        <v>1769</v>
      </c>
      <c r="BH92" t="s">
        <v>1771</v>
      </c>
      <c r="BI92" t="s">
        <v>2027</v>
      </c>
    </row>
    <row r="93" spans="1:61" x14ac:dyDescent="0.3">
      <c r="A93">
        <v>21147</v>
      </c>
      <c r="B93">
        <v>0</v>
      </c>
      <c r="C93" t="s">
        <v>866</v>
      </c>
      <c r="D93">
        <v>71025</v>
      </c>
      <c r="E93" t="s">
        <v>379</v>
      </c>
      <c r="F93">
        <v>11789</v>
      </c>
      <c r="G93">
        <v>1178902</v>
      </c>
      <c r="H93">
        <v>30194</v>
      </c>
      <c r="I93">
        <v>74</v>
      </c>
      <c r="J93">
        <v>10581</v>
      </c>
      <c r="K93">
        <v>1058101</v>
      </c>
      <c r="L93">
        <v>30581</v>
      </c>
      <c r="M93">
        <v>12</v>
      </c>
      <c r="N93">
        <v>6</v>
      </c>
      <c r="O93">
        <v>669</v>
      </c>
      <c r="P93">
        <v>1</v>
      </c>
      <c r="Q93">
        <v>4</v>
      </c>
      <c r="R93" t="s">
        <v>54</v>
      </c>
      <c r="S93" t="s">
        <v>425</v>
      </c>
      <c r="T93">
        <v>0</v>
      </c>
      <c r="U93">
        <v>1</v>
      </c>
      <c r="V93">
        <v>3289</v>
      </c>
      <c r="W93">
        <v>1735</v>
      </c>
      <c r="X93">
        <v>12</v>
      </c>
      <c r="Y93">
        <v>4</v>
      </c>
      <c r="Z93">
        <v>0</v>
      </c>
      <c r="AA93">
        <v>0</v>
      </c>
      <c r="AB93">
        <v>0</v>
      </c>
      <c r="AC93">
        <v>0</v>
      </c>
      <c r="AD93" t="s">
        <v>867</v>
      </c>
      <c r="AE93" t="s">
        <v>866</v>
      </c>
      <c r="AF93" t="s">
        <v>867</v>
      </c>
      <c r="AG93" t="s">
        <v>868</v>
      </c>
      <c r="AH93" t="s">
        <v>1883</v>
      </c>
      <c r="AI93" t="s">
        <v>395</v>
      </c>
      <c r="AJ93">
        <v>48</v>
      </c>
      <c r="AK93" t="s">
        <v>396</v>
      </c>
      <c r="AL93" t="s">
        <v>61</v>
      </c>
      <c r="AM93" t="s">
        <v>464</v>
      </c>
      <c r="AN93" t="s">
        <v>1859</v>
      </c>
      <c r="AO93" t="s">
        <v>465</v>
      </c>
      <c r="AP93">
        <v>23</v>
      </c>
      <c r="AQ93" t="s">
        <v>466</v>
      </c>
      <c r="AR93" t="s">
        <v>61</v>
      </c>
      <c r="AS93">
        <v>2010</v>
      </c>
      <c r="AT93">
        <v>10</v>
      </c>
      <c r="AU93">
        <v>24</v>
      </c>
      <c r="AV93" t="s">
        <v>869</v>
      </c>
      <c r="AW93" t="s">
        <v>870</v>
      </c>
      <c r="AX93" t="s">
        <v>871</v>
      </c>
      <c r="AY93" t="s">
        <v>872</v>
      </c>
      <c r="AZ93" t="s">
        <v>873</v>
      </c>
      <c r="BA93">
        <v>0.33333333333333298</v>
      </c>
      <c r="BB93" s="7">
        <v>40475</v>
      </c>
      <c r="BC93" t="s">
        <v>1850</v>
      </c>
      <c r="BD93" t="s">
        <v>1763</v>
      </c>
      <c r="BE93">
        <v>0</v>
      </c>
      <c r="BF93" t="s">
        <v>1777</v>
      </c>
      <c r="BG93" t="s">
        <v>1763</v>
      </c>
      <c r="BH93" t="s">
        <v>1765</v>
      </c>
      <c r="BI93" t="s">
        <v>2027</v>
      </c>
    </row>
    <row r="94" spans="1:61" x14ac:dyDescent="0.3">
      <c r="A94">
        <v>21440</v>
      </c>
      <c r="B94">
        <v>0</v>
      </c>
      <c r="C94" t="s">
        <v>882</v>
      </c>
      <c r="D94">
        <v>71096</v>
      </c>
      <c r="E94" t="s">
        <v>379</v>
      </c>
      <c r="F94">
        <v>12889</v>
      </c>
      <c r="G94">
        <v>1288902</v>
      </c>
      <c r="H94">
        <v>32211</v>
      </c>
      <c r="I94">
        <v>85</v>
      </c>
      <c r="J94">
        <v>15167</v>
      </c>
      <c r="K94">
        <v>1516701</v>
      </c>
      <c r="L94">
        <v>35167</v>
      </c>
      <c r="M94">
        <v>21</v>
      </c>
      <c r="N94">
        <v>6</v>
      </c>
      <c r="O94">
        <v>682</v>
      </c>
      <c r="P94">
        <v>1</v>
      </c>
      <c r="Q94">
        <v>5</v>
      </c>
      <c r="R94" t="s">
        <v>54</v>
      </c>
      <c r="S94" t="s">
        <v>425</v>
      </c>
      <c r="T94">
        <v>0</v>
      </c>
      <c r="U94">
        <v>1</v>
      </c>
      <c r="V94">
        <v>4983</v>
      </c>
      <c r="W94">
        <v>2232</v>
      </c>
      <c r="X94">
        <v>10</v>
      </c>
      <c r="Y94">
        <v>2</v>
      </c>
      <c r="Z94">
        <v>0</v>
      </c>
      <c r="AA94">
        <v>0</v>
      </c>
      <c r="AB94">
        <v>0</v>
      </c>
      <c r="AC94">
        <v>0</v>
      </c>
      <c r="AD94" t="s">
        <v>883</v>
      </c>
      <c r="AE94" t="s">
        <v>882</v>
      </c>
      <c r="AF94" t="s">
        <v>883</v>
      </c>
      <c r="AG94" t="s">
        <v>884</v>
      </c>
      <c r="AH94" t="s">
        <v>1911</v>
      </c>
      <c r="AI94" t="s">
        <v>323</v>
      </c>
      <c r="AJ94">
        <v>32</v>
      </c>
      <c r="AK94" t="s">
        <v>324</v>
      </c>
      <c r="AL94" t="s">
        <v>61</v>
      </c>
      <c r="AM94" t="s">
        <v>678</v>
      </c>
      <c r="AN94" t="s">
        <v>1851</v>
      </c>
      <c r="AO94" t="s">
        <v>275</v>
      </c>
      <c r="AP94">
        <v>34</v>
      </c>
      <c r="AQ94" t="s">
        <v>276</v>
      </c>
      <c r="AR94" t="s">
        <v>61</v>
      </c>
      <c r="AS94">
        <v>2010</v>
      </c>
      <c r="AT94">
        <v>12</v>
      </c>
      <c r="AU94">
        <v>18</v>
      </c>
      <c r="AV94" t="s">
        <v>885</v>
      </c>
      <c r="AW94" t="s">
        <v>886</v>
      </c>
      <c r="AX94" t="s">
        <v>887</v>
      </c>
      <c r="AY94" t="s">
        <v>888</v>
      </c>
      <c r="AZ94" t="s">
        <v>889</v>
      </c>
      <c r="BA94">
        <v>0.2</v>
      </c>
      <c r="BB94" s="7">
        <v>40530</v>
      </c>
      <c r="BC94" t="s">
        <v>1762</v>
      </c>
      <c r="BD94" t="s">
        <v>1763</v>
      </c>
      <c r="BE94">
        <v>6</v>
      </c>
      <c r="BF94" t="s">
        <v>1764</v>
      </c>
      <c r="BG94" t="s">
        <v>1763</v>
      </c>
      <c r="BH94" t="s">
        <v>1765</v>
      </c>
      <c r="BI94" t="s">
        <v>2027</v>
      </c>
    </row>
    <row r="95" spans="1:61" x14ac:dyDescent="0.3">
      <c r="A95">
        <v>21351</v>
      </c>
      <c r="B95">
        <v>0</v>
      </c>
      <c r="C95" t="s">
        <v>901</v>
      </c>
      <c r="D95">
        <v>71072</v>
      </c>
      <c r="E95" t="s">
        <v>379</v>
      </c>
      <c r="F95">
        <v>12892</v>
      </c>
      <c r="G95">
        <v>1289201</v>
      </c>
      <c r="H95">
        <v>32575</v>
      </c>
      <c r="I95">
        <v>91</v>
      </c>
      <c r="J95">
        <v>13796</v>
      </c>
      <c r="K95">
        <v>1379601</v>
      </c>
      <c r="L95">
        <v>32457</v>
      </c>
      <c r="M95">
        <v>91</v>
      </c>
      <c r="N95">
        <v>6</v>
      </c>
      <c r="O95">
        <v>698</v>
      </c>
      <c r="P95">
        <v>1</v>
      </c>
      <c r="Q95">
        <v>1</v>
      </c>
      <c r="R95" t="s">
        <v>98</v>
      </c>
      <c r="S95" t="s">
        <v>425</v>
      </c>
      <c r="T95">
        <v>0</v>
      </c>
      <c r="U95">
        <v>1</v>
      </c>
      <c r="V95">
        <v>91201</v>
      </c>
      <c r="W95">
        <v>337</v>
      </c>
      <c r="X95">
        <v>144</v>
      </c>
      <c r="Y95">
        <v>98</v>
      </c>
      <c r="Z95">
        <v>0</v>
      </c>
      <c r="AA95">
        <v>0</v>
      </c>
      <c r="AB95">
        <v>0</v>
      </c>
      <c r="AC95">
        <v>0</v>
      </c>
      <c r="AD95" t="s">
        <v>902</v>
      </c>
      <c r="AE95" t="s">
        <v>901</v>
      </c>
      <c r="AF95" t="s">
        <v>902</v>
      </c>
      <c r="AG95" t="s">
        <v>703</v>
      </c>
      <c r="AH95" t="s">
        <v>1864</v>
      </c>
      <c r="AI95" t="s">
        <v>398</v>
      </c>
      <c r="AJ95">
        <v>6</v>
      </c>
      <c r="AK95" t="s">
        <v>399</v>
      </c>
      <c r="AL95" t="s">
        <v>61</v>
      </c>
      <c r="AM95" t="s">
        <v>502</v>
      </c>
      <c r="AN95" t="s">
        <v>1835</v>
      </c>
      <c r="AO95" t="s">
        <v>398</v>
      </c>
      <c r="AP95">
        <v>6</v>
      </c>
      <c r="AQ95" t="s">
        <v>399</v>
      </c>
      <c r="AR95" t="s">
        <v>61</v>
      </c>
      <c r="AS95">
        <v>2012</v>
      </c>
      <c r="AT95">
        <v>9</v>
      </c>
      <c r="AU95">
        <v>1</v>
      </c>
      <c r="AV95" t="s">
        <v>903</v>
      </c>
      <c r="AW95" t="s">
        <v>904</v>
      </c>
      <c r="AX95" t="s">
        <v>905</v>
      </c>
      <c r="AY95" t="s">
        <v>715</v>
      </c>
      <c r="AZ95" t="s">
        <v>716</v>
      </c>
      <c r="BA95">
        <v>0.68055555555555602</v>
      </c>
      <c r="BB95" s="7">
        <v>41153</v>
      </c>
      <c r="BC95" t="s">
        <v>1768</v>
      </c>
      <c r="BD95" t="s">
        <v>1769</v>
      </c>
      <c r="BE95">
        <v>6</v>
      </c>
      <c r="BF95" t="s">
        <v>1764</v>
      </c>
      <c r="BG95" t="s">
        <v>1769</v>
      </c>
      <c r="BH95" t="s">
        <v>1771</v>
      </c>
      <c r="BI95" t="s">
        <v>2027</v>
      </c>
    </row>
    <row r="96" spans="1:61" x14ac:dyDescent="0.3">
      <c r="A96">
        <v>20203</v>
      </c>
      <c r="B96">
        <v>4</v>
      </c>
      <c r="C96" t="s">
        <v>951</v>
      </c>
      <c r="D96">
        <v>6400</v>
      </c>
      <c r="E96" t="s">
        <v>53</v>
      </c>
      <c r="F96">
        <v>14679</v>
      </c>
      <c r="G96">
        <v>1467902</v>
      </c>
      <c r="H96">
        <v>33570</v>
      </c>
      <c r="I96">
        <v>91</v>
      </c>
      <c r="J96">
        <v>13303</v>
      </c>
      <c r="K96">
        <v>1330302</v>
      </c>
      <c r="L96">
        <v>32467</v>
      </c>
      <c r="M96">
        <v>33</v>
      </c>
      <c r="N96">
        <v>6</v>
      </c>
      <c r="O96">
        <v>655</v>
      </c>
      <c r="P96">
        <v>1</v>
      </c>
      <c r="Q96">
        <v>5</v>
      </c>
      <c r="R96" t="s">
        <v>54</v>
      </c>
      <c r="S96" t="s">
        <v>55</v>
      </c>
      <c r="T96">
        <v>0</v>
      </c>
      <c r="U96">
        <v>1</v>
      </c>
      <c r="V96">
        <v>35000</v>
      </c>
      <c r="W96">
        <v>2267</v>
      </c>
      <c r="X96">
        <v>167</v>
      </c>
      <c r="Y96">
        <v>15</v>
      </c>
      <c r="Z96">
        <v>0</v>
      </c>
      <c r="AA96">
        <v>0</v>
      </c>
      <c r="AB96">
        <v>300</v>
      </c>
      <c r="AC96">
        <v>280</v>
      </c>
      <c r="AD96" t="s">
        <v>952</v>
      </c>
      <c r="AE96" t="s">
        <v>951</v>
      </c>
      <c r="AF96" t="s">
        <v>952</v>
      </c>
      <c r="AG96" t="s">
        <v>953</v>
      </c>
      <c r="AH96" t="s">
        <v>1958</v>
      </c>
      <c r="AI96" t="s">
        <v>398</v>
      </c>
      <c r="AJ96">
        <v>6</v>
      </c>
      <c r="AK96" t="s">
        <v>399</v>
      </c>
      <c r="AL96" t="s">
        <v>61</v>
      </c>
      <c r="AM96" t="s">
        <v>381</v>
      </c>
      <c r="AN96" t="s">
        <v>1887</v>
      </c>
      <c r="AO96" t="s">
        <v>382</v>
      </c>
      <c r="AP96">
        <v>12</v>
      </c>
      <c r="AQ96" t="s">
        <v>383</v>
      </c>
      <c r="AR96" t="s">
        <v>61</v>
      </c>
      <c r="AS96">
        <v>2011</v>
      </c>
      <c r="AT96">
        <v>6</v>
      </c>
      <c r="AU96">
        <v>18</v>
      </c>
      <c r="AV96" t="s">
        <v>954</v>
      </c>
      <c r="AW96" t="s">
        <v>955</v>
      </c>
      <c r="AX96" t="s">
        <v>956</v>
      </c>
      <c r="AY96" t="s">
        <v>707</v>
      </c>
      <c r="AZ96" t="s">
        <v>708</v>
      </c>
      <c r="BA96">
        <v>8.9820359281437098E-2</v>
      </c>
      <c r="BB96" s="7">
        <v>40712</v>
      </c>
      <c r="BC96" t="s">
        <v>1791</v>
      </c>
      <c r="BD96" t="s">
        <v>1781</v>
      </c>
      <c r="BE96">
        <v>6</v>
      </c>
      <c r="BF96" t="s">
        <v>1764</v>
      </c>
      <c r="BG96" t="s">
        <v>1781</v>
      </c>
      <c r="BH96" t="s">
        <v>1782</v>
      </c>
      <c r="BI96" t="s">
        <v>2027</v>
      </c>
    </row>
    <row r="97" spans="1:61" x14ac:dyDescent="0.3">
      <c r="A97">
        <v>20418</v>
      </c>
      <c r="B97">
        <v>6</v>
      </c>
      <c r="C97" t="s">
        <v>1019</v>
      </c>
      <c r="D97">
        <v>6947</v>
      </c>
      <c r="E97" t="s">
        <v>53</v>
      </c>
      <c r="F97">
        <v>12264</v>
      </c>
      <c r="G97">
        <v>1226402</v>
      </c>
      <c r="H97">
        <v>30852</v>
      </c>
      <c r="I97">
        <v>38</v>
      </c>
      <c r="J97">
        <v>15153</v>
      </c>
      <c r="K97">
        <v>1515302</v>
      </c>
      <c r="L97">
        <v>35153</v>
      </c>
      <c r="M97">
        <v>51</v>
      </c>
      <c r="N97">
        <v>6</v>
      </c>
      <c r="O97">
        <v>675</v>
      </c>
      <c r="P97">
        <v>1</v>
      </c>
      <c r="Q97">
        <v>2</v>
      </c>
      <c r="R97" t="s">
        <v>54</v>
      </c>
      <c r="S97" t="s">
        <v>55</v>
      </c>
      <c r="T97">
        <v>0</v>
      </c>
      <c r="U97">
        <v>1</v>
      </c>
      <c r="V97">
        <v>11486</v>
      </c>
      <c r="W97">
        <v>691</v>
      </c>
      <c r="X97">
        <v>50</v>
      </c>
      <c r="Y97">
        <v>34</v>
      </c>
      <c r="Z97">
        <v>0</v>
      </c>
      <c r="AA97">
        <v>0</v>
      </c>
      <c r="AB97">
        <v>112</v>
      </c>
      <c r="AC97">
        <v>99</v>
      </c>
      <c r="AD97" t="s">
        <v>1020</v>
      </c>
      <c r="AE97" t="s">
        <v>1019</v>
      </c>
      <c r="AF97" t="s">
        <v>1020</v>
      </c>
      <c r="AG97" t="s">
        <v>528</v>
      </c>
      <c r="AH97" t="s">
        <v>265</v>
      </c>
      <c r="AI97" t="s">
        <v>529</v>
      </c>
      <c r="AJ97">
        <v>51</v>
      </c>
      <c r="AK97" t="s">
        <v>530</v>
      </c>
      <c r="AL97" t="s">
        <v>61</v>
      </c>
      <c r="AM97" t="s">
        <v>1021</v>
      </c>
      <c r="AN97" t="s">
        <v>1965</v>
      </c>
      <c r="AO97" t="s">
        <v>500</v>
      </c>
      <c r="AP97">
        <v>1</v>
      </c>
      <c r="AQ97" t="s">
        <v>501</v>
      </c>
      <c r="AR97" t="s">
        <v>61</v>
      </c>
      <c r="AS97">
        <v>2011</v>
      </c>
      <c r="AT97">
        <v>11</v>
      </c>
      <c r="AU97">
        <v>12</v>
      </c>
      <c r="AV97" t="s">
        <v>1022</v>
      </c>
      <c r="AW97" t="s">
        <v>1023</v>
      </c>
      <c r="AX97" t="s">
        <v>1024</v>
      </c>
      <c r="AY97" t="s">
        <v>1025</v>
      </c>
      <c r="AZ97" t="s">
        <v>1026</v>
      </c>
      <c r="BA97">
        <v>0.68</v>
      </c>
      <c r="BB97" s="7">
        <v>40859</v>
      </c>
      <c r="BC97" t="s">
        <v>1812</v>
      </c>
      <c r="BD97" t="s">
        <v>1763</v>
      </c>
      <c r="BE97">
        <v>6</v>
      </c>
      <c r="BF97" t="s">
        <v>1764</v>
      </c>
      <c r="BG97" t="s">
        <v>1763</v>
      </c>
      <c r="BH97" t="s">
        <v>1765</v>
      </c>
      <c r="BI97" t="s">
        <v>2027</v>
      </c>
    </row>
    <row r="98" spans="1:61" x14ac:dyDescent="0.3">
      <c r="A98">
        <v>20226</v>
      </c>
      <c r="B98">
        <v>5</v>
      </c>
      <c r="C98" t="s">
        <v>1027</v>
      </c>
      <c r="D98">
        <v>6970</v>
      </c>
      <c r="E98" t="s">
        <v>53</v>
      </c>
      <c r="F98">
        <v>15406</v>
      </c>
      <c r="G98">
        <v>1540601</v>
      </c>
      <c r="H98">
        <v>35406</v>
      </c>
      <c r="I98">
        <v>1</v>
      </c>
      <c r="J98">
        <v>15934</v>
      </c>
      <c r="K98">
        <v>1593401</v>
      </c>
      <c r="L98">
        <v>35934</v>
      </c>
      <c r="M98">
        <v>1</v>
      </c>
      <c r="N98">
        <v>0</v>
      </c>
      <c r="O98">
        <v>35</v>
      </c>
      <c r="P98">
        <v>3</v>
      </c>
      <c r="Q98">
        <v>1</v>
      </c>
      <c r="R98" t="s">
        <v>54</v>
      </c>
      <c r="S98" t="s">
        <v>55</v>
      </c>
      <c r="T98">
        <v>0</v>
      </c>
      <c r="U98">
        <v>1</v>
      </c>
      <c r="V98">
        <v>1000</v>
      </c>
      <c r="W98">
        <v>10</v>
      </c>
      <c r="X98">
        <v>5</v>
      </c>
      <c r="Y98">
        <v>1</v>
      </c>
      <c r="Z98">
        <v>0</v>
      </c>
      <c r="AA98">
        <v>0</v>
      </c>
      <c r="AB98">
        <v>17</v>
      </c>
      <c r="AC98">
        <v>9</v>
      </c>
      <c r="AD98" t="s">
        <v>1028</v>
      </c>
      <c r="AE98" t="s">
        <v>1027</v>
      </c>
      <c r="AF98" t="s">
        <v>1028</v>
      </c>
      <c r="AG98" t="s">
        <v>1029</v>
      </c>
      <c r="AH98" t="s">
        <v>1966</v>
      </c>
      <c r="AI98" t="s">
        <v>58</v>
      </c>
      <c r="AJ98">
        <v>2</v>
      </c>
      <c r="AK98" t="s">
        <v>59</v>
      </c>
      <c r="AL98" t="s">
        <v>61</v>
      </c>
      <c r="AM98" t="s">
        <v>1030</v>
      </c>
      <c r="AN98" t="s">
        <v>1967</v>
      </c>
      <c r="AO98" t="s">
        <v>58</v>
      </c>
      <c r="AP98">
        <v>2</v>
      </c>
      <c r="AQ98" t="s">
        <v>59</v>
      </c>
      <c r="AR98" t="s">
        <v>61</v>
      </c>
      <c r="AS98">
        <v>2011</v>
      </c>
      <c r="AT98">
        <v>2</v>
      </c>
      <c r="AU98">
        <v>5</v>
      </c>
      <c r="AV98" t="s">
        <v>1031</v>
      </c>
      <c r="AW98" t="s">
        <v>1032</v>
      </c>
      <c r="AX98" t="s">
        <v>1033</v>
      </c>
      <c r="AY98" t="s">
        <v>66</v>
      </c>
      <c r="AZ98" t="s">
        <v>67</v>
      </c>
      <c r="BA98">
        <v>0.2</v>
      </c>
      <c r="BB98" s="7">
        <v>40579</v>
      </c>
      <c r="BC98" t="s">
        <v>1806</v>
      </c>
      <c r="BD98" t="s">
        <v>1807</v>
      </c>
      <c r="BE98">
        <v>6</v>
      </c>
      <c r="BF98" t="s">
        <v>1764</v>
      </c>
      <c r="BG98" t="s">
        <v>1807</v>
      </c>
      <c r="BH98" t="s">
        <v>1809</v>
      </c>
      <c r="BI98" t="s">
        <v>2027</v>
      </c>
    </row>
    <row r="99" spans="1:61" x14ac:dyDescent="0.3">
      <c r="A99">
        <v>20452</v>
      </c>
      <c r="B99">
        <v>2</v>
      </c>
      <c r="C99" t="s">
        <v>1081</v>
      </c>
      <c r="D99">
        <v>6003</v>
      </c>
      <c r="E99" t="s">
        <v>53</v>
      </c>
      <c r="F99">
        <v>13198</v>
      </c>
      <c r="G99">
        <v>1319801</v>
      </c>
      <c r="H99">
        <v>33198</v>
      </c>
      <c r="I99">
        <v>64</v>
      </c>
      <c r="J99">
        <v>11109</v>
      </c>
      <c r="K99">
        <v>1110902</v>
      </c>
      <c r="L99">
        <v>30189</v>
      </c>
      <c r="M99">
        <v>82</v>
      </c>
      <c r="N99">
        <v>4</v>
      </c>
      <c r="O99">
        <v>482</v>
      </c>
      <c r="P99">
        <v>1</v>
      </c>
      <c r="Q99">
        <v>2</v>
      </c>
      <c r="R99" t="s">
        <v>98</v>
      </c>
      <c r="S99" t="s">
        <v>55</v>
      </c>
      <c r="T99">
        <v>1</v>
      </c>
      <c r="U99">
        <v>1</v>
      </c>
      <c r="V99">
        <v>17500</v>
      </c>
      <c r="W99">
        <v>538</v>
      </c>
      <c r="X99">
        <v>74</v>
      </c>
      <c r="Y99">
        <v>71</v>
      </c>
      <c r="Z99">
        <v>0</v>
      </c>
      <c r="AA99">
        <v>0</v>
      </c>
      <c r="AB99">
        <v>135</v>
      </c>
      <c r="AC99">
        <v>110</v>
      </c>
      <c r="AD99" t="s">
        <v>1082</v>
      </c>
      <c r="AE99" t="s">
        <v>1081</v>
      </c>
      <c r="AF99" t="s">
        <v>1082</v>
      </c>
      <c r="AG99" t="s">
        <v>1083</v>
      </c>
      <c r="AH99" t="s">
        <v>1886</v>
      </c>
      <c r="AI99" t="s">
        <v>350</v>
      </c>
      <c r="AJ99">
        <v>29</v>
      </c>
      <c r="AK99" t="s">
        <v>351</v>
      </c>
      <c r="AL99" t="s">
        <v>61</v>
      </c>
      <c r="AM99" t="s">
        <v>1084</v>
      </c>
      <c r="AN99" t="s">
        <v>1972</v>
      </c>
      <c r="AO99" t="s">
        <v>453</v>
      </c>
      <c r="AP99">
        <v>8</v>
      </c>
      <c r="AQ99" t="s">
        <v>580</v>
      </c>
      <c r="AR99" t="s">
        <v>61</v>
      </c>
      <c r="AS99">
        <v>2011</v>
      </c>
      <c r="AT99">
        <v>12</v>
      </c>
      <c r="AU99">
        <v>18</v>
      </c>
      <c r="AV99" t="s">
        <v>1085</v>
      </c>
      <c r="AW99" t="s">
        <v>1086</v>
      </c>
      <c r="AX99" t="s">
        <v>1087</v>
      </c>
      <c r="AY99" t="s">
        <v>1088</v>
      </c>
      <c r="AZ99" t="s">
        <v>1089</v>
      </c>
      <c r="BA99">
        <v>0.95945945945945899</v>
      </c>
      <c r="BB99" s="7">
        <v>40895</v>
      </c>
      <c r="BC99" t="s">
        <v>1762</v>
      </c>
      <c r="BD99" t="s">
        <v>1763</v>
      </c>
      <c r="BE99">
        <v>0</v>
      </c>
      <c r="BF99" t="s">
        <v>1777</v>
      </c>
      <c r="BG99" t="s">
        <v>1763</v>
      </c>
      <c r="BH99" t="s">
        <v>1765</v>
      </c>
      <c r="BI99" t="s">
        <v>2027</v>
      </c>
    </row>
    <row r="100" spans="1:61" x14ac:dyDescent="0.3">
      <c r="A100">
        <v>20151</v>
      </c>
      <c r="B100">
        <v>2</v>
      </c>
      <c r="C100" t="s">
        <v>1107</v>
      </c>
      <c r="D100">
        <v>6052</v>
      </c>
      <c r="E100" t="s">
        <v>53</v>
      </c>
      <c r="F100">
        <v>13461</v>
      </c>
      <c r="G100">
        <v>1346101</v>
      </c>
      <c r="H100">
        <v>33461</v>
      </c>
      <c r="I100">
        <v>54</v>
      </c>
      <c r="J100">
        <v>12324</v>
      </c>
      <c r="K100">
        <v>1232401</v>
      </c>
      <c r="L100">
        <v>32324</v>
      </c>
      <c r="M100">
        <v>44</v>
      </c>
      <c r="N100">
        <v>7</v>
      </c>
      <c r="O100">
        <v>715</v>
      </c>
      <c r="P100">
        <v>2</v>
      </c>
      <c r="Q100">
        <v>1</v>
      </c>
      <c r="R100" t="s">
        <v>187</v>
      </c>
      <c r="S100" t="s">
        <v>55</v>
      </c>
      <c r="T100">
        <v>1</v>
      </c>
      <c r="U100">
        <v>1</v>
      </c>
      <c r="V100">
        <v>61000</v>
      </c>
      <c r="W100">
        <v>279</v>
      </c>
      <c r="X100">
        <v>0</v>
      </c>
      <c r="Y100">
        <v>0</v>
      </c>
      <c r="Z100">
        <v>0</v>
      </c>
      <c r="AA100">
        <v>0</v>
      </c>
      <c r="AB100">
        <v>60</v>
      </c>
      <c r="AC100">
        <v>51</v>
      </c>
      <c r="AD100" t="s">
        <v>1108</v>
      </c>
      <c r="AE100" t="s">
        <v>1107</v>
      </c>
      <c r="AF100" t="s">
        <v>1108</v>
      </c>
      <c r="AG100" t="s">
        <v>1109</v>
      </c>
      <c r="AH100" t="s">
        <v>1975</v>
      </c>
      <c r="AI100" t="s">
        <v>662</v>
      </c>
      <c r="AJ100">
        <v>47</v>
      </c>
      <c r="AK100" t="s">
        <v>663</v>
      </c>
      <c r="AL100" t="s">
        <v>61</v>
      </c>
      <c r="AM100" t="s">
        <v>1110</v>
      </c>
      <c r="AN100" t="s">
        <v>1893</v>
      </c>
      <c r="AO100" t="s">
        <v>312</v>
      </c>
      <c r="AP100">
        <v>39</v>
      </c>
      <c r="AQ100" t="s">
        <v>313</v>
      </c>
      <c r="AR100" t="s">
        <v>61</v>
      </c>
      <c r="AS100">
        <v>2009</v>
      </c>
      <c r="AT100">
        <v>9</v>
      </c>
      <c r="AU100">
        <v>27</v>
      </c>
      <c r="AV100" t="s">
        <v>1111</v>
      </c>
      <c r="AW100" t="s">
        <v>1112</v>
      </c>
      <c r="AX100" t="s">
        <v>1113</v>
      </c>
      <c r="AY100" t="s">
        <v>1114</v>
      </c>
      <c r="AZ100" t="s">
        <v>1115</v>
      </c>
      <c r="BA100">
        <v>0</v>
      </c>
      <c r="BB100" s="7">
        <v>40083</v>
      </c>
      <c r="BC100" t="s">
        <v>1768</v>
      </c>
      <c r="BD100" t="s">
        <v>1769</v>
      </c>
      <c r="BE100">
        <v>0</v>
      </c>
      <c r="BF100" t="s">
        <v>1777</v>
      </c>
      <c r="BG100" t="s">
        <v>1769</v>
      </c>
      <c r="BH100" t="s">
        <v>1771</v>
      </c>
      <c r="BI100" t="s">
        <v>2027</v>
      </c>
    </row>
    <row r="101" spans="1:61" x14ac:dyDescent="0.3">
      <c r="A101">
        <v>21467</v>
      </c>
      <c r="B101">
        <v>0</v>
      </c>
      <c r="C101" t="s">
        <v>1326</v>
      </c>
      <c r="D101">
        <v>71101</v>
      </c>
      <c r="E101" t="s">
        <v>379</v>
      </c>
      <c r="F101">
        <v>13043</v>
      </c>
      <c r="G101">
        <v>1304301</v>
      </c>
      <c r="H101">
        <v>33043</v>
      </c>
      <c r="I101">
        <v>555</v>
      </c>
      <c r="J101">
        <v>12478</v>
      </c>
      <c r="K101">
        <v>1247801</v>
      </c>
      <c r="L101">
        <v>31703</v>
      </c>
      <c r="M101">
        <v>22</v>
      </c>
      <c r="N101">
        <v>8</v>
      </c>
      <c r="O101">
        <v>872</v>
      </c>
      <c r="P101">
        <v>1</v>
      </c>
      <c r="Q101">
        <v>11</v>
      </c>
      <c r="R101" t="s">
        <v>98</v>
      </c>
      <c r="S101" t="s">
        <v>1239</v>
      </c>
      <c r="T101">
        <v>0</v>
      </c>
      <c r="U101">
        <v>13</v>
      </c>
      <c r="V101">
        <v>1335620</v>
      </c>
      <c r="W101">
        <v>5250</v>
      </c>
      <c r="X101">
        <v>3081</v>
      </c>
      <c r="Y101">
        <v>810</v>
      </c>
      <c r="Z101">
        <v>0</v>
      </c>
      <c r="AA101">
        <v>0</v>
      </c>
      <c r="AB101">
        <v>0</v>
      </c>
      <c r="AC101">
        <v>0</v>
      </c>
      <c r="AD101" t="s">
        <v>1327</v>
      </c>
      <c r="AE101" t="s">
        <v>1326</v>
      </c>
      <c r="AF101" t="s">
        <v>1327</v>
      </c>
      <c r="AG101" t="s">
        <v>1328</v>
      </c>
      <c r="AH101" t="s">
        <v>1983</v>
      </c>
      <c r="AI101" t="s">
        <v>1737</v>
      </c>
      <c r="AJ101">
        <v>17</v>
      </c>
      <c r="AK101" t="s">
        <v>1738</v>
      </c>
      <c r="AL101" t="s">
        <v>1329</v>
      </c>
      <c r="AM101" t="s">
        <v>539</v>
      </c>
      <c r="AN101" t="s">
        <v>361</v>
      </c>
      <c r="AO101" t="s">
        <v>360</v>
      </c>
      <c r="AP101">
        <v>36</v>
      </c>
      <c r="AQ101" t="s">
        <v>361</v>
      </c>
      <c r="AR101" t="s">
        <v>61</v>
      </c>
      <c r="AS101">
        <v>2013</v>
      </c>
      <c r="AT101">
        <v>1</v>
      </c>
      <c r="AU101">
        <v>5</v>
      </c>
      <c r="AV101" t="s">
        <v>1330</v>
      </c>
      <c r="AW101" t="s">
        <v>1331</v>
      </c>
      <c r="AX101" t="s">
        <v>1332</v>
      </c>
      <c r="AY101" t="s">
        <v>1308</v>
      </c>
      <c r="AZ101" t="s">
        <v>1309</v>
      </c>
      <c r="BA101">
        <v>0.262901655306719</v>
      </c>
      <c r="BB101" s="7">
        <v>41279</v>
      </c>
      <c r="BC101" t="s">
        <v>1825</v>
      </c>
      <c r="BD101" t="s">
        <v>1807</v>
      </c>
      <c r="BE101">
        <v>6</v>
      </c>
      <c r="BF101" t="s">
        <v>1764</v>
      </c>
      <c r="BG101" t="s">
        <v>1807</v>
      </c>
      <c r="BH101" t="s">
        <v>1809</v>
      </c>
      <c r="BI101" t="s">
        <v>2027</v>
      </c>
    </row>
    <row r="102" spans="1:61" x14ac:dyDescent="0.3">
      <c r="A102">
        <v>21416</v>
      </c>
      <c r="B102">
        <v>0</v>
      </c>
      <c r="C102" t="s">
        <v>1393</v>
      </c>
      <c r="D102">
        <v>71086</v>
      </c>
      <c r="E102" t="s">
        <v>379</v>
      </c>
      <c r="F102">
        <v>12277</v>
      </c>
      <c r="G102">
        <v>1227702</v>
      </c>
      <c r="H102">
        <v>31945</v>
      </c>
      <c r="I102">
        <v>778</v>
      </c>
      <c r="J102">
        <v>12016</v>
      </c>
      <c r="K102">
        <v>1201602</v>
      </c>
      <c r="L102">
        <v>32016</v>
      </c>
      <c r="M102">
        <v>5</v>
      </c>
      <c r="N102">
        <v>6</v>
      </c>
      <c r="O102">
        <v>614</v>
      </c>
      <c r="P102">
        <v>1</v>
      </c>
      <c r="Q102">
        <v>5</v>
      </c>
      <c r="R102" t="s">
        <v>98</v>
      </c>
      <c r="S102" t="s">
        <v>1239</v>
      </c>
      <c r="T102">
        <v>0</v>
      </c>
      <c r="U102">
        <v>30</v>
      </c>
      <c r="V102">
        <v>1421046</v>
      </c>
      <c r="W102">
        <v>2002</v>
      </c>
      <c r="X102">
        <v>5475</v>
      </c>
      <c r="Y102">
        <v>4972</v>
      </c>
      <c r="Z102">
        <v>0</v>
      </c>
      <c r="AA102">
        <v>0</v>
      </c>
      <c r="AB102">
        <v>0</v>
      </c>
      <c r="AC102">
        <v>0</v>
      </c>
      <c r="AD102" t="s">
        <v>1394</v>
      </c>
      <c r="AE102" t="s">
        <v>1393</v>
      </c>
      <c r="AF102" t="s">
        <v>1394</v>
      </c>
      <c r="AG102" t="s">
        <v>1395</v>
      </c>
      <c r="AH102" t="s">
        <v>1987</v>
      </c>
      <c r="AI102" t="s">
        <v>1737</v>
      </c>
      <c r="AJ102">
        <v>17</v>
      </c>
      <c r="AK102" t="s">
        <v>1738</v>
      </c>
      <c r="AL102" t="s">
        <v>1396</v>
      </c>
      <c r="AM102" t="s">
        <v>491</v>
      </c>
      <c r="AN102" t="s">
        <v>1849</v>
      </c>
      <c r="AO102" t="s">
        <v>489</v>
      </c>
      <c r="AP102">
        <v>75</v>
      </c>
      <c r="AQ102" t="s">
        <v>490</v>
      </c>
      <c r="AR102" t="s">
        <v>61</v>
      </c>
      <c r="AS102">
        <v>2011</v>
      </c>
      <c r="AT102">
        <v>11</v>
      </c>
      <c r="AU102">
        <v>5</v>
      </c>
      <c r="AV102" t="s">
        <v>1397</v>
      </c>
      <c r="AW102" t="s">
        <v>1398</v>
      </c>
      <c r="AX102" t="s">
        <v>1399</v>
      </c>
      <c r="AY102" t="s">
        <v>1400</v>
      </c>
      <c r="AZ102" t="s">
        <v>1401</v>
      </c>
      <c r="BA102">
        <v>0.90812785388127903</v>
      </c>
      <c r="BB102" s="7">
        <v>40852</v>
      </c>
      <c r="BC102" t="s">
        <v>1812</v>
      </c>
      <c r="BD102" t="s">
        <v>1763</v>
      </c>
      <c r="BE102">
        <v>6</v>
      </c>
      <c r="BF102" t="s">
        <v>1764</v>
      </c>
      <c r="BG102" t="s">
        <v>1763</v>
      </c>
      <c r="BH102" t="s">
        <v>1765</v>
      </c>
      <c r="BI102" t="s">
        <v>2027</v>
      </c>
    </row>
    <row r="103" spans="1:61" x14ac:dyDescent="0.3">
      <c r="A103">
        <v>21059</v>
      </c>
      <c r="B103">
        <v>0</v>
      </c>
      <c r="C103" t="s">
        <v>811</v>
      </c>
      <c r="D103">
        <v>71005</v>
      </c>
      <c r="E103" t="s">
        <v>379</v>
      </c>
      <c r="F103">
        <v>10292</v>
      </c>
      <c r="G103">
        <v>1029202</v>
      </c>
      <c r="H103">
        <v>30292</v>
      </c>
      <c r="I103">
        <v>461</v>
      </c>
      <c r="J103">
        <v>13303</v>
      </c>
      <c r="K103">
        <v>1330303</v>
      </c>
      <c r="L103">
        <v>32467</v>
      </c>
      <c r="M103">
        <v>33</v>
      </c>
      <c r="N103">
        <v>6</v>
      </c>
      <c r="O103">
        <v>626</v>
      </c>
      <c r="P103">
        <v>1</v>
      </c>
      <c r="Q103">
        <v>10</v>
      </c>
      <c r="R103" t="s">
        <v>98</v>
      </c>
      <c r="S103" t="s">
        <v>1239</v>
      </c>
      <c r="T103">
        <v>0</v>
      </c>
      <c r="U103">
        <v>9</v>
      </c>
      <c r="V103">
        <v>127127</v>
      </c>
      <c r="W103">
        <v>4633</v>
      </c>
      <c r="X103">
        <v>3150</v>
      </c>
      <c r="Y103">
        <v>635</v>
      </c>
      <c r="Z103">
        <v>0</v>
      </c>
      <c r="AA103">
        <v>0</v>
      </c>
      <c r="AB103">
        <v>0</v>
      </c>
      <c r="AC103">
        <v>0</v>
      </c>
      <c r="AD103" t="s">
        <v>1402</v>
      </c>
      <c r="AE103" t="s">
        <v>811</v>
      </c>
      <c r="AF103" t="s">
        <v>1402</v>
      </c>
      <c r="AG103" t="s">
        <v>1365</v>
      </c>
      <c r="AH103" t="s">
        <v>1984</v>
      </c>
      <c r="AI103" t="s">
        <v>1737</v>
      </c>
      <c r="AJ103">
        <v>17</v>
      </c>
      <c r="AK103" t="s">
        <v>1738</v>
      </c>
      <c r="AL103" t="s">
        <v>1367</v>
      </c>
      <c r="AM103" t="s">
        <v>381</v>
      </c>
      <c r="AN103" t="s">
        <v>1887</v>
      </c>
      <c r="AO103" t="s">
        <v>382</v>
      </c>
      <c r="AP103">
        <v>12</v>
      </c>
      <c r="AQ103" t="s">
        <v>383</v>
      </c>
      <c r="AR103" t="s">
        <v>61</v>
      </c>
      <c r="AS103">
        <v>2011</v>
      </c>
      <c r="AT103">
        <v>10</v>
      </c>
      <c r="AU103">
        <v>22</v>
      </c>
      <c r="AV103" t="s">
        <v>1403</v>
      </c>
      <c r="AW103" t="s">
        <v>1404</v>
      </c>
      <c r="AX103" t="s">
        <v>1405</v>
      </c>
      <c r="AY103" t="s">
        <v>1289</v>
      </c>
      <c r="AZ103" t="s">
        <v>1290</v>
      </c>
      <c r="BA103">
        <v>0.20158730158730201</v>
      </c>
      <c r="BB103" s="7">
        <v>40838</v>
      </c>
      <c r="BC103" t="s">
        <v>1850</v>
      </c>
      <c r="BD103" t="s">
        <v>1763</v>
      </c>
      <c r="BE103">
        <v>6</v>
      </c>
      <c r="BF103" t="s">
        <v>1764</v>
      </c>
      <c r="BG103" t="s">
        <v>1763</v>
      </c>
      <c r="BH103" t="s">
        <v>1765</v>
      </c>
      <c r="BI103" t="s">
        <v>2027</v>
      </c>
    </row>
    <row r="104" spans="1:61" x14ac:dyDescent="0.3">
      <c r="A104">
        <v>21557</v>
      </c>
      <c r="B104">
        <v>0</v>
      </c>
      <c r="C104" t="s">
        <v>1406</v>
      </c>
      <c r="D104">
        <v>71112</v>
      </c>
      <c r="E104" t="s">
        <v>379</v>
      </c>
      <c r="F104">
        <v>10877</v>
      </c>
      <c r="G104">
        <v>1087702</v>
      </c>
      <c r="H104">
        <v>30877</v>
      </c>
      <c r="I104">
        <v>713</v>
      </c>
      <c r="J104">
        <v>14955</v>
      </c>
      <c r="K104">
        <v>1495502</v>
      </c>
      <c r="L104">
        <v>34955</v>
      </c>
      <c r="M104">
        <v>5</v>
      </c>
      <c r="N104">
        <v>6</v>
      </c>
      <c r="O104">
        <v>696</v>
      </c>
      <c r="P104">
        <v>1</v>
      </c>
      <c r="Q104">
        <v>5</v>
      </c>
      <c r="R104" t="s">
        <v>98</v>
      </c>
      <c r="S104" t="s">
        <v>1239</v>
      </c>
      <c r="T104">
        <v>0</v>
      </c>
      <c r="U104">
        <v>7</v>
      </c>
      <c r="V104">
        <v>462345</v>
      </c>
      <c r="W104">
        <v>2188</v>
      </c>
      <c r="X104">
        <v>1736</v>
      </c>
      <c r="Y104">
        <v>1499</v>
      </c>
      <c r="Z104">
        <v>0</v>
      </c>
      <c r="AA104">
        <v>0</v>
      </c>
      <c r="AB104">
        <v>0</v>
      </c>
      <c r="AC104">
        <v>0</v>
      </c>
      <c r="AD104" t="s">
        <v>1407</v>
      </c>
      <c r="AE104" t="s">
        <v>1406</v>
      </c>
      <c r="AF104" t="s">
        <v>1407</v>
      </c>
      <c r="AG104" t="s">
        <v>1408</v>
      </c>
      <c r="AH104" t="s">
        <v>1988</v>
      </c>
      <c r="AI104" t="s">
        <v>1737</v>
      </c>
      <c r="AJ104">
        <v>17</v>
      </c>
      <c r="AK104" t="s">
        <v>1738</v>
      </c>
      <c r="AL104" t="s">
        <v>1409</v>
      </c>
      <c r="AM104" t="s">
        <v>671</v>
      </c>
      <c r="AN104" t="s">
        <v>1848</v>
      </c>
      <c r="AO104" t="s">
        <v>489</v>
      </c>
      <c r="AP104">
        <v>75</v>
      </c>
      <c r="AQ104" t="s">
        <v>490</v>
      </c>
      <c r="AR104" t="s">
        <v>61</v>
      </c>
      <c r="AS104">
        <v>2011</v>
      </c>
      <c r="AT104">
        <v>5</v>
      </c>
      <c r="AU104">
        <v>15</v>
      </c>
      <c r="AV104" t="s">
        <v>1410</v>
      </c>
      <c r="AW104" t="s">
        <v>1411</v>
      </c>
      <c r="AX104" t="s">
        <v>1412</v>
      </c>
      <c r="AY104" t="s">
        <v>1400</v>
      </c>
      <c r="AZ104" t="s">
        <v>1401</v>
      </c>
      <c r="BA104">
        <v>0.86347926267281105</v>
      </c>
      <c r="BB104" s="7">
        <v>40678</v>
      </c>
      <c r="BC104" t="s">
        <v>1780</v>
      </c>
      <c r="BD104" t="s">
        <v>1781</v>
      </c>
      <c r="BE104">
        <v>0</v>
      </c>
      <c r="BF104" t="s">
        <v>1777</v>
      </c>
      <c r="BG104" t="s">
        <v>1781</v>
      </c>
      <c r="BH104" t="s">
        <v>1782</v>
      </c>
      <c r="BI104" t="s">
        <v>2027</v>
      </c>
    </row>
    <row r="105" spans="1:61" x14ac:dyDescent="0.3">
      <c r="A105">
        <v>21447</v>
      </c>
      <c r="B105">
        <v>0</v>
      </c>
      <c r="C105" t="s">
        <v>1444</v>
      </c>
      <c r="D105">
        <v>71098</v>
      </c>
      <c r="E105" t="s">
        <v>379</v>
      </c>
      <c r="F105">
        <v>15604</v>
      </c>
      <c r="G105">
        <v>1560402</v>
      </c>
      <c r="H105">
        <v>31345</v>
      </c>
      <c r="I105">
        <v>475</v>
      </c>
      <c r="J105">
        <v>13303</v>
      </c>
      <c r="K105">
        <v>1330302</v>
      </c>
      <c r="L105">
        <v>32467</v>
      </c>
      <c r="M105">
        <v>33</v>
      </c>
      <c r="N105">
        <v>6</v>
      </c>
      <c r="O105">
        <v>669</v>
      </c>
      <c r="P105">
        <v>1</v>
      </c>
      <c r="Q105">
        <v>12</v>
      </c>
      <c r="R105" t="s">
        <v>54</v>
      </c>
      <c r="S105" t="s">
        <v>1239</v>
      </c>
      <c r="T105">
        <v>0</v>
      </c>
      <c r="U105">
        <v>1</v>
      </c>
      <c r="V105">
        <v>3401</v>
      </c>
      <c r="W105">
        <v>5739</v>
      </c>
      <c r="X105">
        <v>12</v>
      </c>
      <c r="Y105">
        <v>1</v>
      </c>
      <c r="Z105">
        <v>0</v>
      </c>
      <c r="AA105">
        <v>0</v>
      </c>
      <c r="AB105">
        <v>0</v>
      </c>
      <c r="AC105">
        <v>0</v>
      </c>
      <c r="AD105" t="s">
        <v>1445</v>
      </c>
      <c r="AE105" t="s">
        <v>1444</v>
      </c>
      <c r="AF105" t="s">
        <v>1445</v>
      </c>
      <c r="AG105" t="s">
        <v>1430</v>
      </c>
      <c r="AH105" t="s">
        <v>1905</v>
      </c>
      <c r="AI105" t="s">
        <v>1737</v>
      </c>
      <c r="AJ105">
        <v>17</v>
      </c>
      <c r="AK105" t="s">
        <v>1738</v>
      </c>
      <c r="AL105" t="s">
        <v>1431</v>
      </c>
      <c r="AM105" t="s">
        <v>381</v>
      </c>
      <c r="AN105" t="s">
        <v>1887</v>
      </c>
      <c r="AO105" t="s">
        <v>382</v>
      </c>
      <c r="AP105">
        <v>12</v>
      </c>
      <c r="AQ105" t="s">
        <v>383</v>
      </c>
      <c r="AR105" t="s">
        <v>61</v>
      </c>
      <c r="AS105">
        <v>2011</v>
      </c>
      <c r="AT105">
        <v>4</v>
      </c>
      <c r="AU105">
        <v>3</v>
      </c>
      <c r="AV105" t="s">
        <v>1446</v>
      </c>
      <c r="AW105" t="s">
        <v>1447</v>
      </c>
      <c r="AX105" t="s">
        <v>1448</v>
      </c>
      <c r="AY105" t="s">
        <v>1289</v>
      </c>
      <c r="AZ105" t="s">
        <v>1290</v>
      </c>
      <c r="BA105">
        <v>8.3333333333333301E-2</v>
      </c>
      <c r="BB105" s="7">
        <v>40636</v>
      </c>
      <c r="BC105" t="s">
        <v>1858</v>
      </c>
      <c r="BD105" t="s">
        <v>1781</v>
      </c>
      <c r="BE105">
        <v>0</v>
      </c>
      <c r="BF105" t="s">
        <v>1777</v>
      </c>
      <c r="BG105" t="s">
        <v>1781</v>
      </c>
      <c r="BH105" t="s">
        <v>1782</v>
      </c>
      <c r="BI105" t="s">
        <v>2027</v>
      </c>
    </row>
    <row r="106" spans="1:61" x14ac:dyDescent="0.3">
      <c r="A106">
        <v>21406</v>
      </c>
      <c r="B106">
        <v>0</v>
      </c>
      <c r="C106" t="s">
        <v>1455</v>
      </c>
      <c r="D106">
        <v>71083</v>
      </c>
      <c r="E106" t="s">
        <v>379</v>
      </c>
      <c r="F106">
        <v>12169</v>
      </c>
      <c r="G106">
        <v>1216902</v>
      </c>
      <c r="H106">
        <v>32169</v>
      </c>
      <c r="I106">
        <v>736</v>
      </c>
      <c r="J106">
        <v>15618</v>
      </c>
      <c r="K106">
        <v>1561801</v>
      </c>
      <c r="L106">
        <v>32575</v>
      </c>
      <c r="M106">
        <v>91</v>
      </c>
      <c r="N106">
        <v>6</v>
      </c>
      <c r="O106">
        <v>698</v>
      </c>
      <c r="P106">
        <v>1</v>
      </c>
      <c r="Q106">
        <v>11</v>
      </c>
      <c r="R106" t="s">
        <v>54</v>
      </c>
      <c r="S106" t="s">
        <v>1239</v>
      </c>
      <c r="T106">
        <v>0</v>
      </c>
      <c r="U106">
        <v>1</v>
      </c>
      <c r="V106">
        <v>26400</v>
      </c>
      <c r="W106">
        <v>5473</v>
      </c>
      <c r="X106">
        <v>19</v>
      </c>
      <c r="Y106">
        <v>3</v>
      </c>
      <c r="Z106">
        <v>0</v>
      </c>
      <c r="AA106">
        <v>0</v>
      </c>
      <c r="AB106">
        <v>0</v>
      </c>
      <c r="AC106">
        <v>0</v>
      </c>
      <c r="AD106" t="s">
        <v>1456</v>
      </c>
      <c r="AE106" t="s">
        <v>1455</v>
      </c>
      <c r="AF106" t="s">
        <v>1456</v>
      </c>
      <c r="AG106" t="s">
        <v>1457</v>
      </c>
      <c r="AH106" t="s">
        <v>1991</v>
      </c>
      <c r="AI106" t="s">
        <v>1737</v>
      </c>
      <c r="AJ106">
        <v>17</v>
      </c>
      <c r="AK106" t="s">
        <v>1738</v>
      </c>
      <c r="AL106" t="s">
        <v>1458</v>
      </c>
      <c r="AM106" t="s">
        <v>1459</v>
      </c>
      <c r="AN106" t="s">
        <v>1992</v>
      </c>
      <c r="AO106" t="s">
        <v>398</v>
      </c>
      <c r="AP106">
        <v>6</v>
      </c>
      <c r="AQ106" t="s">
        <v>399</v>
      </c>
      <c r="AR106" t="s">
        <v>61</v>
      </c>
      <c r="AS106">
        <v>2011</v>
      </c>
      <c r="AT106">
        <v>10</v>
      </c>
      <c r="AU106">
        <v>22</v>
      </c>
      <c r="AV106" t="s">
        <v>1460</v>
      </c>
      <c r="AW106" t="s">
        <v>1461</v>
      </c>
      <c r="AX106" t="s">
        <v>1462</v>
      </c>
      <c r="AY106" t="s">
        <v>1463</v>
      </c>
      <c r="AZ106" t="s">
        <v>1464</v>
      </c>
      <c r="BA106">
        <v>0.157894736842105</v>
      </c>
      <c r="BB106" s="7">
        <v>40838</v>
      </c>
      <c r="BC106" t="s">
        <v>1850</v>
      </c>
      <c r="BD106" t="s">
        <v>1763</v>
      </c>
      <c r="BE106">
        <v>6</v>
      </c>
      <c r="BF106" t="s">
        <v>1764</v>
      </c>
      <c r="BG106" t="s">
        <v>1763</v>
      </c>
      <c r="BH106" t="s">
        <v>1765</v>
      </c>
      <c r="BI106" t="s">
        <v>2027</v>
      </c>
    </row>
    <row r="107" spans="1:61" x14ac:dyDescent="0.3">
      <c r="A107">
        <v>21158</v>
      </c>
      <c r="B107">
        <v>0</v>
      </c>
      <c r="C107" t="s">
        <v>1465</v>
      </c>
      <c r="D107">
        <v>71029</v>
      </c>
      <c r="E107" t="s">
        <v>379</v>
      </c>
      <c r="F107">
        <v>12900</v>
      </c>
      <c r="G107">
        <v>1290002</v>
      </c>
      <c r="H107">
        <v>30920</v>
      </c>
      <c r="I107">
        <v>427</v>
      </c>
      <c r="J107">
        <v>12892</v>
      </c>
      <c r="K107">
        <v>1289203</v>
      </c>
      <c r="L107">
        <v>32575</v>
      </c>
      <c r="M107">
        <v>91</v>
      </c>
      <c r="N107">
        <v>6</v>
      </c>
      <c r="O107">
        <v>658</v>
      </c>
      <c r="P107">
        <v>1</v>
      </c>
      <c r="Q107">
        <v>12</v>
      </c>
      <c r="R107" t="s">
        <v>54</v>
      </c>
      <c r="S107" t="s">
        <v>1239</v>
      </c>
      <c r="T107">
        <v>0</v>
      </c>
      <c r="U107">
        <v>1</v>
      </c>
      <c r="V107">
        <v>5689</v>
      </c>
      <c r="W107">
        <v>5668</v>
      </c>
      <c r="X107">
        <v>13</v>
      </c>
      <c r="Y107">
        <v>6</v>
      </c>
      <c r="Z107">
        <v>0</v>
      </c>
      <c r="AA107">
        <v>0</v>
      </c>
      <c r="AB107">
        <v>0</v>
      </c>
      <c r="AC107">
        <v>0</v>
      </c>
      <c r="AD107" t="s">
        <v>1466</v>
      </c>
      <c r="AE107" t="s">
        <v>1465</v>
      </c>
      <c r="AF107" t="s">
        <v>1466</v>
      </c>
      <c r="AG107" t="s">
        <v>1319</v>
      </c>
      <c r="AH107" t="s">
        <v>1982</v>
      </c>
      <c r="AI107" t="s">
        <v>1737</v>
      </c>
      <c r="AJ107">
        <v>17</v>
      </c>
      <c r="AK107" t="s">
        <v>1738</v>
      </c>
      <c r="AL107" t="s">
        <v>1320</v>
      </c>
      <c r="AM107" t="s">
        <v>703</v>
      </c>
      <c r="AN107" t="s">
        <v>1864</v>
      </c>
      <c r="AO107" t="s">
        <v>398</v>
      </c>
      <c r="AP107">
        <v>6</v>
      </c>
      <c r="AQ107" t="s">
        <v>399</v>
      </c>
      <c r="AR107" t="s">
        <v>61</v>
      </c>
      <c r="AS107">
        <v>2011</v>
      </c>
      <c r="AT107">
        <v>12</v>
      </c>
      <c r="AU107">
        <v>18</v>
      </c>
      <c r="AV107" t="s">
        <v>1467</v>
      </c>
      <c r="AW107" t="s">
        <v>1468</v>
      </c>
      <c r="AX107" t="s">
        <v>1469</v>
      </c>
      <c r="AY107" t="s">
        <v>1463</v>
      </c>
      <c r="AZ107" t="s">
        <v>1464</v>
      </c>
      <c r="BA107">
        <v>0.46153846153846201</v>
      </c>
      <c r="BB107" s="7">
        <v>40895</v>
      </c>
      <c r="BC107" t="s">
        <v>1762</v>
      </c>
      <c r="BD107" t="s">
        <v>1763</v>
      </c>
      <c r="BE107">
        <v>0</v>
      </c>
      <c r="BF107" t="s">
        <v>1777</v>
      </c>
      <c r="BG107" t="s">
        <v>1763</v>
      </c>
      <c r="BH107" t="s">
        <v>1765</v>
      </c>
      <c r="BI107" t="s">
        <v>2027</v>
      </c>
    </row>
    <row r="108" spans="1:61" x14ac:dyDescent="0.3">
      <c r="A108">
        <v>21386</v>
      </c>
      <c r="B108">
        <v>5</v>
      </c>
      <c r="C108" t="s">
        <v>122</v>
      </c>
      <c r="D108">
        <v>1151</v>
      </c>
      <c r="E108" t="s">
        <v>53</v>
      </c>
      <c r="F108">
        <v>12175</v>
      </c>
      <c r="G108">
        <v>1217502</v>
      </c>
      <c r="H108">
        <v>31402</v>
      </c>
      <c r="I108">
        <v>1</v>
      </c>
      <c r="J108">
        <v>12523</v>
      </c>
      <c r="K108">
        <v>1252301</v>
      </c>
      <c r="L108">
        <v>32523</v>
      </c>
      <c r="M108">
        <v>1</v>
      </c>
      <c r="N108">
        <v>1</v>
      </c>
      <c r="O108">
        <v>194</v>
      </c>
      <c r="P108">
        <v>1</v>
      </c>
      <c r="Q108">
        <v>1</v>
      </c>
      <c r="R108" t="s">
        <v>98</v>
      </c>
      <c r="S108" t="s">
        <v>55</v>
      </c>
      <c r="T108">
        <v>0</v>
      </c>
      <c r="U108">
        <v>1</v>
      </c>
      <c r="V108">
        <v>3140</v>
      </c>
      <c r="W108">
        <v>70</v>
      </c>
      <c r="X108">
        <v>9</v>
      </c>
      <c r="Y108">
        <v>0</v>
      </c>
      <c r="Z108">
        <v>0</v>
      </c>
      <c r="AA108">
        <v>0</v>
      </c>
      <c r="AB108">
        <v>37</v>
      </c>
      <c r="AC108">
        <v>31</v>
      </c>
      <c r="AD108" t="s">
        <v>123</v>
      </c>
      <c r="AE108" t="s">
        <v>122</v>
      </c>
      <c r="AF108" t="s">
        <v>123</v>
      </c>
      <c r="AG108" t="s">
        <v>124</v>
      </c>
      <c r="AH108" t="s">
        <v>1913</v>
      </c>
      <c r="AI108" t="s">
        <v>58</v>
      </c>
      <c r="AJ108">
        <v>2</v>
      </c>
      <c r="AK108" t="s">
        <v>59</v>
      </c>
      <c r="AL108" t="s">
        <v>61</v>
      </c>
      <c r="AM108" t="s">
        <v>71</v>
      </c>
      <c r="AN108" t="s">
        <v>1766</v>
      </c>
      <c r="AO108" t="s">
        <v>58</v>
      </c>
      <c r="AP108">
        <v>2</v>
      </c>
      <c r="AQ108" t="s">
        <v>59</v>
      </c>
      <c r="AR108" t="s">
        <v>61</v>
      </c>
      <c r="AS108">
        <v>2011</v>
      </c>
      <c r="AT108">
        <v>6</v>
      </c>
      <c r="AU108">
        <v>27</v>
      </c>
      <c r="AV108" t="s">
        <v>125</v>
      </c>
      <c r="AW108" t="s">
        <v>126</v>
      </c>
      <c r="AX108" t="s">
        <v>127</v>
      </c>
      <c r="AY108" t="s">
        <v>66</v>
      </c>
      <c r="AZ108" t="s">
        <v>67</v>
      </c>
      <c r="BA108">
        <v>0</v>
      </c>
      <c r="BB108" s="7">
        <v>40721</v>
      </c>
      <c r="BC108" t="s">
        <v>1791</v>
      </c>
      <c r="BD108" t="s">
        <v>1781</v>
      </c>
      <c r="BE108">
        <v>1</v>
      </c>
      <c r="BF108" t="s">
        <v>1813</v>
      </c>
      <c r="BG108" t="s">
        <v>1781</v>
      </c>
      <c r="BH108" t="s">
        <v>1782</v>
      </c>
      <c r="BI108" t="s">
        <v>2026</v>
      </c>
    </row>
    <row r="109" spans="1:61" x14ac:dyDescent="0.3">
      <c r="A109">
        <v>20320</v>
      </c>
      <c r="B109">
        <v>5</v>
      </c>
      <c r="C109" t="s">
        <v>147</v>
      </c>
      <c r="D109">
        <v>6987</v>
      </c>
      <c r="E109" t="s">
        <v>53</v>
      </c>
      <c r="F109">
        <v>10247</v>
      </c>
      <c r="G109">
        <v>1024701</v>
      </c>
      <c r="H109">
        <v>30247</v>
      </c>
      <c r="I109">
        <v>1</v>
      </c>
      <c r="J109">
        <v>11630</v>
      </c>
      <c r="K109">
        <v>1163001</v>
      </c>
      <c r="L109">
        <v>31517</v>
      </c>
      <c r="M109">
        <v>1</v>
      </c>
      <c r="N109">
        <v>4</v>
      </c>
      <c r="O109">
        <v>487</v>
      </c>
      <c r="P109">
        <v>3</v>
      </c>
      <c r="Q109">
        <v>1</v>
      </c>
      <c r="R109" t="s">
        <v>98</v>
      </c>
      <c r="S109" t="s">
        <v>55</v>
      </c>
      <c r="T109">
        <v>0</v>
      </c>
      <c r="U109">
        <v>1</v>
      </c>
      <c r="V109">
        <v>5000</v>
      </c>
      <c r="W109">
        <v>254</v>
      </c>
      <c r="X109">
        <v>9</v>
      </c>
      <c r="Y109">
        <v>0</v>
      </c>
      <c r="Z109">
        <v>0</v>
      </c>
      <c r="AA109">
        <v>0</v>
      </c>
      <c r="AB109">
        <v>85</v>
      </c>
      <c r="AC109">
        <v>83</v>
      </c>
      <c r="AD109" t="s">
        <v>148</v>
      </c>
      <c r="AE109" t="s">
        <v>147</v>
      </c>
      <c r="AF109" t="s">
        <v>148</v>
      </c>
      <c r="AG109" t="s">
        <v>149</v>
      </c>
      <c r="AH109" t="s">
        <v>1914</v>
      </c>
      <c r="AI109" t="s">
        <v>58</v>
      </c>
      <c r="AJ109">
        <v>2</v>
      </c>
      <c r="AK109" t="s">
        <v>59</v>
      </c>
      <c r="AL109" t="s">
        <v>61</v>
      </c>
      <c r="AM109" t="s">
        <v>93</v>
      </c>
      <c r="AN109" t="s">
        <v>1779</v>
      </c>
      <c r="AO109" t="s">
        <v>58</v>
      </c>
      <c r="AP109">
        <v>2</v>
      </c>
      <c r="AQ109" t="s">
        <v>59</v>
      </c>
      <c r="AR109" t="s">
        <v>61</v>
      </c>
      <c r="AS109">
        <v>2011</v>
      </c>
      <c r="AT109">
        <v>6</v>
      </c>
      <c r="AU109">
        <v>28</v>
      </c>
      <c r="AV109" t="s">
        <v>150</v>
      </c>
      <c r="AW109" t="s">
        <v>151</v>
      </c>
      <c r="AX109" t="s">
        <v>152</v>
      </c>
      <c r="AY109" t="s">
        <v>66</v>
      </c>
      <c r="AZ109" t="s">
        <v>67</v>
      </c>
      <c r="BA109">
        <v>0</v>
      </c>
      <c r="BB109" s="7">
        <v>40722</v>
      </c>
      <c r="BC109" t="s">
        <v>1791</v>
      </c>
      <c r="BD109" t="s">
        <v>1781</v>
      </c>
      <c r="BE109">
        <v>2</v>
      </c>
      <c r="BF109" t="s">
        <v>1786</v>
      </c>
      <c r="BG109" t="s">
        <v>1781</v>
      </c>
      <c r="BH109" t="s">
        <v>1782</v>
      </c>
      <c r="BI109" t="s">
        <v>2026</v>
      </c>
    </row>
    <row r="110" spans="1:61" x14ac:dyDescent="0.3">
      <c r="A110">
        <v>20337</v>
      </c>
      <c r="B110">
        <v>5</v>
      </c>
      <c r="C110" t="s">
        <v>173</v>
      </c>
      <c r="D110">
        <v>6997</v>
      </c>
      <c r="E110" t="s">
        <v>53</v>
      </c>
      <c r="F110">
        <v>14062</v>
      </c>
      <c r="G110">
        <v>1406201</v>
      </c>
      <c r="H110">
        <v>34062</v>
      </c>
      <c r="I110">
        <v>1</v>
      </c>
      <c r="J110">
        <v>12523</v>
      </c>
      <c r="K110">
        <v>1252301</v>
      </c>
      <c r="L110">
        <v>32523</v>
      </c>
      <c r="M110">
        <v>1</v>
      </c>
      <c r="N110">
        <v>0</v>
      </c>
      <c r="O110">
        <v>40</v>
      </c>
      <c r="P110">
        <v>4</v>
      </c>
      <c r="Q110">
        <v>1</v>
      </c>
      <c r="R110" t="s">
        <v>54</v>
      </c>
      <c r="S110" t="s">
        <v>55</v>
      </c>
      <c r="T110">
        <v>0</v>
      </c>
      <c r="U110">
        <v>1</v>
      </c>
      <c r="V110">
        <v>1281</v>
      </c>
      <c r="W110">
        <v>67</v>
      </c>
      <c r="X110">
        <v>6</v>
      </c>
      <c r="Y110">
        <v>0</v>
      </c>
      <c r="Z110">
        <v>0</v>
      </c>
      <c r="AA110">
        <v>0</v>
      </c>
      <c r="AB110">
        <v>43</v>
      </c>
      <c r="AC110">
        <v>37</v>
      </c>
      <c r="AD110" t="s">
        <v>174</v>
      </c>
      <c r="AE110" t="s">
        <v>173</v>
      </c>
      <c r="AF110" t="s">
        <v>174</v>
      </c>
      <c r="AG110" t="s">
        <v>175</v>
      </c>
      <c r="AH110" t="s">
        <v>1915</v>
      </c>
      <c r="AI110" t="s">
        <v>58</v>
      </c>
      <c r="AJ110">
        <v>2</v>
      </c>
      <c r="AK110" t="s">
        <v>59</v>
      </c>
      <c r="AL110" t="s">
        <v>61</v>
      </c>
      <c r="AM110" t="s">
        <v>71</v>
      </c>
      <c r="AN110" t="s">
        <v>1766</v>
      </c>
      <c r="AO110" t="s">
        <v>58</v>
      </c>
      <c r="AP110">
        <v>2</v>
      </c>
      <c r="AQ110" t="s">
        <v>59</v>
      </c>
      <c r="AR110" t="s">
        <v>61</v>
      </c>
      <c r="AS110">
        <v>2011</v>
      </c>
      <c r="AT110">
        <v>3</v>
      </c>
      <c r="AU110">
        <v>23</v>
      </c>
      <c r="AV110" t="s">
        <v>176</v>
      </c>
      <c r="AW110" t="s">
        <v>177</v>
      </c>
      <c r="AX110" t="s">
        <v>178</v>
      </c>
      <c r="AY110" t="s">
        <v>66</v>
      </c>
      <c r="AZ110" t="s">
        <v>67</v>
      </c>
      <c r="BA110">
        <v>0</v>
      </c>
      <c r="BB110" s="7">
        <v>40625</v>
      </c>
      <c r="BC110" t="s">
        <v>1820</v>
      </c>
      <c r="BD110" t="s">
        <v>1807</v>
      </c>
      <c r="BE110">
        <v>3</v>
      </c>
      <c r="BF110" t="s">
        <v>1808</v>
      </c>
      <c r="BG110" t="s">
        <v>1807</v>
      </c>
      <c r="BH110" t="s">
        <v>1809</v>
      </c>
      <c r="BI110" t="s">
        <v>2026</v>
      </c>
    </row>
    <row r="111" spans="1:61" x14ac:dyDescent="0.3">
      <c r="A111">
        <v>20341</v>
      </c>
      <c r="B111">
        <v>5</v>
      </c>
      <c r="C111" t="s">
        <v>186</v>
      </c>
      <c r="D111">
        <v>6019</v>
      </c>
      <c r="E111" t="s">
        <v>53</v>
      </c>
      <c r="F111">
        <v>15554</v>
      </c>
      <c r="G111">
        <v>1555401</v>
      </c>
      <c r="H111">
        <v>35554</v>
      </c>
      <c r="I111">
        <v>1</v>
      </c>
      <c r="J111">
        <v>10299</v>
      </c>
      <c r="K111">
        <v>1029902</v>
      </c>
      <c r="L111">
        <v>30299</v>
      </c>
      <c r="M111">
        <v>1</v>
      </c>
      <c r="N111">
        <v>4</v>
      </c>
      <c r="O111">
        <v>405</v>
      </c>
      <c r="P111">
        <v>2</v>
      </c>
      <c r="Q111">
        <v>2</v>
      </c>
      <c r="R111" t="s">
        <v>187</v>
      </c>
      <c r="S111" t="s">
        <v>55</v>
      </c>
      <c r="T111">
        <v>0</v>
      </c>
      <c r="U111">
        <v>1</v>
      </c>
      <c r="V111">
        <v>5625</v>
      </c>
      <c r="W111">
        <v>518</v>
      </c>
      <c r="X111">
        <v>0</v>
      </c>
      <c r="Y111">
        <v>0</v>
      </c>
      <c r="Z111">
        <v>0</v>
      </c>
      <c r="AA111">
        <v>0</v>
      </c>
      <c r="AB111">
        <v>122</v>
      </c>
      <c r="AC111">
        <v>118</v>
      </c>
      <c r="AD111" t="s">
        <v>188</v>
      </c>
      <c r="AE111" t="s">
        <v>186</v>
      </c>
      <c r="AF111" t="s">
        <v>188</v>
      </c>
      <c r="AG111" t="s">
        <v>189</v>
      </c>
      <c r="AH111" t="s">
        <v>1916</v>
      </c>
      <c r="AI111" t="s">
        <v>58</v>
      </c>
      <c r="AJ111">
        <v>2</v>
      </c>
      <c r="AK111" t="s">
        <v>59</v>
      </c>
      <c r="AL111" t="s">
        <v>61</v>
      </c>
      <c r="AM111" t="s">
        <v>143</v>
      </c>
      <c r="AN111" t="s">
        <v>1804</v>
      </c>
      <c r="AO111" t="s">
        <v>58</v>
      </c>
      <c r="AP111">
        <v>2</v>
      </c>
      <c r="AQ111" t="s">
        <v>59</v>
      </c>
      <c r="AR111" t="s">
        <v>61</v>
      </c>
      <c r="AS111">
        <v>2009</v>
      </c>
      <c r="AT111">
        <v>10</v>
      </c>
      <c r="AU111">
        <v>5</v>
      </c>
      <c r="AV111" t="s">
        <v>190</v>
      </c>
      <c r="AW111" t="s">
        <v>191</v>
      </c>
      <c r="AX111" t="s">
        <v>192</v>
      </c>
      <c r="AY111" t="s">
        <v>66</v>
      </c>
      <c r="AZ111" t="s">
        <v>67</v>
      </c>
      <c r="BA111">
        <v>0</v>
      </c>
      <c r="BB111" s="7">
        <v>40091</v>
      </c>
      <c r="BC111" t="s">
        <v>1850</v>
      </c>
      <c r="BD111" t="s">
        <v>1763</v>
      </c>
      <c r="BE111">
        <v>1</v>
      </c>
      <c r="BF111" t="s">
        <v>1813</v>
      </c>
      <c r="BG111" t="s">
        <v>1763</v>
      </c>
      <c r="BH111" t="s">
        <v>1765</v>
      </c>
      <c r="BI111" t="s">
        <v>2026</v>
      </c>
    </row>
    <row r="112" spans="1:61" x14ac:dyDescent="0.3">
      <c r="A112">
        <v>20169</v>
      </c>
      <c r="B112">
        <v>1</v>
      </c>
      <c r="C112" t="s">
        <v>193</v>
      </c>
      <c r="D112">
        <v>6699</v>
      </c>
      <c r="E112" t="s">
        <v>53</v>
      </c>
      <c r="F112">
        <v>15090</v>
      </c>
      <c r="G112">
        <v>1509001</v>
      </c>
      <c r="H112">
        <v>35090</v>
      </c>
      <c r="I112">
        <v>1</v>
      </c>
      <c r="J112">
        <v>14738</v>
      </c>
      <c r="K112">
        <v>1473801</v>
      </c>
      <c r="L112">
        <v>34738</v>
      </c>
      <c r="M112">
        <v>1</v>
      </c>
      <c r="N112">
        <v>5</v>
      </c>
      <c r="O112">
        <v>556</v>
      </c>
      <c r="P112">
        <v>2</v>
      </c>
      <c r="Q112">
        <v>3</v>
      </c>
      <c r="R112" t="s">
        <v>194</v>
      </c>
      <c r="S112" t="s">
        <v>55</v>
      </c>
      <c r="T112">
        <v>0</v>
      </c>
      <c r="U112">
        <v>1</v>
      </c>
      <c r="V112">
        <v>47000</v>
      </c>
      <c r="W112">
        <v>1044</v>
      </c>
      <c r="X112">
        <v>0</v>
      </c>
      <c r="Y112">
        <v>0</v>
      </c>
      <c r="Z112">
        <v>0</v>
      </c>
      <c r="AA112">
        <v>0</v>
      </c>
      <c r="AB112">
        <v>204</v>
      </c>
      <c r="AC112">
        <v>192</v>
      </c>
      <c r="AD112" t="s">
        <v>195</v>
      </c>
      <c r="AE112" t="s">
        <v>193</v>
      </c>
      <c r="AF112" t="s">
        <v>195</v>
      </c>
      <c r="AG112" t="s">
        <v>196</v>
      </c>
      <c r="AH112" t="s">
        <v>1917</v>
      </c>
      <c r="AI112" t="s">
        <v>58</v>
      </c>
      <c r="AJ112">
        <v>2</v>
      </c>
      <c r="AK112" t="s">
        <v>59</v>
      </c>
      <c r="AL112" t="s">
        <v>61</v>
      </c>
      <c r="AM112" t="s">
        <v>197</v>
      </c>
      <c r="AN112" t="s">
        <v>1918</v>
      </c>
      <c r="AO112" t="s">
        <v>58</v>
      </c>
      <c r="AP112">
        <v>2</v>
      </c>
      <c r="AQ112" t="s">
        <v>59</v>
      </c>
      <c r="AR112" t="s">
        <v>61</v>
      </c>
      <c r="AS112">
        <v>2009</v>
      </c>
      <c r="AT112">
        <v>6</v>
      </c>
      <c r="AU112">
        <v>16</v>
      </c>
      <c r="AV112" t="s">
        <v>198</v>
      </c>
      <c r="AW112" t="s">
        <v>199</v>
      </c>
      <c r="AX112" t="s">
        <v>200</v>
      </c>
      <c r="AY112" t="s">
        <v>66</v>
      </c>
      <c r="AZ112" t="s">
        <v>67</v>
      </c>
      <c r="BA112">
        <v>0</v>
      </c>
      <c r="BB112" s="7">
        <v>39980</v>
      </c>
      <c r="BC112" t="s">
        <v>1791</v>
      </c>
      <c r="BD112" t="s">
        <v>1781</v>
      </c>
      <c r="BE112">
        <v>2</v>
      </c>
      <c r="BF112" t="s">
        <v>1786</v>
      </c>
      <c r="BG112" t="s">
        <v>1781</v>
      </c>
      <c r="BH112" t="s">
        <v>1782</v>
      </c>
      <c r="BI112" t="s">
        <v>2026</v>
      </c>
    </row>
    <row r="113" spans="1:61" x14ac:dyDescent="0.3">
      <c r="A113">
        <v>20108</v>
      </c>
      <c r="B113">
        <v>1</v>
      </c>
      <c r="C113" t="s">
        <v>201</v>
      </c>
      <c r="D113">
        <v>6721</v>
      </c>
      <c r="E113" t="s">
        <v>53</v>
      </c>
      <c r="F113">
        <v>13970</v>
      </c>
      <c r="G113">
        <v>1397001</v>
      </c>
      <c r="H113">
        <v>33970</v>
      </c>
      <c r="I113">
        <v>1</v>
      </c>
      <c r="J113">
        <v>10299</v>
      </c>
      <c r="K113">
        <v>1029902</v>
      </c>
      <c r="L113">
        <v>30299</v>
      </c>
      <c r="M113">
        <v>1</v>
      </c>
      <c r="N113">
        <v>6</v>
      </c>
      <c r="O113">
        <v>620</v>
      </c>
      <c r="P113">
        <v>2</v>
      </c>
      <c r="Q113">
        <v>2</v>
      </c>
      <c r="R113" t="s">
        <v>194</v>
      </c>
      <c r="S113" t="s">
        <v>55</v>
      </c>
      <c r="T113">
        <v>0</v>
      </c>
      <c r="U113">
        <v>1</v>
      </c>
      <c r="V113">
        <v>28565</v>
      </c>
      <c r="W113">
        <v>549</v>
      </c>
      <c r="X113">
        <v>0</v>
      </c>
      <c r="Y113">
        <v>0</v>
      </c>
      <c r="Z113">
        <v>0</v>
      </c>
      <c r="AA113">
        <v>0</v>
      </c>
      <c r="AB113">
        <v>83</v>
      </c>
      <c r="AC113">
        <v>74</v>
      </c>
      <c r="AD113" t="s">
        <v>202</v>
      </c>
      <c r="AE113" t="s">
        <v>201</v>
      </c>
      <c r="AF113" t="s">
        <v>202</v>
      </c>
      <c r="AG113" t="s">
        <v>62</v>
      </c>
      <c r="AH113" t="s">
        <v>1761</v>
      </c>
      <c r="AI113" t="s">
        <v>58</v>
      </c>
      <c r="AJ113">
        <v>2</v>
      </c>
      <c r="AK113" t="s">
        <v>59</v>
      </c>
      <c r="AL113" t="s">
        <v>61</v>
      </c>
      <c r="AM113" t="s">
        <v>143</v>
      </c>
      <c r="AN113" t="s">
        <v>1804</v>
      </c>
      <c r="AO113" t="s">
        <v>58</v>
      </c>
      <c r="AP113">
        <v>2</v>
      </c>
      <c r="AQ113" t="s">
        <v>59</v>
      </c>
      <c r="AR113" t="s">
        <v>61</v>
      </c>
      <c r="AS113">
        <v>2010</v>
      </c>
      <c r="AT113">
        <v>6</v>
      </c>
      <c r="AU113">
        <v>14</v>
      </c>
      <c r="AV113" t="s">
        <v>203</v>
      </c>
      <c r="AW113" t="s">
        <v>204</v>
      </c>
      <c r="AX113" t="s">
        <v>205</v>
      </c>
      <c r="AY113" t="s">
        <v>66</v>
      </c>
      <c r="AZ113" t="s">
        <v>67</v>
      </c>
      <c r="BA113">
        <v>0</v>
      </c>
      <c r="BB113" s="7">
        <v>40343</v>
      </c>
      <c r="BC113" t="s">
        <v>1791</v>
      </c>
      <c r="BD113" t="s">
        <v>1781</v>
      </c>
      <c r="BE113">
        <v>1</v>
      </c>
      <c r="BF113" t="s">
        <v>1813</v>
      </c>
      <c r="BG113" t="s">
        <v>1781</v>
      </c>
      <c r="BH113" t="s">
        <v>1782</v>
      </c>
      <c r="BI113" t="s">
        <v>2026</v>
      </c>
    </row>
    <row r="114" spans="1:61" x14ac:dyDescent="0.3">
      <c r="A114">
        <v>20166</v>
      </c>
      <c r="B114">
        <v>4</v>
      </c>
      <c r="C114" t="s">
        <v>213</v>
      </c>
      <c r="D114">
        <v>6565</v>
      </c>
      <c r="E114" t="s">
        <v>53</v>
      </c>
      <c r="F114">
        <v>10170</v>
      </c>
      <c r="G114">
        <v>1017001</v>
      </c>
      <c r="H114">
        <v>30070</v>
      </c>
      <c r="I114">
        <v>1</v>
      </c>
      <c r="J114">
        <v>10299</v>
      </c>
      <c r="K114">
        <v>1029902</v>
      </c>
      <c r="L114">
        <v>30299</v>
      </c>
      <c r="M114">
        <v>1</v>
      </c>
      <c r="N114">
        <v>7</v>
      </c>
      <c r="O114">
        <v>710</v>
      </c>
      <c r="P114">
        <v>2</v>
      </c>
      <c r="Q114">
        <v>1</v>
      </c>
      <c r="R114" t="s">
        <v>194</v>
      </c>
      <c r="S114" t="s">
        <v>55</v>
      </c>
      <c r="T114">
        <v>0</v>
      </c>
      <c r="U114">
        <v>1</v>
      </c>
      <c r="V114">
        <v>45000</v>
      </c>
      <c r="W114">
        <v>253</v>
      </c>
      <c r="X114">
        <v>0</v>
      </c>
      <c r="Y114">
        <v>0</v>
      </c>
      <c r="Z114">
        <v>0</v>
      </c>
      <c r="AA114">
        <v>0</v>
      </c>
      <c r="AB114">
        <v>60</v>
      </c>
      <c r="AC114">
        <v>42</v>
      </c>
      <c r="AD114" t="s">
        <v>214</v>
      </c>
      <c r="AE114" t="s">
        <v>213</v>
      </c>
      <c r="AF114" t="s">
        <v>214</v>
      </c>
      <c r="AG114" t="s">
        <v>131</v>
      </c>
      <c r="AH114" t="s">
        <v>1789</v>
      </c>
      <c r="AI114" t="s">
        <v>58</v>
      </c>
      <c r="AJ114">
        <v>2</v>
      </c>
      <c r="AK114" t="s">
        <v>59</v>
      </c>
      <c r="AL114" t="s">
        <v>61</v>
      </c>
      <c r="AM114" t="s">
        <v>143</v>
      </c>
      <c r="AN114" t="s">
        <v>1804</v>
      </c>
      <c r="AO114" t="s">
        <v>58</v>
      </c>
      <c r="AP114">
        <v>2</v>
      </c>
      <c r="AQ114" t="s">
        <v>59</v>
      </c>
      <c r="AR114" t="s">
        <v>61</v>
      </c>
      <c r="AS114">
        <v>2010</v>
      </c>
      <c r="AT114">
        <v>7</v>
      </c>
      <c r="AU114">
        <v>12</v>
      </c>
      <c r="AV114" t="s">
        <v>215</v>
      </c>
      <c r="AW114" t="s">
        <v>216</v>
      </c>
      <c r="AX114" t="s">
        <v>217</v>
      </c>
      <c r="AY114" t="s">
        <v>66</v>
      </c>
      <c r="AZ114" t="s">
        <v>67</v>
      </c>
      <c r="BA114">
        <v>0</v>
      </c>
      <c r="BB114" s="7">
        <v>40371</v>
      </c>
      <c r="BC114" t="s">
        <v>1785</v>
      </c>
      <c r="BD114" t="s">
        <v>1769</v>
      </c>
      <c r="BE114">
        <v>1</v>
      </c>
      <c r="BF114" t="s">
        <v>1813</v>
      </c>
      <c r="BG114" t="s">
        <v>1769</v>
      </c>
      <c r="BH114" t="s">
        <v>1771</v>
      </c>
      <c r="BI114" t="s">
        <v>2026</v>
      </c>
    </row>
    <row r="115" spans="1:61" x14ac:dyDescent="0.3">
      <c r="A115">
        <v>20100</v>
      </c>
      <c r="B115">
        <v>2</v>
      </c>
      <c r="C115" t="s">
        <v>218</v>
      </c>
      <c r="D115">
        <v>6758</v>
      </c>
      <c r="E115" t="s">
        <v>53</v>
      </c>
      <c r="F115">
        <v>10299</v>
      </c>
      <c r="G115">
        <v>1029902</v>
      </c>
      <c r="H115">
        <v>30299</v>
      </c>
      <c r="I115">
        <v>1</v>
      </c>
      <c r="J115">
        <v>10299</v>
      </c>
      <c r="K115">
        <v>1029902</v>
      </c>
      <c r="L115">
        <v>30299</v>
      </c>
      <c r="M115">
        <v>1</v>
      </c>
      <c r="N115">
        <v>8</v>
      </c>
      <c r="O115">
        <v>819</v>
      </c>
      <c r="P115">
        <v>2</v>
      </c>
      <c r="Q115">
        <v>1</v>
      </c>
      <c r="R115" t="s">
        <v>194</v>
      </c>
      <c r="S115" t="s">
        <v>55</v>
      </c>
      <c r="T115">
        <v>0</v>
      </c>
      <c r="U115">
        <v>1</v>
      </c>
      <c r="V115">
        <v>261045</v>
      </c>
      <c r="W115">
        <v>0</v>
      </c>
      <c r="X115">
        <v>0</v>
      </c>
      <c r="Y115">
        <v>0</v>
      </c>
      <c r="Z115">
        <v>0</v>
      </c>
      <c r="AA115">
        <v>0</v>
      </c>
      <c r="AB115">
        <v>14</v>
      </c>
      <c r="AC115">
        <v>0</v>
      </c>
      <c r="AD115" t="s">
        <v>219</v>
      </c>
      <c r="AE115" t="s">
        <v>218</v>
      </c>
      <c r="AF115" t="s">
        <v>219</v>
      </c>
      <c r="AG115" t="s">
        <v>143</v>
      </c>
      <c r="AH115" t="s">
        <v>1804</v>
      </c>
      <c r="AI115" t="s">
        <v>58</v>
      </c>
      <c r="AJ115">
        <v>2</v>
      </c>
      <c r="AK115" t="s">
        <v>59</v>
      </c>
      <c r="AL115" t="s">
        <v>61</v>
      </c>
      <c r="AM115" t="s">
        <v>143</v>
      </c>
      <c r="AN115" t="s">
        <v>1804</v>
      </c>
      <c r="AO115" t="s">
        <v>58</v>
      </c>
      <c r="AP115">
        <v>2</v>
      </c>
      <c r="AQ115" t="s">
        <v>59</v>
      </c>
      <c r="AR115" t="s">
        <v>61</v>
      </c>
      <c r="AS115">
        <v>2012</v>
      </c>
      <c r="AT115">
        <v>1</v>
      </c>
      <c r="AU115">
        <v>23</v>
      </c>
      <c r="AV115" t="s">
        <v>220</v>
      </c>
      <c r="AW115" t="s">
        <v>221</v>
      </c>
      <c r="AX115" t="s">
        <v>222</v>
      </c>
      <c r="AY115" t="s">
        <v>66</v>
      </c>
      <c r="AZ115" t="s">
        <v>67</v>
      </c>
      <c r="BA115">
        <v>0</v>
      </c>
      <c r="BB115" s="7">
        <v>40931</v>
      </c>
      <c r="BC115" t="s">
        <v>1825</v>
      </c>
      <c r="BD115" t="s">
        <v>1807</v>
      </c>
      <c r="BE115">
        <v>1</v>
      </c>
      <c r="BF115" t="s">
        <v>1813</v>
      </c>
      <c r="BG115" t="s">
        <v>1807</v>
      </c>
      <c r="BH115" t="s">
        <v>1809</v>
      </c>
      <c r="BI115" t="s">
        <v>2026</v>
      </c>
    </row>
    <row r="116" spans="1:61" x14ac:dyDescent="0.3">
      <c r="A116">
        <v>20327</v>
      </c>
      <c r="B116">
        <v>5</v>
      </c>
      <c r="C116" t="s">
        <v>249</v>
      </c>
      <c r="D116">
        <v>6989</v>
      </c>
      <c r="E116" t="s">
        <v>53</v>
      </c>
      <c r="F116">
        <v>10299</v>
      </c>
      <c r="G116">
        <v>1029902</v>
      </c>
      <c r="H116">
        <v>30299</v>
      </c>
      <c r="I116">
        <v>1</v>
      </c>
      <c r="J116">
        <v>10754</v>
      </c>
      <c r="K116">
        <v>1075401</v>
      </c>
      <c r="L116">
        <v>30107</v>
      </c>
      <c r="M116">
        <v>1</v>
      </c>
      <c r="N116">
        <v>4</v>
      </c>
      <c r="O116">
        <v>405</v>
      </c>
      <c r="P116">
        <v>3</v>
      </c>
      <c r="Q116">
        <v>2</v>
      </c>
      <c r="R116" t="s">
        <v>54</v>
      </c>
      <c r="S116" t="s">
        <v>55</v>
      </c>
      <c r="T116">
        <v>0</v>
      </c>
      <c r="U116">
        <v>1</v>
      </c>
      <c r="V116">
        <v>3306</v>
      </c>
      <c r="W116">
        <v>725</v>
      </c>
      <c r="X116">
        <v>19</v>
      </c>
      <c r="Y116">
        <v>0</v>
      </c>
      <c r="Z116">
        <v>0</v>
      </c>
      <c r="AA116">
        <v>0</v>
      </c>
      <c r="AB116">
        <v>162</v>
      </c>
      <c r="AC116">
        <v>148</v>
      </c>
      <c r="AD116" t="s">
        <v>250</v>
      </c>
      <c r="AE116" t="s">
        <v>249</v>
      </c>
      <c r="AF116" t="s">
        <v>250</v>
      </c>
      <c r="AG116" t="s">
        <v>143</v>
      </c>
      <c r="AH116" t="s">
        <v>1804</v>
      </c>
      <c r="AI116" t="s">
        <v>58</v>
      </c>
      <c r="AJ116">
        <v>2</v>
      </c>
      <c r="AK116" t="s">
        <v>59</v>
      </c>
      <c r="AL116" t="s">
        <v>61</v>
      </c>
      <c r="AM116" t="s">
        <v>251</v>
      </c>
      <c r="AN116" t="s">
        <v>1919</v>
      </c>
      <c r="AO116" t="s">
        <v>58</v>
      </c>
      <c r="AP116">
        <v>2</v>
      </c>
      <c r="AQ116" t="s">
        <v>59</v>
      </c>
      <c r="AR116" t="s">
        <v>61</v>
      </c>
      <c r="AS116">
        <v>2011</v>
      </c>
      <c r="AT116">
        <v>3</v>
      </c>
      <c r="AU116">
        <v>28</v>
      </c>
      <c r="AV116" t="s">
        <v>252</v>
      </c>
      <c r="AW116" t="s">
        <v>253</v>
      </c>
      <c r="AX116" t="s">
        <v>254</v>
      </c>
      <c r="AY116" t="s">
        <v>66</v>
      </c>
      <c r="AZ116" t="s">
        <v>67</v>
      </c>
      <c r="BA116">
        <v>0</v>
      </c>
      <c r="BB116" s="7">
        <v>40630</v>
      </c>
      <c r="BC116" t="s">
        <v>1820</v>
      </c>
      <c r="BD116" t="s">
        <v>1807</v>
      </c>
      <c r="BE116">
        <v>1</v>
      </c>
      <c r="BF116" t="s">
        <v>1813</v>
      </c>
      <c r="BG116" t="s">
        <v>1807</v>
      </c>
      <c r="BH116" t="s">
        <v>1809</v>
      </c>
      <c r="BI116" t="s">
        <v>2026</v>
      </c>
    </row>
    <row r="117" spans="1:61" x14ac:dyDescent="0.3">
      <c r="A117">
        <v>20224</v>
      </c>
      <c r="B117">
        <v>5</v>
      </c>
      <c r="C117" t="s">
        <v>255</v>
      </c>
      <c r="D117">
        <v>6980</v>
      </c>
      <c r="E117" t="s">
        <v>53</v>
      </c>
      <c r="F117">
        <v>13003</v>
      </c>
      <c r="G117">
        <v>1300301</v>
      </c>
      <c r="H117">
        <v>33003</v>
      </c>
      <c r="I117">
        <v>1</v>
      </c>
      <c r="J117">
        <v>10245</v>
      </c>
      <c r="K117">
        <v>1024501</v>
      </c>
      <c r="L117">
        <v>30245</v>
      </c>
      <c r="M117">
        <v>1</v>
      </c>
      <c r="N117">
        <v>0</v>
      </c>
      <c r="O117">
        <v>40</v>
      </c>
      <c r="P117">
        <v>3</v>
      </c>
      <c r="Q117">
        <v>1</v>
      </c>
      <c r="R117" t="s">
        <v>54</v>
      </c>
      <c r="S117" t="s">
        <v>55</v>
      </c>
      <c r="T117">
        <v>0</v>
      </c>
      <c r="U117">
        <v>1</v>
      </c>
      <c r="V117">
        <v>1400</v>
      </c>
      <c r="W117">
        <v>59</v>
      </c>
      <c r="X117">
        <v>7</v>
      </c>
      <c r="Y117">
        <v>0</v>
      </c>
      <c r="Z117">
        <v>0</v>
      </c>
      <c r="AA117">
        <v>0</v>
      </c>
      <c r="AB117">
        <v>86</v>
      </c>
      <c r="AC117">
        <v>30</v>
      </c>
      <c r="AD117" t="s">
        <v>256</v>
      </c>
      <c r="AE117" t="s">
        <v>255</v>
      </c>
      <c r="AF117" t="s">
        <v>256</v>
      </c>
      <c r="AG117" t="s">
        <v>257</v>
      </c>
      <c r="AH117" t="s">
        <v>1920</v>
      </c>
      <c r="AI117" t="s">
        <v>58</v>
      </c>
      <c r="AJ117">
        <v>2</v>
      </c>
      <c r="AK117" t="s">
        <v>59</v>
      </c>
      <c r="AL117" t="s">
        <v>61</v>
      </c>
      <c r="AM117" t="s">
        <v>137</v>
      </c>
      <c r="AN117" t="s">
        <v>1790</v>
      </c>
      <c r="AO117" t="s">
        <v>58</v>
      </c>
      <c r="AP117">
        <v>2</v>
      </c>
      <c r="AQ117" t="s">
        <v>59</v>
      </c>
      <c r="AR117" t="s">
        <v>61</v>
      </c>
      <c r="AS117">
        <v>2013</v>
      </c>
      <c r="AT117">
        <v>5</v>
      </c>
      <c r="AU117">
        <v>13</v>
      </c>
      <c r="AV117" t="s">
        <v>258</v>
      </c>
      <c r="AW117" t="s">
        <v>259</v>
      </c>
      <c r="AX117" t="s">
        <v>260</v>
      </c>
      <c r="AY117" t="s">
        <v>66</v>
      </c>
      <c r="AZ117" t="s">
        <v>67</v>
      </c>
      <c r="BA117">
        <v>0</v>
      </c>
      <c r="BB117" s="7">
        <v>41407</v>
      </c>
      <c r="BC117" t="s">
        <v>1780</v>
      </c>
      <c r="BD117" t="s">
        <v>1781</v>
      </c>
      <c r="BE117">
        <v>1</v>
      </c>
      <c r="BF117" t="s">
        <v>1813</v>
      </c>
      <c r="BG117" t="s">
        <v>1781</v>
      </c>
      <c r="BH117" t="s">
        <v>1782</v>
      </c>
      <c r="BI117" t="s">
        <v>2026</v>
      </c>
    </row>
    <row r="118" spans="1:61" x14ac:dyDescent="0.3">
      <c r="A118">
        <v>21236</v>
      </c>
      <c r="B118">
        <v>1</v>
      </c>
      <c r="C118" t="s">
        <v>370</v>
      </c>
      <c r="D118">
        <v>1142</v>
      </c>
      <c r="E118" t="s">
        <v>53</v>
      </c>
      <c r="F118">
        <v>15589</v>
      </c>
      <c r="G118">
        <v>1558901</v>
      </c>
      <c r="H118">
        <v>32211</v>
      </c>
      <c r="I118">
        <v>85</v>
      </c>
      <c r="J118">
        <v>15589</v>
      </c>
      <c r="K118">
        <v>1558901</v>
      </c>
      <c r="L118">
        <v>32211</v>
      </c>
      <c r="M118">
        <v>85</v>
      </c>
      <c r="N118">
        <v>4</v>
      </c>
      <c r="O118">
        <v>449</v>
      </c>
      <c r="P118">
        <v>1</v>
      </c>
      <c r="Q118">
        <v>1</v>
      </c>
      <c r="R118" t="s">
        <v>54</v>
      </c>
      <c r="S118" t="s">
        <v>55</v>
      </c>
      <c r="T118">
        <v>0</v>
      </c>
      <c r="U118">
        <v>1</v>
      </c>
      <c r="V118">
        <v>6800</v>
      </c>
      <c r="W118">
        <v>0</v>
      </c>
      <c r="X118">
        <v>30</v>
      </c>
      <c r="Y118">
        <v>0</v>
      </c>
      <c r="Z118">
        <v>0</v>
      </c>
      <c r="AA118">
        <v>0</v>
      </c>
      <c r="AB118">
        <v>22</v>
      </c>
      <c r="AC118">
        <v>15</v>
      </c>
      <c r="AD118" t="s">
        <v>371</v>
      </c>
      <c r="AE118" t="s">
        <v>370</v>
      </c>
      <c r="AF118" t="s">
        <v>371</v>
      </c>
      <c r="AG118" t="s">
        <v>372</v>
      </c>
      <c r="AH118" t="s">
        <v>1911</v>
      </c>
      <c r="AI118" t="s">
        <v>323</v>
      </c>
      <c r="AJ118">
        <v>32</v>
      </c>
      <c r="AK118" t="s">
        <v>324</v>
      </c>
      <c r="AL118" t="s">
        <v>61</v>
      </c>
      <c r="AM118" t="s">
        <v>372</v>
      </c>
      <c r="AN118" t="s">
        <v>1911</v>
      </c>
      <c r="AO118" t="s">
        <v>323</v>
      </c>
      <c r="AP118">
        <v>17</v>
      </c>
      <c r="AQ118" t="s">
        <v>324</v>
      </c>
      <c r="AR118" t="s">
        <v>61</v>
      </c>
      <c r="AS118">
        <v>2009</v>
      </c>
      <c r="AT118">
        <v>8</v>
      </c>
      <c r="AU118">
        <v>20</v>
      </c>
      <c r="AV118" t="s">
        <v>373</v>
      </c>
      <c r="AW118" t="s">
        <v>374</v>
      </c>
      <c r="AX118" t="s">
        <v>375</v>
      </c>
      <c r="AY118" t="s">
        <v>376</v>
      </c>
      <c r="AZ118" t="s">
        <v>377</v>
      </c>
      <c r="BA118">
        <v>0</v>
      </c>
      <c r="BB118" s="7">
        <v>40045</v>
      </c>
      <c r="BC118" t="s">
        <v>1774</v>
      </c>
      <c r="BD118" t="s">
        <v>1769</v>
      </c>
      <c r="BE118">
        <v>4</v>
      </c>
      <c r="BF118" t="s">
        <v>1770</v>
      </c>
      <c r="BG118" t="s">
        <v>1769</v>
      </c>
      <c r="BH118" t="s">
        <v>1771</v>
      </c>
      <c r="BI118" t="s">
        <v>2026</v>
      </c>
    </row>
    <row r="119" spans="1:61" x14ac:dyDescent="0.3">
      <c r="A119">
        <v>19790</v>
      </c>
      <c r="B119">
        <v>3</v>
      </c>
      <c r="C119" t="s">
        <v>392</v>
      </c>
      <c r="D119">
        <v>1260</v>
      </c>
      <c r="E119" t="s">
        <v>53</v>
      </c>
      <c r="F119">
        <v>11298</v>
      </c>
      <c r="G119">
        <v>1129802</v>
      </c>
      <c r="H119">
        <v>30194</v>
      </c>
      <c r="I119">
        <v>74</v>
      </c>
      <c r="J119">
        <v>14771</v>
      </c>
      <c r="K119">
        <v>1477101</v>
      </c>
      <c r="L119">
        <v>32457</v>
      </c>
      <c r="M119">
        <v>91</v>
      </c>
      <c r="N119">
        <v>8</v>
      </c>
      <c r="O119">
        <v>819</v>
      </c>
      <c r="P119">
        <v>1</v>
      </c>
      <c r="Q119">
        <v>3</v>
      </c>
      <c r="R119" t="s">
        <v>54</v>
      </c>
      <c r="S119" t="s">
        <v>55</v>
      </c>
      <c r="T119">
        <v>0</v>
      </c>
      <c r="U119">
        <v>1</v>
      </c>
      <c r="V119">
        <v>128675</v>
      </c>
      <c r="W119">
        <v>1464</v>
      </c>
      <c r="X119">
        <v>403</v>
      </c>
      <c r="Y119">
        <v>0</v>
      </c>
      <c r="Z119">
        <v>0</v>
      </c>
      <c r="AA119">
        <v>0</v>
      </c>
      <c r="AB119">
        <v>227</v>
      </c>
      <c r="AC119">
        <v>193</v>
      </c>
      <c r="AD119" t="s">
        <v>393</v>
      </c>
      <c r="AE119" t="s">
        <v>392</v>
      </c>
      <c r="AF119" t="s">
        <v>393</v>
      </c>
      <c r="AG119" t="s">
        <v>394</v>
      </c>
      <c r="AH119" t="s">
        <v>1883</v>
      </c>
      <c r="AI119" t="s">
        <v>395</v>
      </c>
      <c r="AJ119">
        <v>48</v>
      </c>
      <c r="AK119" t="s">
        <v>396</v>
      </c>
      <c r="AL119" t="s">
        <v>61</v>
      </c>
      <c r="AM119" t="s">
        <v>397</v>
      </c>
      <c r="AN119" t="s">
        <v>1862</v>
      </c>
      <c r="AO119" t="s">
        <v>398</v>
      </c>
      <c r="AP119">
        <v>6</v>
      </c>
      <c r="AQ119" t="s">
        <v>399</v>
      </c>
      <c r="AR119" t="s">
        <v>61</v>
      </c>
      <c r="AS119">
        <v>2010</v>
      </c>
      <c r="AT119">
        <v>10</v>
      </c>
      <c r="AU119">
        <v>13</v>
      </c>
      <c r="AV119" t="s">
        <v>400</v>
      </c>
      <c r="AW119" t="s">
        <v>401</v>
      </c>
      <c r="AX119" t="s">
        <v>402</v>
      </c>
      <c r="AY119" t="s">
        <v>403</v>
      </c>
      <c r="AZ119" t="s">
        <v>404</v>
      </c>
      <c r="BA119">
        <v>0</v>
      </c>
      <c r="BB119" s="7">
        <v>40464</v>
      </c>
      <c r="BC119" t="s">
        <v>1850</v>
      </c>
      <c r="BD119" t="s">
        <v>1763</v>
      </c>
      <c r="BE119">
        <v>3</v>
      </c>
      <c r="BF119" t="s">
        <v>1808</v>
      </c>
      <c r="BG119" t="s">
        <v>1763</v>
      </c>
      <c r="BH119" t="s">
        <v>1765</v>
      </c>
      <c r="BI119" t="s">
        <v>2026</v>
      </c>
    </row>
    <row r="120" spans="1:61" x14ac:dyDescent="0.3">
      <c r="A120">
        <v>19874</v>
      </c>
      <c r="B120">
        <v>2</v>
      </c>
      <c r="C120" t="s">
        <v>405</v>
      </c>
      <c r="D120">
        <v>6029</v>
      </c>
      <c r="E120" t="s">
        <v>53</v>
      </c>
      <c r="F120">
        <v>13851</v>
      </c>
      <c r="G120">
        <v>1385103</v>
      </c>
      <c r="H120">
        <v>33851</v>
      </c>
      <c r="I120">
        <v>73</v>
      </c>
      <c r="J120">
        <v>13192</v>
      </c>
      <c r="K120">
        <v>1319203</v>
      </c>
      <c r="L120">
        <v>33192</v>
      </c>
      <c r="M120">
        <v>91</v>
      </c>
      <c r="N120">
        <v>8</v>
      </c>
      <c r="O120">
        <v>854</v>
      </c>
      <c r="P120">
        <v>3</v>
      </c>
      <c r="Q120">
        <v>3</v>
      </c>
      <c r="R120" t="s">
        <v>54</v>
      </c>
      <c r="S120" t="s">
        <v>55</v>
      </c>
      <c r="T120">
        <v>0</v>
      </c>
      <c r="U120">
        <v>1</v>
      </c>
      <c r="V120">
        <v>72000</v>
      </c>
      <c r="W120">
        <v>1331</v>
      </c>
      <c r="X120">
        <v>32</v>
      </c>
      <c r="Y120">
        <v>0</v>
      </c>
      <c r="Z120">
        <v>0</v>
      </c>
      <c r="AA120">
        <v>0</v>
      </c>
      <c r="AB120">
        <v>186</v>
      </c>
      <c r="AC120">
        <v>173</v>
      </c>
      <c r="AD120" t="s">
        <v>406</v>
      </c>
      <c r="AE120" t="s">
        <v>405</v>
      </c>
      <c r="AF120" t="s">
        <v>406</v>
      </c>
      <c r="AG120" t="s">
        <v>407</v>
      </c>
      <c r="AH120" t="s">
        <v>1852</v>
      </c>
      <c r="AI120" t="s">
        <v>408</v>
      </c>
      <c r="AJ120">
        <v>40</v>
      </c>
      <c r="AK120" t="s">
        <v>409</v>
      </c>
      <c r="AL120" t="s">
        <v>61</v>
      </c>
      <c r="AM120" t="s">
        <v>410</v>
      </c>
      <c r="AN120" t="s">
        <v>1921</v>
      </c>
      <c r="AO120" t="s">
        <v>398</v>
      </c>
      <c r="AP120">
        <v>6</v>
      </c>
      <c r="AQ120" t="s">
        <v>399</v>
      </c>
      <c r="AR120" t="s">
        <v>61</v>
      </c>
      <c r="AS120">
        <v>2013</v>
      </c>
      <c r="AT120">
        <v>12</v>
      </c>
      <c r="AU120">
        <v>6</v>
      </c>
      <c r="AV120" t="s">
        <v>411</v>
      </c>
      <c r="AW120" t="s">
        <v>412</v>
      </c>
      <c r="AX120" t="s">
        <v>413</v>
      </c>
      <c r="AY120" t="s">
        <v>414</v>
      </c>
      <c r="AZ120" t="s">
        <v>415</v>
      </c>
      <c r="BA120">
        <v>0</v>
      </c>
      <c r="BB120" s="7">
        <v>41614</v>
      </c>
      <c r="BC120" t="s">
        <v>1762</v>
      </c>
      <c r="BD120" t="s">
        <v>1763</v>
      </c>
      <c r="BE120">
        <v>5</v>
      </c>
      <c r="BF120" t="s">
        <v>1801</v>
      </c>
      <c r="BG120" t="s">
        <v>1763</v>
      </c>
      <c r="BH120" t="s">
        <v>1765</v>
      </c>
      <c r="BI120" t="s">
        <v>2026</v>
      </c>
    </row>
    <row r="121" spans="1:61" x14ac:dyDescent="0.3">
      <c r="A121">
        <v>20007</v>
      </c>
      <c r="B121">
        <v>3</v>
      </c>
      <c r="C121" t="s">
        <v>416</v>
      </c>
      <c r="D121">
        <v>6087</v>
      </c>
      <c r="E121" t="s">
        <v>53</v>
      </c>
      <c r="F121">
        <v>13303</v>
      </c>
      <c r="G121">
        <v>1330303</v>
      </c>
      <c r="H121">
        <v>32467</v>
      </c>
      <c r="I121">
        <v>33</v>
      </c>
      <c r="J121">
        <v>12266</v>
      </c>
      <c r="K121">
        <v>1226603</v>
      </c>
      <c r="L121">
        <v>31453</v>
      </c>
      <c r="M121">
        <v>74</v>
      </c>
      <c r="N121">
        <v>8</v>
      </c>
      <c r="O121">
        <v>819</v>
      </c>
      <c r="P121">
        <v>1</v>
      </c>
      <c r="Q121">
        <v>2</v>
      </c>
      <c r="R121" t="s">
        <v>54</v>
      </c>
      <c r="S121" t="s">
        <v>55</v>
      </c>
      <c r="T121">
        <v>0</v>
      </c>
      <c r="U121">
        <v>1</v>
      </c>
      <c r="V121">
        <v>130190</v>
      </c>
      <c r="W121">
        <v>964</v>
      </c>
      <c r="X121">
        <v>189</v>
      </c>
      <c r="Y121">
        <v>0</v>
      </c>
      <c r="Z121">
        <v>0</v>
      </c>
      <c r="AA121">
        <v>0</v>
      </c>
      <c r="AB121">
        <v>184</v>
      </c>
      <c r="AC121">
        <v>149</v>
      </c>
      <c r="AD121" t="s">
        <v>417</v>
      </c>
      <c r="AE121" t="s">
        <v>416</v>
      </c>
      <c r="AF121" t="s">
        <v>417</v>
      </c>
      <c r="AG121" t="s">
        <v>381</v>
      </c>
      <c r="AH121" t="s">
        <v>1887</v>
      </c>
      <c r="AI121" t="s">
        <v>382</v>
      </c>
      <c r="AJ121">
        <v>12</v>
      </c>
      <c r="AK121" t="s">
        <v>383</v>
      </c>
      <c r="AL121" t="s">
        <v>61</v>
      </c>
      <c r="AM121" t="s">
        <v>418</v>
      </c>
      <c r="AN121" t="s">
        <v>1922</v>
      </c>
      <c r="AO121" t="s">
        <v>395</v>
      </c>
      <c r="AP121">
        <v>48</v>
      </c>
      <c r="AQ121" t="s">
        <v>396</v>
      </c>
      <c r="AR121" t="s">
        <v>61</v>
      </c>
      <c r="AS121">
        <v>2013</v>
      </c>
      <c r="AT121">
        <v>12</v>
      </c>
      <c r="AU121">
        <v>6</v>
      </c>
      <c r="AV121" t="s">
        <v>419</v>
      </c>
      <c r="AW121" t="s">
        <v>420</v>
      </c>
      <c r="AX121" t="s">
        <v>421</v>
      </c>
      <c r="AY121" t="s">
        <v>422</v>
      </c>
      <c r="AZ121" t="s">
        <v>423</v>
      </c>
      <c r="BA121">
        <v>0</v>
      </c>
      <c r="BB121" s="7">
        <v>41614</v>
      </c>
      <c r="BC121" t="s">
        <v>1762</v>
      </c>
      <c r="BD121" t="s">
        <v>1763</v>
      </c>
      <c r="BE121">
        <v>5</v>
      </c>
      <c r="BF121" t="s">
        <v>1801</v>
      </c>
      <c r="BG121" t="s">
        <v>1763</v>
      </c>
      <c r="BH121" t="s">
        <v>1765</v>
      </c>
      <c r="BI121" t="s">
        <v>2026</v>
      </c>
    </row>
    <row r="122" spans="1:61" x14ac:dyDescent="0.3">
      <c r="A122">
        <v>20423</v>
      </c>
      <c r="B122">
        <v>2</v>
      </c>
      <c r="C122" t="s">
        <v>444</v>
      </c>
      <c r="D122">
        <v>16921</v>
      </c>
      <c r="E122" t="s">
        <v>379</v>
      </c>
      <c r="F122">
        <v>11982</v>
      </c>
      <c r="G122">
        <v>1198201</v>
      </c>
      <c r="H122">
        <v>31982</v>
      </c>
      <c r="I122">
        <v>74</v>
      </c>
      <c r="J122">
        <v>14100</v>
      </c>
      <c r="K122">
        <v>1410001</v>
      </c>
      <c r="L122">
        <v>34100</v>
      </c>
      <c r="M122">
        <v>23</v>
      </c>
      <c r="N122">
        <v>6</v>
      </c>
      <c r="O122">
        <v>694</v>
      </c>
      <c r="P122">
        <v>1</v>
      </c>
      <c r="Q122">
        <v>3</v>
      </c>
      <c r="R122" t="s">
        <v>54</v>
      </c>
      <c r="S122" t="s">
        <v>55</v>
      </c>
      <c r="T122">
        <v>0</v>
      </c>
      <c r="U122">
        <v>1</v>
      </c>
      <c r="V122">
        <v>36000</v>
      </c>
      <c r="W122">
        <v>1405</v>
      </c>
      <c r="X122">
        <v>168</v>
      </c>
      <c r="Y122">
        <v>0</v>
      </c>
      <c r="Z122">
        <v>0</v>
      </c>
      <c r="AA122">
        <v>0</v>
      </c>
      <c r="AB122">
        <v>177</v>
      </c>
      <c r="AC122">
        <v>156</v>
      </c>
      <c r="AD122" t="s">
        <v>445</v>
      </c>
      <c r="AE122" t="s">
        <v>444</v>
      </c>
      <c r="AF122" t="s">
        <v>445</v>
      </c>
      <c r="AG122" t="s">
        <v>446</v>
      </c>
      <c r="AH122" t="s">
        <v>1925</v>
      </c>
      <c r="AI122" t="s">
        <v>395</v>
      </c>
      <c r="AJ122">
        <v>48</v>
      </c>
      <c r="AK122" t="s">
        <v>396</v>
      </c>
      <c r="AL122" t="s">
        <v>61</v>
      </c>
      <c r="AM122" t="s">
        <v>447</v>
      </c>
      <c r="AN122" t="s">
        <v>1869</v>
      </c>
      <c r="AO122" t="s">
        <v>278</v>
      </c>
      <c r="AP122">
        <v>42</v>
      </c>
      <c r="AQ122" t="s">
        <v>279</v>
      </c>
      <c r="AR122" t="s">
        <v>61</v>
      </c>
      <c r="AS122">
        <v>2011</v>
      </c>
      <c r="AT122">
        <v>3</v>
      </c>
      <c r="AU122">
        <v>23</v>
      </c>
      <c r="AV122" t="s">
        <v>448</v>
      </c>
      <c r="AW122" t="s">
        <v>449</v>
      </c>
      <c r="AX122" t="s">
        <v>450</v>
      </c>
      <c r="AY122" t="s">
        <v>451</v>
      </c>
      <c r="AZ122" t="s">
        <v>452</v>
      </c>
      <c r="BA122">
        <v>0</v>
      </c>
      <c r="BB122" s="7">
        <v>40625</v>
      </c>
      <c r="BC122" t="s">
        <v>1820</v>
      </c>
      <c r="BD122" t="s">
        <v>1807</v>
      </c>
      <c r="BE122">
        <v>3</v>
      </c>
      <c r="BF122" t="s">
        <v>1808</v>
      </c>
      <c r="BG122" t="s">
        <v>1807</v>
      </c>
      <c r="BH122" t="s">
        <v>1809</v>
      </c>
      <c r="BI122" t="s">
        <v>2026</v>
      </c>
    </row>
    <row r="123" spans="1:61" x14ac:dyDescent="0.3">
      <c r="A123">
        <v>21160</v>
      </c>
      <c r="B123">
        <v>0</v>
      </c>
      <c r="C123" t="s">
        <v>475</v>
      </c>
      <c r="D123">
        <v>71031</v>
      </c>
      <c r="E123" t="s">
        <v>379</v>
      </c>
      <c r="F123">
        <v>11728</v>
      </c>
      <c r="G123">
        <v>1172803</v>
      </c>
      <c r="H123">
        <v>31728</v>
      </c>
      <c r="I123">
        <v>22</v>
      </c>
      <c r="J123">
        <v>13296</v>
      </c>
      <c r="K123">
        <v>1329604</v>
      </c>
      <c r="L123">
        <v>30721</v>
      </c>
      <c r="M123">
        <v>14</v>
      </c>
      <c r="N123">
        <v>6</v>
      </c>
      <c r="O123">
        <v>658</v>
      </c>
      <c r="P123">
        <v>1</v>
      </c>
      <c r="Q123">
        <v>1</v>
      </c>
      <c r="R123" t="s">
        <v>54</v>
      </c>
      <c r="S123" t="s">
        <v>425</v>
      </c>
      <c r="T123">
        <v>0</v>
      </c>
      <c r="U123">
        <v>1</v>
      </c>
      <c r="V123">
        <v>0</v>
      </c>
      <c r="W123">
        <v>157</v>
      </c>
      <c r="X123">
        <v>13</v>
      </c>
      <c r="Y123">
        <v>0</v>
      </c>
      <c r="Z123">
        <v>0</v>
      </c>
      <c r="AA123">
        <v>0</v>
      </c>
      <c r="AB123">
        <v>0</v>
      </c>
      <c r="AC123">
        <v>0</v>
      </c>
      <c r="AD123" t="s">
        <v>476</v>
      </c>
      <c r="AE123" t="s">
        <v>475</v>
      </c>
      <c r="AF123" t="s">
        <v>476</v>
      </c>
      <c r="AG123" t="s">
        <v>477</v>
      </c>
      <c r="AH123" t="s">
        <v>1928</v>
      </c>
      <c r="AI123" t="s">
        <v>360</v>
      </c>
      <c r="AJ123">
        <v>36</v>
      </c>
      <c r="AK123" t="s">
        <v>361</v>
      </c>
      <c r="AL123" t="s">
        <v>61</v>
      </c>
      <c r="AM123" t="s">
        <v>478</v>
      </c>
      <c r="AN123" t="s">
        <v>1836</v>
      </c>
      <c r="AO123" t="s">
        <v>479</v>
      </c>
      <c r="AP123">
        <v>33</v>
      </c>
      <c r="AQ123" t="s">
        <v>480</v>
      </c>
      <c r="AR123" t="s">
        <v>61</v>
      </c>
      <c r="AS123">
        <v>2013</v>
      </c>
      <c r="AT123">
        <v>7</v>
      </c>
      <c r="AU123">
        <v>12</v>
      </c>
      <c r="AV123" t="s">
        <v>481</v>
      </c>
      <c r="AW123" t="s">
        <v>482</v>
      </c>
      <c r="AX123" t="s">
        <v>483</v>
      </c>
      <c r="AY123" t="s">
        <v>484</v>
      </c>
      <c r="AZ123" t="s">
        <v>485</v>
      </c>
      <c r="BA123">
        <v>0</v>
      </c>
      <c r="BB123" s="7">
        <v>41467</v>
      </c>
      <c r="BC123" t="s">
        <v>1785</v>
      </c>
      <c r="BD123" t="s">
        <v>1769</v>
      </c>
      <c r="BE123">
        <v>5</v>
      </c>
      <c r="BF123" t="s">
        <v>1801</v>
      </c>
      <c r="BG123" t="s">
        <v>1769</v>
      </c>
      <c r="BH123" t="s">
        <v>1771</v>
      </c>
      <c r="BI123" t="s">
        <v>2026</v>
      </c>
    </row>
    <row r="124" spans="1:61" x14ac:dyDescent="0.3">
      <c r="A124">
        <v>20421</v>
      </c>
      <c r="B124">
        <v>4</v>
      </c>
      <c r="C124" t="s">
        <v>486</v>
      </c>
      <c r="D124">
        <v>16039</v>
      </c>
      <c r="E124" t="s">
        <v>379</v>
      </c>
      <c r="F124">
        <v>13234</v>
      </c>
      <c r="G124">
        <v>1323403</v>
      </c>
      <c r="H124">
        <v>33234</v>
      </c>
      <c r="I124">
        <v>5</v>
      </c>
      <c r="J124">
        <v>12016</v>
      </c>
      <c r="K124">
        <v>1201602</v>
      </c>
      <c r="L124">
        <v>32016</v>
      </c>
      <c r="M124">
        <v>5</v>
      </c>
      <c r="N124">
        <v>6</v>
      </c>
      <c r="O124">
        <v>617</v>
      </c>
      <c r="P124">
        <v>1</v>
      </c>
      <c r="Q124">
        <v>6</v>
      </c>
      <c r="R124" t="s">
        <v>54</v>
      </c>
      <c r="S124" t="s">
        <v>55</v>
      </c>
      <c r="T124">
        <v>0</v>
      </c>
      <c r="U124">
        <v>1</v>
      </c>
      <c r="V124">
        <v>26900</v>
      </c>
      <c r="W124">
        <v>2633</v>
      </c>
      <c r="X124">
        <v>150</v>
      </c>
      <c r="Y124">
        <v>0</v>
      </c>
      <c r="Z124">
        <v>0</v>
      </c>
      <c r="AA124">
        <v>0</v>
      </c>
      <c r="AB124">
        <v>357</v>
      </c>
      <c r="AC124">
        <v>330</v>
      </c>
      <c r="AD124" t="s">
        <v>487</v>
      </c>
      <c r="AE124" t="s">
        <v>486</v>
      </c>
      <c r="AF124" t="s">
        <v>487</v>
      </c>
      <c r="AG124" t="s">
        <v>488</v>
      </c>
      <c r="AH124" t="s">
        <v>1929</v>
      </c>
      <c r="AI124" t="s">
        <v>489</v>
      </c>
      <c r="AJ124">
        <v>17</v>
      </c>
      <c r="AK124" t="s">
        <v>490</v>
      </c>
      <c r="AL124" t="s">
        <v>61</v>
      </c>
      <c r="AM124" t="s">
        <v>491</v>
      </c>
      <c r="AN124" t="s">
        <v>1849</v>
      </c>
      <c r="AO124" t="s">
        <v>489</v>
      </c>
      <c r="AP124">
        <v>75</v>
      </c>
      <c r="AQ124" t="s">
        <v>490</v>
      </c>
      <c r="AR124" t="s">
        <v>61</v>
      </c>
      <c r="AS124">
        <v>2013</v>
      </c>
      <c r="AT124">
        <v>9</v>
      </c>
      <c r="AU124">
        <v>3</v>
      </c>
      <c r="AV124" t="s">
        <v>492</v>
      </c>
      <c r="AW124" t="s">
        <v>493</v>
      </c>
      <c r="AX124" t="s">
        <v>494</v>
      </c>
      <c r="AY124" t="s">
        <v>495</v>
      </c>
      <c r="AZ124" t="s">
        <v>496</v>
      </c>
      <c r="BA124">
        <v>0</v>
      </c>
      <c r="BB124" s="7">
        <v>41520</v>
      </c>
      <c r="BC124" t="s">
        <v>1768</v>
      </c>
      <c r="BD124" t="s">
        <v>1769</v>
      </c>
      <c r="BE124">
        <v>2</v>
      </c>
      <c r="BF124" t="s">
        <v>1786</v>
      </c>
      <c r="BG124" t="s">
        <v>1769</v>
      </c>
      <c r="BH124" t="s">
        <v>1771</v>
      </c>
      <c r="BI124" t="s">
        <v>2026</v>
      </c>
    </row>
    <row r="125" spans="1:61" x14ac:dyDescent="0.3">
      <c r="A125">
        <v>20344</v>
      </c>
      <c r="B125">
        <v>1</v>
      </c>
      <c r="C125" t="s">
        <v>566</v>
      </c>
      <c r="D125">
        <v>6790</v>
      </c>
      <c r="E125" t="s">
        <v>53</v>
      </c>
      <c r="F125">
        <v>14512</v>
      </c>
      <c r="G125">
        <v>1451201</v>
      </c>
      <c r="H125">
        <v>34512</v>
      </c>
      <c r="I125">
        <v>41</v>
      </c>
      <c r="J125">
        <v>15570</v>
      </c>
      <c r="K125">
        <v>1557001</v>
      </c>
      <c r="L125">
        <v>35570</v>
      </c>
      <c r="M125">
        <v>91</v>
      </c>
      <c r="N125">
        <v>6</v>
      </c>
      <c r="O125">
        <v>622</v>
      </c>
      <c r="P125">
        <v>1</v>
      </c>
      <c r="Q125">
        <v>4</v>
      </c>
      <c r="R125" t="s">
        <v>54</v>
      </c>
      <c r="S125" t="s">
        <v>55</v>
      </c>
      <c r="T125">
        <v>0</v>
      </c>
      <c r="U125">
        <v>1</v>
      </c>
      <c r="V125">
        <v>51314</v>
      </c>
      <c r="W125">
        <v>1614</v>
      </c>
      <c r="X125">
        <v>200</v>
      </c>
      <c r="Y125">
        <v>0</v>
      </c>
      <c r="Z125">
        <v>0</v>
      </c>
      <c r="AA125">
        <v>0</v>
      </c>
      <c r="AB125">
        <v>255</v>
      </c>
      <c r="AC125">
        <v>245</v>
      </c>
      <c r="AD125" t="s">
        <v>567</v>
      </c>
      <c r="AE125" t="s">
        <v>566</v>
      </c>
      <c r="AF125" t="s">
        <v>567</v>
      </c>
      <c r="AG125" t="s">
        <v>568</v>
      </c>
      <c r="AH125" t="s">
        <v>1930</v>
      </c>
      <c r="AI125" t="s">
        <v>569</v>
      </c>
      <c r="AJ125">
        <v>17</v>
      </c>
      <c r="AK125" t="s">
        <v>570</v>
      </c>
      <c r="AL125" t="s">
        <v>61</v>
      </c>
      <c r="AM125" t="s">
        <v>571</v>
      </c>
      <c r="AN125" t="s">
        <v>1931</v>
      </c>
      <c r="AO125" t="s">
        <v>398</v>
      </c>
      <c r="AP125">
        <v>6</v>
      </c>
      <c r="AQ125" t="s">
        <v>399</v>
      </c>
      <c r="AR125" t="s">
        <v>61</v>
      </c>
      <c r="AS125">
        <v>2009</v>
      </c>
      <c r="AT125">
        <v>5</v>
      </c>
      <c r="AU125">
        <v>27</v>
      </c>
      <c r="AV125" t="s">
        <v>572</v>
      </c>
      <c r="AW125" t="s">
        <v>573</v>
      </c>
      <c r="AX125" t="s">
        <v>574</v>
      </c>
      <c r="AY125" t="s">
        <v>575</v>
      </c>
      <c r="AZ125" t="s">
        <v>576</v>
      </c>
      <c r="BA125">
        <v>0</v>
      </c>
      <c r="BB125" s="7">
        <v>39960</v>
      </c>
      <c r="BC125" t="s">
        <v>1780</v>
      </c>
      <c r="BD125" t="s">
        <v>1781</v>
      </c>
      <c r="BE125">
        <v>3</v>
      </c>
      <c r="BF125" t="s">
        <v>1808</v>
      </c>
      <c r="BG125" t="s">
        <v>1781</v>
      </c>
      <c r="BH125" t="s">
        <v>1782</v>
      </c>
      <c r="BI125" t="s">
        <v>2026</v>
      </c>
    </row>
    <row r="126" spans="1:61" x14ac:dyDescent="0.3">
      <c r="A126">
        <v>21352</v>
      </c>
      <c r="B126">
        <v>1</v>
      </c>
      <c r="C126" t="s">
        <v>577</v>
      </c>
      <c r="D126">
        <v>1150</v>
      </c>
      <c r="E126" t="s">
        <v>53</v>
      </c>
      <c r="F126">
        <v>16091</v>
      </c>
      <c r="G126">
        <v>1609101</v>
      </c>
      <c r="H126">
        <v>31295</v>
      </c>
      <c r="I126">
        <v>43</v>
      </c>
      <c r="J126">
        <v>14089</v>
      </c>
      <c r="K126">
        <v>1408901</v>
      </c>
      <c r="L126">
        <v>34089</v>
      </c>
      <c r="M126">
        <v>82</v>
      </c>
      <c r="N126">
        <v>6</v>
      </c>
      <c r="O126">
        <v>642</v>
      </c>
      <c r="P126">
        <v>1</v>
      </c>
      <c r="Q126">
        <v>3</v>
      </c>
      <c r="R126" t="s">
        <v>54</v>
      </c>
      <c r="S126" t="s">
        <v>55</v>
      </c>
      <c r="T126">
        <v>0</v>
      </c>
      <c r="U126">
        <v>1</v>
      </c>
      <c r="V126">
        <v>2000</v>
      </c>
      <c r="W126">
        <v>1294</v>
      </c>
      <c r="X126">
        <v>8</v>
      </c>
      <c r="Y126">
        <v>0</v>
      </c>
      <c r="Z126">
        <v>0</v>
      </c>
      <c r="AA126">
        <v>0</v>
      </c>
      <c r="AB126">
        <v>188</v>
      </c>
      <c r="AC126">
        <v>183</v>
      </c>
      <c r="AD126" t="s">
        <v>578</v>
      </c>
      <c r="AE126" t="s">
        <v>577</v>
      </c>
      <c r="AF126" t="s">
        <v>578</v>
      </c>
      <c r="AG126" t="s">
        <v>346</v>
      </c>
      <c r="AH126" t="s">
        <v>1830</v>
      </c>
      <c r="AI126" t="s">
        <v>347</v>
      </c>
      <c r="AJ126">
        <v>26</v>
      </c>
      <c r="AK126" t="s">
        <v>348</v>
      </c>
      <c r="AL126" t="s">
        <v>61</v>
      </c>
      <c r="AM126" t="s">
        <v>579</v>
      </c>
      <c r="AN126" t="s">
        <v>1932</v>
      </c>
      <c r="AO126" t="s">
        <v>453</v>
      </c>
      <c r="AP126">
        <v>8</v>
      </c>
      <c r="AQ126" t="s">
        <v>580</v>
      </c>
      <c r="AR126" t="s">
        <v>61</v>
      </c>
      <c r="AS126">
        <v>2009</v>
      </c>
      <c r="AT126">
        <v>7</v>
      </c>
      <c r="AU126">
        <v>28</v>
      </c>
      <c r="AV126" t="s">
        <v>581</v>
      </c>
      <c r="AW126" t="s">
        <v>582</v>
      </c>
      <c r="AX126" t="s">
        <v>583</v>
      </c>
      <c r="AY126" t="s">
        <v>584</v>
      </c>
      <c r="AZ126" t="s">
        <v>585</v>
      </c>
      <c r="BA126">
        <v>0</v>
      </c>
      <c r="BB126" s="7">
        <v>40022</v>
      </c>
      <c r="BC126" t="s">
        <v>1785</v>
      </c>
      <c r="BD126" t="s">
        <v>1769</v>
      </c>
      <c r="BE126">
        <v>2</v>
      </c>
      <c r="BF126" t="s">
        <v>1786</v>
      </c>
      <c r="BG126" t="s">
        <v>1769</v>
      </c>
      <c r="BH126" t="s">
        <v>1771</v>
      </c>
      <c r="BI126" t="s">
        <v>2026</v>
      </c>
    </row>
    <row r="127" spans="1:61" x14ac:dyDescent="0.3">
      <c r="A127">
        <v>20417</v>
      </c>
      <c r="B127">
        <v>3</v>
      </c>
      <c r="C127" t="s">
        <v>312</v>
      </c>
      <c r="D127">
        <v>6186</v>
      </c>
      <c r="E127" t="s">
        <v>53</v>
      </c>
      <c r="F127">
        <v>11775</v>
      </c>
      <c r="G127">
        <v>1177501</v>
      </c>
      <c r="H127">
        <v>31775</v>
      </c>
      <c r="I127">
        <v>67</v>
      </c>
      <c r="J127">
        <v>11193</v>
      </c>
      <c r="K127">
        <v>1119301</v>
      </c>
      <c r="L127">
        <v>33105</v>
      </c>
      <c r="M127">
        <v>52</v>
      </c>
      <c r="N127">
        <v>6</v>
      </c>
      <c r="O127">
        <v>638</v>
      </c>
      <c r="P127">
        <v>1</v>
      </c>
      <c r="Q127">
        <v>2</v>
      </c>
      <c r="R127" t="s">
        <v>98</v>
      </c>
      <c r="S127" t="s">
        <v>55</v>
      </c>
      <c r="T127">
        <v>0</v>
      </c>
      <c r="U127">
        <v>1</v>
      </c>
      <c r="V127">
        <v>19000</v>
      </c>
      <c r="W127">
        <v>701</v>
      </c>
      <c r="X127">
        <v>76</v>
      </c>
      <c r="Y127">
        <v>0</v>
      </c>
      <c r="Z127">
        <v>0</v>
      </c>
      <c r="AA127">
        <v>0</v>
      </c>
      <c r="AB127">
        <v>112</v>
      </c>
      <c r="AC127">
        <v>102</v>
      </c>
      <c r="AD127" t="s">
        <v>593</v>
      </c>
      <c r="AE127" t="s">
        <v>312</v>
      </c>
      <c r="AF127" t="s">
        <v>593</v>
      </c>
      <c r="AG127" t="s">
        <v>594</v>
      </c>
      <c r="AH127" t="s">
        <v>1933</v>
      </c>
      <c r="AI127" t="s">
        <v>595</v>
      </c>
      <c r="AJ127">
        <v>46</v>
      </c>
      <c r="AK127" t="s">
        <v>596</v>
      </c>
      <c r="AL127" t="s">
        <v>61</v>
      </c>
      <c r="AM127" t="s">
        <v>550</v>
      </c>
      <c r="AN127" t="s">
        <v>1841</v>
      </c>
      <c r="AO127" t="s">
        <v>288</v>
      </c>
      <c r="AP127">
        <v>21</v>
      </c>
      <c r="AQ127" t="s">
        <v>289</v>
      </c>
      <c r="AR127" t="s">
        <v>61</v>
      </c>
      <c r="AS127">
        <v>2010</v>
      </c>
      <c r="AT127">
        <v>11</v>
      </c>
      <c r="AU127">
        <v>10</v>
      </c>
      <c r="AV127" t="s">
        <v>597</v>
      </c>
      <c r="AW127" t="s">
        <v>598</v>
      </c>
      <c r="AX127" t="s">
        <v>599</v>
      </c>
      <c r="AY127" t="s">
        <v>600</v>
      </c>
      <c r="AZ127" t="s">
        <v>601</v>
      </c>
      <c r="BA127">
        <v>0</v>
      </c>
      <c r="BB127" s="7">
        <v>40492</v>
      </c>
      <c r="BC127" t="s">
        <v>1812</v>
      </c>
      <c r="BD127" t="s">
        <v>1763</v>
      </c>
      <c r="BE127">
        <v>3</v>
      </c>
      <c r="BF127" t="s">
        <v>1808</v>
      </c>
      <c r="BG127" t="s">
        <v>1763</v>
      </c>
      <c r="BH127" t="s">
        <v>1765</v>
      </c>
      <c r="BI127" t="s">
        <v>2026</v>
      </c>
    </row>
    <row r="128" spans="1:61" x14ac:dyDescent="0.3">
      <c r="A128">
        <v>21161</v>
      </c>
      <c r="B128">
        <v>4</v>
      </c>
      <c r="C128" t="s">
        <v>612</v>
      </c>
      <c r="D128">
        <v>1130</v>
      </c>
      <c r="E128" t="s">
        <v>53</v>
      </c>
      <c r="F128">
        <v>12197</v>
      </c>
      <c r="G128">
        <v>1219701</v>
      </c>
      <c r="H128">
        <v>31703</v>
      </c>
      <c r="I128">
        <v>22</v>
      </c>
      <c r="J128">
        <v>13930</v>
      </c>
      <c r="K128">
        <v>1393001</v>
      </c>
      <c r="L128">
        <v>30977</v>
      </c>
      <c r="M128">
        <v>41</v>
      </c>
      <c r="N128">
        <v>6</v>
      </c>
      <c r="O128">
        <v>617</v>
      </c>
      <c r="P128">
        <v>1</v>
      </c>
      <c r="Q128">
        <v>2</v>
      </c>
      <c r="R128" t="s">
        <v>54</v>
      </c>
      <c r="S128" t="s">
        <v>55</v>
      </c>
      <c r="T128">
        <v>0</v>
      </c>
      <c r="U128">
        <v>1</v>
      </c>
      <c r="V128">
        <v>36199</v>
      </c>
      <c r="W128">
        <v>738</v>
      </c>
      <c r="X128">
        <v>68</v>
      </c>
      <c r="Y128">
        <v>0</v>
      </c>
      <c r="Z128">
        <v>0</v>
      </c>
      <c r="AA128">
        <v>0</v>
      </c>
      <c r="AB128">
        <v>144</v>
      </c>
      <c r="AC128">
        <v>126</v>
      </c>
      <c r="AD128" t="s">
        <v>613</v>
      </c>
      <c r="AE128" t="s">
        <v>612</v>
      </c>
      <c r="AF128" t="s">
        <v>613</v>
      </c>
      <c r="AG128" t="s">
        <v>614</v>
      </c>
      <c r="AH128" t="s">
        <v>1898</v>
      </c>
      <c r="AI128" t="s">
        <v>360</v>
      </c>
      <c r="AJ128">
        <v>36</v>
      </c>
      <c r="AK128" t="s">
        <v>361</v>
      </c>
      <c r="AL128" t="s">
        <v>61</v>
      </c>
      <c r="AM128" t="s">
        <v>615</v>
      </c>
      <c r="AN128" t="s">
        <v>1900</v>
      </c>
      <c r="AO128" t="s">
        <v>569</v>
      </c>
      <c r="AP128">
        <v>17</v>
      </c>
      <c r="AQ128" t="s">
        <v>570</v>
      </c>
      <c r="AR128" t="s">
        <v>61</v>
      </c>
      <c r="AS128">
        <v>2011</v>
      </c>
      <c r="AT128">
        <v>1</v>
      </c>
      <c r="AU128">
        <v>24</v>
      </c>
      <c r="AV128" t="s">
        <v>616</v>
      </c>
      <c r="AW128" t="s">
        <v>617</v>
      </c>
      <c r="AX128" t="s">
        <v>618</v>
      </c>
      <c r="AY128" t="s">
        <v>619</v>
      </c>
      <c r="AZ128" t="s">
        <v>620</v>
      </c>
      <c r="BA128">
        <v>0</v>
      </c>
      <c r="BB128" s="7">
        <v>40567</v>
      </c>
      <c r="BC128" t="s">
        <v>1825</v>
      </c>
      <c r="BD128" t="s">
        <v>1807</v>
      </c>
      <c r="BE128">
        <v>1</v>
      </c>
      <c r="BF128" t="s">
        <v>1813</v>
      </c>
      <c r="BG128" t="s">
        <v>1807</v>
      </c>
      <c r="BH128" t="s">
        <v>1809</v>
      </c>
      <c r="BI128" t="s">
        <v>2026</v>
      </c>
    </row>
    <row r="129" spans="1:61" x14ac:dyDescent="0.3">
      <c r="A129">
        <v>19930</v>
      </c>
      <c r="B129">
        <v>3</v>
      </c>
      <c r="C129" t="s">
        <v>621</v>
      </c>
      <c r="D129">
        <v>6031</v>
      </c>
      <c r="E129" t="s">
        <v>53</v>
      </c>
      <c r="F129">
        <v>14747</v>
      </c>
      <c r="G129">
        <v>1474703</v>
      </c>
      <c r="H129">
        <v>30559</v>
      </c>
      <c r="I129">
        <v>93</v>
      </c>
      <c r="J129">
        <v>14869</v>
      </c>
      <c r="K129">
        <v>1486903</v>
      </c>
      <c r="L129">
        <v>34614</v>
      </c>
      <c r="M129">
        <v>87</v>
      </c>
      <c r="N129">
        <v>6</v>
      </c>
      <c r="O129">
        <v>634</v>
      </c>
      <c r="P129">
        <v>1</v>
      </c>
      <c r="Q129">
        <v>2</v>
      </c>
      <c r="R129" t="s">
        <v>54</v>
      </c>
      <c r="S129" t="s">
        <v>55</v>
      </c>
      <c r="T129">
        <v>0</v>
      </c>
      <c r="U129">
        <v>1</v>
      </c>
      <c r="V129">
        <v>43400</v>
      </c>
      <c r="W129">
        <v>689</v>
      </c>
      <c r="X129">
        <v>172</v>
      </c>
      <c r="Y129">
        <v>0</v>
      </c>
      <c r="Z129">
        <v>0</v>
      </c>
      <c r="AA129">
        <v>0</v>
      </c>
      <c r="AB129">
        <v>107</v>
      </c>
      <c r="AC129">
        <v>95</v>
      </c>
      <c r="AD129" t="s">
        <v>622</v>
      </c>
      <c r="AE129" t="s">
        <v>621</v>
      </c>
      <c r="AF129" t="s">
        <v>622</v>
      </c>
      <c r="AG129" t="s">
        <v>623</v>
      </c>
      <c r="AH129" t="s">
        <v>1935</v>
      </c>
      <c r="AI129" t="s">
        <v>264</v>
      </c>
      <c r="AJ129">
        <v>53</v>
      </c>
      <c r="AK129" t="s">
        <v>265</v>
      </c>
      <c r="AL129" t="s">
        <v>61</v>
      </c>
      <c r="AM129" t="s">
        <v>624</v>
      </c>
      <c r="AN129" t="s">
        <v>1872</v>
      </c>
      <c r="AO129" t="s">
        <v>625</v>
      </c>
      <c r="AP129">
        <v>49</v>
      </c>
      <c r="AQ129" t="s">
        <v>626</v>
      </c>
      <c r="AR129" t="s">
        <v>61</v>
      </c>
      <c r="AS129">
        <v>2013</v>
      </c>
      <c r="AT129">
        <v>10</v>
      </c>
      <c r="AU129">
        <v>8</v>
      </c>
      <c r="AV129" t="s">
        <v>627</v>
      </c>
      <c r="AW129" t="s">
        <v>628</v>
      </c>
      <c r="AX129" t="s">
        <v>629</v>
      </c>
      <c r="AY129" t="s">
        <v>630</v>
      </c>
      <c r="AZ129" t="s">
        <v>631</v>
      </c>
      <c r="BA129">
        <v>0</v>
      </c>
      <c r="BB129" s="7">
        <v>41555</v>
      </c>
      <c r="BC129" t="s">
        <v>1850</v>
      </c>
      <c r="BD129" t="s">
        <v>1763</v>
      </c>
      <c r="BE129">
        <v>2</v>
      </c>
      <c r="BF129" t="s">
        <v>1786</v>
      </c>
      <c r="BG129" t="s">
        <v>1763</v>
      </c>
      <c r="BH129" t="s">
        <v>1765</v>
      </c>
      <c r="BI129" t="s">
        <v>2026</v>
      </c>
    </row>
    <row r="130" spans="1:61" x14ac:dyDescent="0.3">
      <c r="A130">
        <v>20207</v>
      </c>
      <c r="B130">
        <v>1</v>
      </c>
      <c r="C130" t="s">
        <v>650</v>
      </c>
      <c r="D130">
        <v>6144</v>
      </c>
      <c r="E130" t="s">
        <v>53</v>
      </c>
      <c r="F130">
        <v>12882</v>
      </c>
      <c r="G130">
        <v>1288202</v>
      </c>
      <c r="H130">
        <v>33195</v>
      </c>
      <c r="I130">
        <v>33</v>
      </c>
      <c r="J130">
        <v>13577</v>
      </c>
      <c r="K130">
        <v>1357702</v>
      </c>
      <c r="L130">
        <v>31135</v>
      </c>
      <c r="M130">
        <v>37</v>
      </c>
      <c r="N130">
        <v>6</v>
      </c>
      <c r="O130">
        <v>617</v>
      </c>
      <c r="P130">
        <v>1</v>
      </c>
      <c r="Q130">
        <v>1</v>
      </c>
      <c r="R130" t="s">
        <v>54</v>
      </c>
      <c r="S130" t="s">
        <v>55</v>
      </c>
      <c r="T130">
        <v>0</v>
      </c>
      <c r="U130">
        <v>1</v>
      </c>
      <c r="V130">
        <v>30000</v>
      </c>
      <c r="W130">
        <v>433</v>
      </c>
      <c r="X130">
        <v>150</v>
      </c>
      <c r="Y130">
        <v>0</v>
      </c>
      <c r="Z130">
        <v>0</v>
      </c>
      <c r="AA130">
        <v>0</v>
      </c>
      <c r="AB130">
        <v>71</v>
      </c>
      <c r="AC130">
        <v>63</v>
      </c>
      <c r="AD130" t="s">
        <v>651</v>
      </c>
      <c r="AE130" t="s">
        <v>650</v>
      </c>
      <c r="AF130" t="s">
        <v>651</v>
      </c>
      <c r="AG130" t="s">
        <v>652</v>
      </c>
      <c r="AH130" t="s">
        <v>1936</v>
      </c>
      <c r="AI130" t="s">
        <v>382</v>
      </c>
      <c r="AJ130">
        <v>12</v>
      </c>
      <c r="AK130" t="s">
        <v>383</v>
      </c>
      <c r="AL130" t="s">
        <v>61</v>
      </c>
      <c r="AM130" t="s">
        <v>653</v>
      </c>
      <c r="AN130" t="s">
        <v>1937</v>
      </c>
      <c r="AO130" t="s">
        <v>468</v>
      </c>
      <c r="AP130">
        <v>45</v>
      </c>
      <c r="AQ130" t="s">
        <v>469</v>
      </c>
      <c r="AR130" t="s">
        <v>61</v>
      </c>
      <c r="AS130">
        <v>2011</v>
      </c>
      <c r="AT130">
        <v>10</v>
      </c>
      <c r="AU130">
        <v>6</v>
      </c>
      <c r="AV130" t="s">
        <v>654</v>
      </c>
      <c r="AW130" t="s">
        <v>655</v>
      </c>
      <c r="AX130" t="s">
        <v>656</v>
      </c>
      <c r="AY130" t="s">
        <v>657</v>
      </c>
      <c r="AZ130" t="s">
        <v>658</v>
      </c>
      <c r="BA130">
        <v>0</v>
      </c>
      <c r="BB130" s="7">
        <v>40822</v>
      </c>
      <c r="BC130" t="s">
        <v>1850</v>
      </c>
      <c r="BD130" t="s">
        <v>1763</v>
      </c>
      <c r="BE130">
        <v>4</v>
      </c>
      <c r="BF130" t="s">
        <v>1770</v>
      </c>
      <c r="BG130" t="s">
        <v>1763</v>
      </c>
      <c r="BH130" t="s">
        <v>1765</v>
      </c>
      <c r="BI130" t="s">
        <v>2026</v>
      </c>
    </row>
    <row r="131" spans="1:61" x14ac:dyDescent="0.3">
      <c r="A131">
        <v>20363</v>
      </c>
      <c r="B131">
        <v>2</v>
      </c>
      <c r="C131" t="s">
        <v>659</v>
      </c>
      <c r="D131">
        <v>7024</v>
      </c>
      <c r="E131" t="s">
        <v>53</v>
      </c>
      <c r="F131">
        <v>13244</v>
      </c>
      <c r="G131">
        <v>1324402</v>
      </c>
      <c r="H131">
        <v>33244</v>
      </c>
      <c r="I131">
        <v>54</v>
      </c>
      <c r="J131">
        <v>15249</v>
      </c>
      <c r="K131">
        <v>1524902</v>
      </c>
      <c r="L131">
        <v>35249</v>
      </c>
      <c r="M131">
        <v>33</v>
      </c>
      <c r="N131">
        <v>6</v>
      </c>
      <c r="O131">
        <v>638</v>
      </c>
      <c r="P131">
        <v>1</v>
      </c>
      <c r="Q131">
        <v>1</v>
      </c>
      <c r="R131" t="s">
        <v>54</v>
      </c>
      <c r="S131" t="s">
        <v>55</v>
      </c>
      <c r="T131">
        <v>0</v>
      </c>
      <c r="U131">
        <v>1</v>
      </c>
      <c r="V131">
        <v>22000</v>
      </c>
      <c r="W131">
        <v>458</v>
      </c>
      <c r="X131">
        <v>76</v>
      </c>
      <c r="Y131">
        <v>0</v>
      </c>
      <c r="Z131">
        <v>0</v>
      </c>
      <c r="AA131">
        <v>0</v>
      </c>
      <c r="AB131">
        <v>73</v>
      </c>
      <c r="AC131">
        <v>58</v>
      </c>
      <c r="AD131" t="s">
        <v>660</v>
      </c>
      <c r="AE131" t="s">
        <v>659</v>
      </c>
      <c r="AF131" t="s">
        <v>660</v>
      </c>
      <c r="AG131" t="s">
        <v>661</v>
      </c>
      <c r="AH131" t="s">
        <v>1938</v>
      </c>
      <c r="AI131" t="s">
        <v>662</v>
      </c>
      <c r="AJ131">
        <v>47</v>
      </c>
      <c r="AK131" t="s">
        <v>663</v>
      </c>
      <c r="AL131" t="s">
        <v>61</v>
      </c>
      <c r="AM131" t="s">
        <v>436</v>
      </c>
      <c r="AN131" t="s">
        <v>1923</v>
      </c>
      <c r="AO131" t="s">
        <v>382</v>
      </c>
      <c r="AP131">
        <v>12</v>
      </c>
      <c r="AQ131" t="s">
        <v>383</v>
      </c>
      <c r="AR131" t="s">
        <v>61</v>
      </c>
      <c r="AS131">
        <v>2013</v>
      </c>
      <c r="AT131">
        <v>11</v>
      </c>
      <c r="AU131">
        <v>22</v>
      </c>
      <c r="AV131" t="s">
        <v>664</v>
      </c>
      <c r="AW131" t="s">
        <v>665</v>
      </c>
      <c r="AX131" t="s">
        <v>666</v>
      </c>
      <c r="AY131" t="s">
        <v>667</v>
      </c>
      <c r="AZ131" t="s">
        <v>668</v>
      </c>
      <c r="BA131">
        <v>0</v>
      </c>
      <c r="BB131" s="7">
        <v>41600</v>
      </c>
      <c r="BC131" t="s">
        <v>1812</v>
      </c>
      <c r="BD131" t="s">
        <v>1763</v>
      </c>
      <c r="BE131">
        <v>5</v>
      </c>
      <c r="BF131" t="s">
        <v>1801</v>
      </c>
      <c r="BG131" t="s">
        <v>1763</v>
      </c>
      <c r="BH131" t="s">
        <v>1765</v>
      </c>
      <c r="BI131" t="s">
        <v>2026</v>
      </c>
    </row>
    <row r="132" spans="1:61" x14ac:dyDescent="0.3">
      <c r="A132">
        <v>20194</v>
      </c>
      <c r="B132">
        <v>2</v>
      </c>
      <c r="C132" t="s">
        <v>701</v>
      </c>
      <c r="D132">
        <v>16061</v>
      </c>
      <c r="E132" t="s">
        <v>54</v>
      </c>
      <c r="F132">
        <v>12892</v>
      </c>
      <c r="G132">
        <v>1289201</v>
      </c>
      <c r="H132">
        <v>32575</v>
      </c>
      <c r="I132">
        <v>91</v>
      </c>
      <c r="J132">
        <v>13303</v>
      </c>
      <c r="K132">
        <v>1330302</v>
      </c>
      <c r="L132">
        <v>32467</v>
      </c>
      <c r="M132">
        <v>33</v>
      </c>
      <c r="N132">
        <v>7</v>
      </c>
      <c r="O132">
        <v>733</v>
      </c>
      <c r="P132">
        <v>2</v>
      </c>
      <c r="Q132">
        <v>5</v>
      </c>
      <c r="R132" t="s">
        <v>187</v>
      </c>
      <c r="S132" t="s">
        <v>55</v>
      </c>
      <c r="T132">
        <v>0</v>
      </c>
      <c r="U132">
        <v>1</v>
      </c>
      <c r="V132">
        <v>154322</v>
      </c>
      <c r="W132">
        <v>2342</v>
      </c>
      <c r="X132">
        <v>0</v>
      </c>
      <c r="Y132">
        <v>0</v>
      </c>
      <c r="Z132">
        <v>0</v>
      </c>
      <c r="AA132">
        <v>0</v>
      </c>
      <c r="AB132">
        <v>314</v>
      </c>
      <c r="AC132">
        <v>247</v>
      </c>
      <c r="AD132" t="s">
        <v>702</v>
      </c>
      <c r="AE132" t="s">
        <v>701</v>
      </c>
      <c r="AF132" t="s">
        <v>702</v>
      </c>
      <c r="AG132" t="s">
        <v>703</v>
      </c>
      <c r="AH132" t="s">
        <v>1864</v>
      </c>
      <c r="AI132" t="s">
        <v>398</v>
      </c>
      <c r="AJ132">
        <v>6</v>
      </c>
      <c r="AK132" t="s">
        <v>399</v>
      </c>
      <c r="AL132" t="s">
        <v>61</v>
      </c>
      <c r="AM132" t="s">
        <v>381</v>
      </c>
      <c r="AN132" t="s">
        <v>1887</v>
      </c>
      <c r="AO132" t="s">
        <v>382</v>
      </c>
      <c r="AP132">
        <v>12</v>
      </c>
      <c r="AQ132" t="s">
        <v>383</v>
      </c>
      <c r="AR132" t="s">
        <v>61</v>
      </c>
      <c r="AS132">
        <v>2009</v>
      </c>
      <c r="AT132">
        <v>2</v>
      </c>
      <c r="AU132">
        <v>2</v>
      </c>
      <c r="AV132" t="s">
        <v>704</v>
      </c>
      <c r="AW132" t="s">
        <v>705</v>
      </c>
      <c r="AX132" t="s">
        <v>706</v>
      </c>
      <c r="AY132" t="s">
        <v>707</v>
      </c>
      <c r="AZ132" t="s">
        <v>708</v>
      </c>
      <c r="BA132">
        <v>0</v>
      </c>
      <c r="BB132" s="7">
        <v>39846</v>
      </c>
      <c r="BC132" t="s">
        <v>1806</v>
      </c>
      <c r="BD132" t="s">
        <v>1807</v>
      </c>
      <c r="BE132">
        <v>1</v>
      </c>
      <c r="BF132" t="s">
        <v>1813</v>
      </c>
      <c r="BG132" t="s">
        <v>1807</v>
      </c>
      <c r="BH132" t="s">
        <v>1809</v>
      </c>
      <c r="BI132" t="s">
        <v>2026</v>
      </c>
    </row>
    <row r="133" spans="1:61" x14ac:dyDescent="0.3">
      <c r="A133">
        <v>21439</v>
      </c>
      <c r="B133">
        <v>0</v>
      </c>
      <c r="C133" t="s">
        <v>709</v>
      </c>
      <c r="D133">
        <v>71095</v>
      </c>
      <c r="E133" t="s">
        <v>379</v>
      </c>
      <c r="F133">
        <v>14771</v>
      </c>
      <c r="G133">
        <v>1477101</v>
      </c>
      <c r="H133">
        <v>32457</v>
      </c>
      <c r="I133">
        <v>91</v>
      </c>
      <c r="J133">
        <v>10327</v>
      </c>
      <c r="K133">
        <v>1032701</v>
      </c>
      <c r="L133">
        <v>30327</v>
      </c>
      <c r="M133">
        <v>91</v>
      </c>
      <c r="N133">
        <v>6</v>
      </c>
      <c r="O133">
        <v>686</v>
      </c>
      <c r="P133">
        <v>1</v>
      </c>
      <c r="Q133">
        <v>1</v>
      </c>
      <c r="R133" t="s">
        <v>54</v>
      </c>
      <c r="S133" t="s">
        <v>425</v>
      </c>
      <c r="T133">
        <v>0</v>
      </c>
      <c r="U133">
        <v>1</v>
      </c>
      <c r="V133">
        <v>0</v>
      </c>
      <c r="W133">
        <v>41</v>
      </c>
      <c r="X133">
        <v>0</v>
      </c>
      <c r="Y133">
        <v>0</v>
      </c>
      <c r="Z133">
        <v>0</v>
      </c>
      <c r="AA133">
        <v>0</v>
      </c>
      <c r="AB133">
        <v>0</v>
      </c>
      <c r="AC133">
        <v>0</v>
      </c>
      <c r="AD133" t="s">
        <v>710</v>
      </c>
      <c r="AE133" t="s">
        <v>709</v>
      </c>
      <c r="AF133" t="s">
        <v>710</v>
      </c>
      <c r="AG133" t="s">
        <v>397</v>
      </c>
      <c r="AH133" t="s">
        <v>1862</v>
      </c>
      <c r="AI133" t="s">
        <v>398</v>
      </c>
      <c r="AJ133">
        <v>6</v>
      </c>
      <c r="AK133" t="s">
        <v>399</v>
      </c>
      <c r="AL133" t="s">
        <v>61</v>
      </c>
      <c r="AM133" t="s">
        <v>711</v>
      </c>
      <c r="AN133" t="s">
        <v>1939</v>
      </c>
      <c r="AO133" t="s">
        <v>398</v>
      </c>
      <c r="AP133">
        <v>6</v>
      </c>
      <c r="AQ133" t="s">
        <v>399</v>
      </c>
      <c r="AR133" t="s">
        <v>61</v>
      </c>
      <c r="AS133">
        <v>2011</v>
      </c>
      <c r="AT133">
        <v>4</v>
      </c>
      <c r="AU133">
        <v>12</v>
      </c>
      <c r="AV133" t="s">
        <v>712</v>
      </c>
      <c r="AW133" t="s">
        <v>713</v>
      </c>
      <c r="AX133" t="s">
        <v>714</v>
      </c>
      <c r="AY133" t="s">
        <v>715</v>
      </c>
      <c r="AZ133" t="s">
        <v>716</v>
      </c>
      <c r="BA133">
        <v>0</v>
      </c>
      <c r="BB133" s="7">
        <v>40645</v>
      </c>
      <c r="BC133" t="s">
        <v>1858</v>
      </c>
      <c r="BD133" t="s">
        <v>1781</v>
      </c>
      <c r="BE133">
        <v>2</v>
      </c>
      <c r="BF133" t="s">
        <v>1786</v>
      </c>
      <c r="BG133" t="s">
        <v>1781</v>
      </c>
      <c r="BH133" t="s">
        <v>1782</v>
      </c>
      <c r="BI133" t="s">
        <v>2026</v>
      </c>
    </row>
    <row r="134" spans="1:61" x14ac:dyDescent="0.3">
      <c r="A134">
        <v>21437</v>
      </c>
      <c r="B134">
        <v>0</v>
      </c>
      <c r="C134" t="s">
        <v>717</v>
      </c>
      <c r="D134">
        <v>71093</v>
      </c>
      <c r="E134" t="s">
        <v>379</v>
      </c>
      <c r="F134">
        <v>14027</v>
      </c>
      <c r="G134">
        <v>1402702</v>
      </c>
      <c r="H134">
        <v>34027</v>
      </c>
      <c r="I134">
        <v>33</v>
      </c>
      <c r="J134">
        <v>15030</v>
      </c>
      <c r="K134">
        <v>1503002</v>
      </c>
      <c r="L134">
        <v>35030</v>
      </c>
      <c r="M134">
        <v>33</v>
      </c>
      <c r="N134">
        <v>6</v>
      </c>
      <c r="O134">
        <v>609</v>
      </c>
      <c r="P134">
        <v>1</v>
      </c>
      <c r="Q134">
        <v>1</v>
      </c>
      <c r="R134" t="s">
        <v>54</v>
      </c>
      <c r="S134" t="s">
        <v>425</v>
      </c>
      <c r="T134">
        <v>0</v>
      </c>
      <c r="U134">
        <v>1</v>
      </c>
      <c r="V134">
        <v>0</v>
      </c>
      <c r="W134">
        <v>35</v>
      </c>
      <c r="X134">
        <v>0</v>
      </c>
      <c r="Y134">
        <v>0</v>
      </c>
      <c r="Z134">
        <v>0</v>
      </c>
      <c r="AA134">
        <v>0</v>
      </c>
      <c r="AB134">
        <v>0</v>
      </c>
      <c r="AC134">
        <v>0</v>
      </c>
      <c r="AD134" t="s">
        <v>718</v>
      </c>
      <c r="AE134" t="s">
        <v>717</v>
      </c>
      <c r="AF134" t="s">
        <v>718</v>
      </c>
      <c r="AG134" t="s">
        <v>719</v>
      </c>
      <c r="AH134" t="s">
        <v>1940</v>
      </c>
      <c r="AI134" t="s">
        <v>382</v>
      </c>
      <c r="AJ134">
        <v>12</v>
      </c>
      <c r="AK134" t="s">
        <v>383</v>
      </c>
      <c r="AL134" t="s">
        <v>61</v>
      </c>
      <c r="AM134" t="s">
        <v>720</v>
      </c>
      <c r="AN134" t="s">
        <v>1941</v>
      </c>
      <c r="AO134" t="s">
        <v>382</v>
      </c>
      <c r="AP134">
        <v>12</v>
      </c>
      <c r="AQ134" t="s">
        <v>383</v>
      </c>
      <c r="AR134" t="s">
        <v>61</v>
      </c>
      <c r="AS134">
        <v>2011</v>
      </c>
      <c r="AT134">
        <v>12</v>
      </c>
      <c r="AU134">
        <v>6</v>
      </c>
      <c r="AV134" t="s">
        <v>721</v>
      </c>
      <c r="AW134" t="s">
        <v>722</v>
      </c>
      <c r="AX134" t="s">
        <v>723</v>
      </c>
      <c r="AY134" t="s">
        <v>724</v>
      </c>
      <c r="AZ134" t="s">
        <v>725</v>
      </c>
      <c r="BA134">
        <v>0</v>
      </c>
      <c r="BB134" s="7">
        <v>40883</v>
      </c>
      <c r="BC134" t="s">
        <v>1762</v>
      </c>
      <c r="BD134" t="s">
        <v>1763</v>
      </c>
      <c r="BE134">
        <v>2</v>
      </c>
      <c r="BF134" t="s">
        <v>1786</v>
      </c>
      <c r="BG134" t="s">
        <v>1763</v>
      </c>
      <c r="BH134" t="s">
        <v>1765</v>
      </c>
      <c r="BI134" t="s">
        <v>2026</v>
      </c>
    </row>
    <row r="135" spans="1:61" x14ac:dyDescent="0.3">
      <c r="A135">
        <v>20057</v>
      </c>
      <c r="B135">
        <v>2</v>
      </c>
      <c r="C135" t="s">
        <v>726</v>
      </c>
      <c r="D135">
        <v>16208</v>
      </c>
      <c r="E135" t="s">
        <v>194</v>
      </c>
      <c r="F135">
        <v>12892</v>
      </c>
      <c r="G135">
        <v>1289201</v>
      </c>
      <c r="H135">
        <v>32575</v>
      </c>
      <c r="I135">
        <v>91</v>
      </c>
      <c r="J135">
        <v>14730</v>
      </c>
      <c r="K135">
        <v>1473002</v>
      </c>
      <c r="L135">
        <v>33044</v>
      </c>
      <c r="M135">
        <v>52</v>
      </c>
      <c r="N135">
        <v>8</v>
      </c>
      <c r="O135">
        <v>817</v>
      </c>
      <c r="P135">
        <v>2</v>
      </c>
      <c r="Q135">
        <v>4</v>
      </c>
      <c r="R135" t="s">
        <v>194</v>
      </c>
      <c r="S135" t="s">
        <v>55</v>
      </c>
      <c r="T135">
        <v>0</v>
      </c>
      <c r="U135">
        <v>1</v>
      </c>
      <c r="V135">
        <v>252000</v>
      </c>
      <c r="W135">
        <v>1842</v>
      </c>
      <c r="X135">
        <v>0</v>
      </c>
      <c r="Y135">
        <v>0</v>
      </c>
      <c r="Z135">
        <v>0</v>
      </c>
      <c r="AA135">
        <v>0</v>
      </c>
      <c r="AB135">
        <v>230</v>
      </c>
      <c r="AC135">
        <v>199</v>
      </c>
      <c r="AD135" t="s">
        <v>727</v>
      </c>
      <c r="AE135" t="s">
        <v>726</v>
      </c>
      <c r="AF135" t="s">
        <v>727</v>
      </c>
      <c r="AG135" t="s">
        <v>703</v>
      </c>
      <c r="AH135" t="s">
        <v>1864</v>
      </c>
      <c r="AI135" t="s">
        <v>398</v>
      </c>
      <c r="AJ135">
        <v>6</v>
      </c>
      <c r="AK135" t="s">
        <v>399</v>
      </c>
      <c r="AL135" t="s">
        <v>61</v>
      </c>
      <c r="AM135" t="s">
        <v>728</v>
      </c>
      <c r="AN135" t="s">
        <v>1942</v>
      </c>
      <c r="AO135" t="s">
        <v>288</v>
      </c>
      <c r="AP135">
        <v>21</v>
      </c>
      <c r="AQ135" t="s">
        <v>289</v>
      </c>
      <c r="AR135" t="s">
        <v>61</v>
      </c>
      <c r="AS135">
        <v>2012</v>
      </c>
      <c r="AT135">
        <v>12</v>
      </c>
      <c r="AU135">
        <v>11</v>
      </c>
      <c r="AV135" t="s">
        <v>729</v>
      </c>
      <c r="AW135" t="s">
        <v>730</v>
      </c>
      <c r="AX135" t="s">
        <v>731</v>
      </c>
      <c r="AY135" t="s">
        <v>732</v>
      </c>
      <c r="AZ135" t="s">
        <v>733</v>
      </c>
      <c r="BA135">
        <v>0</v>
      </c>
      <c r="BB135" s="7">
        <v>41254</v>
      </c>
      <c r="BC135" t="s">
        <v>1762</v>
      </c>
      <c r="BD135" t="s">
        <v>1763</v>
      </c>
      <c r="BE135">
        <v>2</v>
      </c>
      <c r="BF135" t="s">
        <v>1786</v>
      </c>
      <c r="BG135" t="s">
        <v>1763</v>
      </c>
      <c r="BH135" t="s">
        <v>1765</v>
      </c>
      <c r="BI135" t="s">
        <v>2026</v>
      </c>
    </row>
    <row r="136" spans="1:61" x14ac:dyDescent="0.3">
      <c r="A136">
        <v>21309</v>
      </c>
      <c r="B136">
        <v>0</v>
      </c>
      <c r="C136" t="s">
        <v>734</v>
      </c>
      <c r="D136">
        <v>71063</v>
      </c>
      <c r="E136" t="s">
        <v>379</v>
      </c>
      <c r="F136">
        <v>12191</v>
      </c>
      <c r="G136">
        <v>1219102</v>
      </c>
      <c r="H136">
        <v>31453</v>
      </c>
      <c r="I136">
        <v>74</v>
      </c>
      <c r="J136">
        <v>14685</v>
      </c>
      <c r="K136">
        <v>1468502</v>
      </c>
      <c r="L136">
        <v>34685</v>
      </c>
      <c r="M136">
        <v>34</v>
      </c>
      <c r="N136">
        <v>6</v>
      </c>
      <c r="O136">
        <v>667</v>
      </c>
      <c r="P136">
        <v>1</v>
      </c>
      <c r="Q136">
        <v>2</v>
      </c>
      <c r="R136" t="s">
        <v>54</v>
      </c>
      <c r="S136" t="s">
        <v>425</v>
      </c>
      <c r="T136">
        <v>0</v>
      </c>
      <c r="U136">
        <v>1</v>
      </c>
      <c r="V136">
        <v>0</v>
      </c>
      <c r="W136">
        <v>853</v>
      </c>
      <c r="X136">
        <v>0</v>
      </c>
      <c r="Y136">
        <v>0</v>
      </c>
      <c r="Z136">
        <v>0</v>
      </c>
      <c r="AA136">
        <v>0</v>
      </c>
      <c r="AB136">
        <v>0</v>
      </c>
      <c r="AC136">
        <v>0</v>
      </c>
      <c r="AD136" t="s">
        <v>735</v>
      </c>
      <c r="AE136" t="s">
        <v>734</v>
      </c>
      <c r="AF136" t="s">
        <v>735</v>
      </c>
      <c r="AG136" t="s">
        <v>736</v>
      </c>
      <c r="AH136" t="s">
        <v>1922</v>
      </c>
      <c r="AI136" t="s">
        <v>395</v>
      </c>
      <c r="AJ136">
        <v>48</v>
      </c>
      <c r="AK136" t="s">
        <v>396</v>
      </c>
      <c r="AL136" t="s">
        <v>61</v>
      </c>
      <c r="AM136" t="s">
        <v>737</v>
      </c>
      <c r="AN136" t="s">
        <v>1904</v>
      </c>
      <c r="AO136" t="s">
        <v>738</v>
      </c>
      <c r="AP136">
        <v>13</v>
      </c>
      <c r="AQ136" t="s">
        <v>739</v>
      </c>
      <c r="AR136" t="s">
        <v>61</v>
      </c>
      <c r="AS136">
        <v>2013</v>
      </c>
      <c r="AT136">
        <v>7</v>
      </c>
      <c r="AU136">
        <v>25</v>
      </c>
      <c r="AV136" t="s">
        <v>740</v>
      </c>
      <c r="AW136" t="s">
        <v>741</v>
      </c>
      <c r="AX136" t="s">
        <v>742</v>
      </c>
      <c r="AY136" t="s">
        <v>743</v>
      </c>
      <c r="AZ136" t="s">
        <v>744</v>
      </c>
      <c r="BA136">
        <v>0</v>
      </c>
      <c r="BB136" s="7">
        <v>41480</v>
      </c>
      <c r="BC136" t="s">
        <v>1785</v>
      </c>
      <c r="BD136" t="s">
        <v>1769</v>
      </c>
      <c r="BE136">
        <v>4</v>
      </c>
      <c r="BF136" t="s">
        <v>1770</v>
      </c>
      <c r="BG136" t="s">
        <v>1769</v>
      </c>
      <c r="BH136" t="s">
        <v>1771</v>
      </c>
      <c r="BI136" t="s">
        <v>2026</v>
      </c>
    </row>
    <row r="137" spans="1:61" x14ac:dyDescent="0.3">
      <c r="A137">
        <v>20357</v>
      </c>
      <c r="B137">
        <v>2</v>
      </c>
      <c r="C137" t="s">
        <v>767</v>
      </c>
      <c r="D137">
        <v>6170</v>
      </c>
      <c r="E137" t="s">
        <v>53</v>
      </c>
      <c r="F137">
        <v>13204</v>
      </c>
      <c r="G137">
        <v>1320401</v>
      </c>
      <c r="H137">
        <v>31454</v>
      </c>
      <c r="I137">
        <v>33</v>
      </c>
      <c r="J137">
        <v>10397</v>
      </c>
      <c r="K137">
        <v>1039703</v>
      </c>
      <c r="L137">
        <v>30397</v>
      </c>
      <c r="M137">
        <v>34</v>
      </c>
      <c r="N137">
        <v>8</v>
      </c>
      <c r="O137">
        <v>864</v>
      </c>
      <c r="P137">
        <v>2</v>
      </c>
      <c r="Q137">
        <v>1</v>
      </c>
      <c r="R137" t="s">
        <v>194</v>
      </c>
      <c r="S137" t="s">
        <v>55</v>
      </c>
      <c r="T137">
        <v>0</v>
      </c>
      <c r="U137">
        <v>1</v>
      </c>
      <c r="V137">
        <v>95000</v>
      </c>
      <c r="W137">
        <v>403</v>
      </c>
      <c r="X137">
        <v>0</v>
      </c>
      <c r="Y137">
        <v>0</v>
      </c>
      <c r="Z137">
        <v>0</v>
      </c>
      <c r="AA137">
        <v>0</v>
      </c>
      <c r="AB137">
        <v>84</v>
      </c>
      <c r="AC137">
        <v>63</v>
      </c>
      <c r="AD137" t="s">
        <v>768</v>
      </c>
      <c r="AE137" t="s">
        <v>767</v>
      </c>
      <c r="AF137" t="s">
        <v>769</v>
      </c>
      <c r="AG137" t="s">
        <v>770</v>
      </c>
      <c r="AH137" t="s">
        <v>1945</v>
      </c>
      <c r="AI137" t="s">
        <v>382</v>
      </c>
      <c r="AJ137">
        <v>12</v>
      </c>
      <c r="AK137" t="s">
        <v>383</v>
      </c>
      <c r="AL137" t="s">
        <v>61</v>
      </c>
      <c r="AM137" t="s">
        <v>771</v>
      </c>
      <c r="AN137" t="s">
        <v>1881</v>
      </c>
      <c r="AO137" t="s">
        <v>738</v>
      </c>
      <c r="AP137">
        <v>13</v>
      </c>
      <c r="AQ137" t="s">
        <v>739</v>
      </c>
      <c r="AR137" t="s">
        <v>61</v>
      </c>
      <c r="AS137">
        <v>2010</v>
      </c>
      <c r="AT137">
        <v>12</v>
      </c>
      <c r="AU137">
        <v>23</v>
      </c>
      <c r="AV137" t="s">
        <v>772</v>
      </c>
      <c r="AW137" t="s">
        <v>773</v>
      </c>
      <c r="AX137" t="s">
        <v>774</v>
      </c>
      <c r="AY137" t="s">
        <v>775</v>
      </c>
      <c r="AZ137" t="s">
        <v>776</v>
      </c>
      <c r="BA137">
        <v>0</v>
      </c>
      <c r="BB137" s="7">
        <v>40535</v>
      </c>
      <c r="BC137" t="s">
        <v>1762</v>
      </c>
      <c r="BD137" t="s">
        <v>1763</v>
      </c>
      <c r="BE137">
        <v>4</v>
      </c>
      <c r="BF137" t="s">
        <v>1770</v>
      </c>
      <c r="BG137" t="s">
        <v>1763</v>
      </c>
      <c r="BH137" t="s">
        <v>1765</v>
      </c>
      <c r="BI137" t="s">
        <v>2026</v>
      </c>
    </row>
    <row r="138" spans="1:61" x14ac:dyDescent="0.3">
      <c r="A138">
        <v>21477</v>
      </c>
      <c r="B138">
        <v>6</v>
      </c>
      <c r="C138" t="s">
        <v>792</v>
      </c>
      <c r="D138">
        <v>1158</v>
      </c>
      <c r="E138" t="s">
        <v>53</v>
      </c>
      <c r="F138">
        <v>10781</v>
      </c>
      <c r="G138">
        <v>1078102</v>
      </c>
      <c r="H138">
        <v>30781</v>
      </c>
      <c r="I138">
        <v>72</v>
      </c>
      <c r="J138">
        <v>10216</v>
      </c>
      <c r="K138">
        <v>1021602</v>
      </c>
      <c r="L138">
        <v>30216</v>
      </c>
      <c r="M138">
        <v>34</v>
      </c>
      <c r="N138">
        <v>4</v>
      </c>
      <c r="O138">
        <v>461</v>
      </c>
      <c r="P138">
        <v>1</v>
      </c>
      <c r="Q138">
        <v>2</v>
      </c>
      <c r="R138" t="s">
        <v>54</v>
      </c>
      <c r="S138" t="s">
        <v>55</v>
      </c>
      <c r="T138">
        <v>0</v>
      </c>
      <c r="U138">
        <v>1</v>
      </c>
      <c r="V138">
        <v>6400</v>
      </c>
      <c r="W138">
        <v>515</v>
      </c>
      <c r="X138">
        <v>30</v>
      </c>
      <c r="Y138">
        <v>30</v>
      </c>
      <c r="Z138">
        <v>0</v>
      </c>
      <c r="AA138">
        <v>0</v>
      </c>
      <c r="AB138">
        <v>200</v>
      </c>
      <c r="AC138">
        <v>149</v>
      </c>
      <c r="AD138" t="s">
        <v>793</v>
      </c>
      <c r="AE138" t="s">
        <v>792</v>
      </c>
      <c r="AF138" t="s">
        <v>793</v>
      </c>
      <c r="AG138" t="s">
        <v>794</v>
      </c>
      <c r="AH138" t="s">
        <v>1946</v>
      </c>
      <c r="AI138" t="s">
        <v>795</v>
      </c>
      <c r="AJ138">
        <v>22</v>
      </c>
      <c r="AK138" t="s">
        <v>796</v>
      </c>
      <c r="AL138" t="s">
        <v>61</v>
      </c>
      <c r="AM138" t="s">
        <v>797</v>
      </c>
      <c r="AN138" t="s">
        <v>1947</v>
      </c>
      <c r="AO138" t="s">
        <v>738</v>
      </c>
      <c r="AP138">
        <v>13</v>
      </c>
      <c r="AQ138" t="s">
        <v>739</v>
      </c>
      <c r="AR138" t="s">
        <v>61</v>
      </c>
      <c r="AS138">
        <v>2011</v>
      </c>
      <c r="AT138">
        <v>10</v>
      </c>
      <c r="AU138">
        <v>28</v>
      </c>
      <c r="AV138" t="s">
        <v>798</v>
      </c>
      <c r="AW138" t="s">
        <v>799</v>
      </c>
      <c r="AX138" t="s">
        <v>800</v>
      </c>
      <c r="AY138" t="s">
        <v>801</v>
      </c>
      <c r="AZ138" t="s">
        <v>802</v>
      </c>
      <c r="BA138">
        <v>1</v>
      </c>
      <c r="BB138" s="7">
        <v>40844</v>
      </c>
      <c r="BC138" t="s">
        <v>1850</v>
      </c>
      <c r="BD138" t="s">
        <v>1763</v>
      </c>
      <c r="BE138">
        <v>5</v>
      </c>
      <c r="BF138" t="s">
        <v>1801</v>
      </c>
      <c r="BG138" t="s">
        <v>1763</v>
      </c>
      <c r="BH138" t="s">
        <v>1765</v>
      </c>
      <c r="BI138" t="s">
        <v>2026</v>
      </c>
    </row>
    <row r="139" spans="1:61" x14ac:dyDescent="0.3">
      <c r="A139">
        <v>20414</v>
      </c>
      <c r="B139">
        <v>2</v>
      </c>
      <c r="C139" t="s">
        <v>803</v>
      </c>
      <c r="D139">
        <v>6196</v>
      </c>
      <c r="E139" t="s">
        <v>53</v>
      </c>
      <c r="F139">
        <v>11697</v>
      </c>
      <c r="G139">
        <v>1169702</v>
      </c>
      <c r="H139">
        <v>32467</v>
      </c>
      <c r="I139">
        <v>33</v>
      </c>
      <c r="J139">
        <v>13303</v>
      </c>
      <c r="K139">
        <v>1330302</v>
      </c>
      <c r="L139">
        <v>32467</v>
      </c>
      <c r="M139">
        <v>33</v>
      </c>
      <c r="N139">
        <v>4</v>
      </c>
      <c r="O139">
        <v>442</v>
      </c>
      <c r="P139">
        <v>1</v>
      </c>
      <c r="Q139">
        <v>1</v>
      </c>
      <c r="R139" t="s">
        <v>54</v>
      </c>
      <c r="S139" t="s">
        <v>55</v>
      </c>
      <c r="T139">
        <v>0</v>
      </c>
      <c r="U139">
        <v>1</v>
      </c>
      <c r="V139">
        <v>15000</v>
      </c>
      <c r="W139">
        <v>21</v>
      </c>
      <c r="X139">
        <v>64</v>
      </c>
      <c r="Y139">
        <v>19</v>
      </c>
      <c r="Z139">
        <v>0</v>
      </c>
      <c r="AA139">
        <v>0</v>
      </c>
      <c r="AB139">
        <v>79</v>
      </c>
      <c r="AC139">
        <v>69</v>
      </c>
      <c r="AD139" t="s">
        <v>804</v>
      </c>
      <c r="AE139" t="s">
        <v>803</v>
      </c>
      <c r="AF139" t="s">
        <v>804</v>
      </c>
      <c r="AG139" t="s">
        <v>559</v>
      </c>
      <c r="AH139" t="s">
        <v>1843</v>
      </c>
      <c r="AI139" t="s">
        <v>382</v>
      </c>
      <c r="AJ139">
        <v>12</v>
      </c>
      <c r="AK139" t="s">
        <v>383</v>
      </c>
      <c r="AL139" t="s">
        <v>61</v>
      </c>
      <c r="AM139" t="s">
        <v>381</v>
      </c>
      <c r="AN139" t="s">
        <v>1887</v>
      </c>
      <c r="AO139" t="s">
        <v>382</v>
      </c>
      <c r="AP139">
        <v>12</v>
      </c>
      <c r="AQ139" t="s">
        <v>383</v>
      </c>
      <c r="AR139" t="s">
        <v>61</v>
      </c>
      <c r="AS139">
        <v>2009</v>
      </c>
      <c r="AT139">
        <v>7</v>
      </c>
      <c r="AU139">
        <v>14</v>
      </c>
      <c r="AV139" t="s">
        <v>805</v>
      </c>
      <c r="AW139" t="s">
        <v>806</v>
      </c>
      <c r="AX139" t="s">
        <v>807</v>
      </c>
      <c r="AY139" t="s">
        <v>724</v>
      </c>
      <c r="AZ139" t="s">
        <v>725</v>
      </c>
      <c r="BA139">
        <v>0.296875</v>
      </c>
      <c r="BB139" s="7">
        <v>40008</v>
      </c>
      <c r="BC139" t="s">
        <v>1785</v>
      </c>
      <c r="BD139" t="s">
        <v>1769</v>
      </c>
      <c r="BE139">
        <v>2</v>
      </c>
      <c r="BF139" t="s">
        <v>1786</v>
      </c>
      <c r="BG139" t="s">
        <v>1769</v>
      </c>
      <c r="BH139" t="s">
        <v>1771</v>
      </c>
      <c r="BI139" t="s">
        <v>2026</v>
      </c>
    </row>
    <row r="140" spans="1:61" x14ac:dyDescent="0.3">
      <c r="A140">
        <v>19687</v>
      </c>
      <c r="B140">
        <v>2</v>
      </c>
      <c r="C140" t="s">
        <v>808</v>
      </c>
      <c r="D140">
        <v>6580</v>
      </c>
      <c r="E140" t="s">
        <v>53</v>
      </c>
      <c r="F140">
        <v>11603</v>
      </c>
      <c r="G140">
        <v>1160301</v>
      </c>
      <c r="H140">
        <v>31603</v>
      </c>
      <c r="I140">
        <v>92</v>
      </c>
      <c r="J140">
        <v>14747</v>
      </c>
      <c r="K140">
        <v>1474702</v>
      </c>
      <c r="L140">
        <v>30559</v>
      </c>
      <c r="M140">
        <v>93</v>
      </c>
      <c r="N140">
        <v>4</v>
      </c>
      <c r="O140">
        <v>482</v>
      </c>
      <c r="P140">
        <v>1</v>
      </c>
      <c r="Q140">
        <v>1</v>
      </c>
      <c r="R140" t="s">
        <v>54</v>
      </c>
      <c r="S140" t="s">
        <v>55</v>
      </c>
      <c r="T140">
        <v>0</v>
      </c>
      <c r="U140">
        <v>1</v>
      </c>
      <c r="V140">
        <v>17800</v>
      </c>
      <c r="W140">
        <v>234</v>
      </c>
      <c r="X140">
        <v>76</v>
      </c>
      <c r="Y140">
        <v>27</v>
      </c>
      <c r="Z140">
        <v>0</v>
      </c>
      <c r="AA140">
        <v>0</v>
      </c>
      <c r="AB140">
        <v>58</v>
      </c>
      <c r="AC140">
        <v>48</v>
      </c>
      <c r="AD140" t="s">
        <v>809</v>
      </c>
      <c r="AE140" t="s">
        <v>808</v>
      </c>
      <c r="AF140" t="s">
        <v>809</v>
      </c>
      <c r="AG140" t="s">
        <v>810</v>
      </c>
      <c r="AH140" t="s">
        <v>1948</v>
      </c>
      <c r="AI140" t="s">
        <v>811</v>
      </c>
      <c r="AJ140">
        <v>41</v>
      </c>
      <c r="AK140" t="s">
        <v>812</v>
      </c>
      <c r="AL140" t="s">
        <v>61</v>
      </c>
      <c r="AM140" t="s">
        <v>623</v>
      </c>
      <c r="AN140" t="s">
        <v>1935</v>
      </c>
      <c r="AO140" t="s">
        <v>264</v>
      </c>
      <c r="AP140">
        <v>53</v>
      </c>
      <c r="AQ140" t="s">
        <v>265</v>
      </c>
      <c r="AR140" t="s">
        <v>61</v>
      </c>
      <c r="AS140">
        <v>2012</v>
      </c>
      <c r="AT140">
        <v>3</v>
      </c>
      <c r="AU140">
        <v>14</v>
      </c>
      <c r="AV140" t="s">
        <v>813</v>
      </c>
      <c r="AW140" t="s">
        <v>814</v>
      </c>
      <c r="AX140" t="s">
        <v>815</v>
      </c>
      <c r="AY140" t="s">
        <v>816</v>
      </c>
      <c r="AZ140" t="s">
        <v>817</v>
      </c>
      <c r="BA140">
        <v>0.355263157894737</v>
      </c>
      <c r="BB140" s="7">
        <v>40982</v>
      </c>
      <c r="BC140" t="s">
        <v>1820</v>
      </c>
      <c r="BD140" t="s">
        <v>1807</v>
      </c>
      <c r="BE140">
        <v>3</v>
      </c>
      <c r="BF140" t="s">
        <v>1808</v>
      </c>
      <c r="BG140" t="s">
        <v>1807</v>
      </c>
      <c r="BH140" t="s">
        <v>1809</v>
      </c>
      <c r="BI140" t="s">
        <v>2026</v>
      </c>
    </row>
    <row r="141" spans="1:61" x14ac:dyDescent="0.3">
      <c r="A141">
        <v>21503</v>
      </c>
      <c r="B141">
        <v>6</v>
      </c>
      <c r="C141" t="s">
        <v>818</v>
      </c>
      <c r="D141">
        <v>1161</v>
      </c>
      <c r="E141" t="s">
        <v>53</v>
      </c>
      <c r="F141">
        <v>11842</v>
      </c>
      <c r="G141">
        <v>1184201</v>
      </c>
      <c r="H141">
        <v>31842</v>
      </c>
      <c r="I141">
        <v>35</v>
      </c>
      <c r="J141">
        <v>10154</v>
      </c>
      <c r="K141">
        <v>1015401</v>
      </c>
      <c r="L141">
        <v>30154</v>
      </c>
      <c r="M141">
        <v>13</v>
      </c>
      <c r="N141">
        <v>4</v>
      </c>
      <c r="O141">
        <v>415</v>
      </c>
      <c r="P141">
        <v>1</v>
      </c>
      <c r="Q141">
        <v>1</v>
      </c>
      <c r="R141" t="s">
        <v>54</v>
      </c>
      <c r="S141" t="s">
        <v>55</v>
      </c>
      <c r="T141">
        <v>0</v>
      </c>
      <c r="U141">
        <v>1</v>
      </c>
      <c r="V141">
        <v>3274</v>
      </c>
      <c r="W141">
        <v>402</v>
      </c>
      <c r="X141">
        <v>9</v>
      </c>
      <c r="Y141">
        <v>8</v>
      </c>
      <c r="Z141">
        <v>0</v>
      </c>
      <c r="AA141">
        <v>0</v>
      </c>
      <c r="AB141">
        <v>161</v>
      </c>
      <c r="AC141">
        <v>151</v>
      </c>
      <c r="AD141" t="s">
        <v>819</v>
      </c>
      <c r="AE141" t="s">
        <v>818</v>
      </c>
      <c r="AF141" t="s">
        <v>819</v>
      </c>
      <c r="AG141" t="s">
        <v>820</v>
      </c>
      <c r="AH141" t="s">
        <v>1949</v>
      </c>
      <c r="AI141" t="s">
        <v>363</v>
      </c>
      <c r="AJ141">
        <v>24</v>
      </c>
      <c r="AK141" t="s">
        <v>364</v>
      </c>
      <c r="AL141" t="s">
        <v>61</v>
      </c>
      <c r="AM141" t="s">
        <v>821</v>
      </c>
      <c r="AN141" t="s">
        <v>1950</v>
      </c>
      <c r="AO141" t="s">
        <v>518</v>
      </c>
      <c r="AP141">
        <v>25</v>
      </c>
      <c r="AQ141" t="s">
        <v>519</v>
      </c>
      <c r="AR141" t="s">
        <v>61</v>
      </c>
      <c r="AS141">
        <v>2011</v>
      </c>
      <c r="AT141">
        <v>6</v>
      </c>
      <c r="AU141">
        <v>13</v>
      </c>
      <c r="AV141" t="s">
        <v>822</v>
      </c>
      <c r="AW141" t="s">
        <v>823</v>
      </c>
      <c r="AX141" t="s">
        <v>824</v>
      </c>
      <c r="AY141" t="s">
        <v>825</v>
      </c>
      <c r="AZ141" t="s">
        <v>826</v>
      </c>
      <c r="BA141">
        <v>0.88888888888888895</v>
      </c>
      <c r="BB141" s="7">
        <v>40707</v>
      </c>
      <c r="BC141" t="s">
        <v>1791</v>
      </c>
      <c r="BD141" t="s">
        <v>1781</v>
      </c>
      <c r="BE141">
        <v>1</v>
      </c>
      <c r="BF141" t="s">
        <v>1813</v>
      </c>
      <c r="BG141" t="s">
        <v>1781</v>
      </c>
      <c r="BH141" t="s">
        <v>1782</v>
      </c>
      <c r="BI141" t="s">
        <v>2026</v>
      </c>
    </row>
    <row r="142" spans="1:61" x14ac:dyDescent="0.3">
      <c r="A142">
        <v>21346</v>
      </c>
      <c r="B142">
        <v>0</v>
      </c>
      <c r="C142" t="s">
        <v>835</v>
      </c>
      <c r="D142">
        <v>71071</v>
      </c>
      <c r="E142" t="s">
        <v>379</v>
      </c>
      <c r="F142">
        <v>15096</v>
      </c>
      <c r="G142">
        <v>1509601</v>
      </c>
      <c r="H142">
        <v>35096</v>
      </c>
      <c r="I142">
        <v>22</v>
      </c>
      <c r="J142">
        <v>14771</v>
      </c>
      <c r="K142">
        <v>1477101</v>
      </c>
      <c r="L142">
        <v>32457</v>
      </c>
      <c r="M142">
        <v>91</v>
      </c>
      <c r="N142">
        <v>6</v>
      </c>
      <c r="O142">
        <v>667</v>
      </c>
      <c r="P142">
        <v>1</v>
      </c>
      <c r="Q142">
        <v>5</v>
      </c>
      <c r="R142" t="s">
        <v>54</v>
      </c>
      <c r="S142" t="s">
        <v>425</v>
      </c>
      <c r="T142">
        <v>0</v>
      </c>
      <c r="U142">
        <v>1</v>
      </c>
      <c r="V142">
        <v>3740</v>
      </c>
      <c r="W142">
        <v>2440</v>
      </c>
      <c r="X142">
        <v>18</v>
      </c>
      <c r="Y142">
        <v>3</v>
      </c>
      <c r="Z142">
        <v>0</v>
      </c>
      <c r="AA142">
        <v>0</v>
      </c>
      <c r="AB142">
        <v>0</v>
      </c>
      <c r="AC142">
        <v>0</v>
      </c>
      <c r="AD142" t="s">
        <v>836</v>
      </c>
      <c r="AE142" t="s">
        <v>835</v>
      </c>
      <c r="AF142" t="s">
        <v>836</v>
      </c>
      <c r="AG142" t="s">
        <v>456</v>
      </c>
      <c r="AH142" t="s">
        <v>1926</v>
      </c>
      <c r="AI142" t="s">
        <v>360</v>
      </c>
      <c r="AJ142">
        <v>36</v>
      </c>
      <c r="AK142" t="s">
        <v>361</v>
      </c>
      <c r="AL142" t="s">
        <v>61</v>
      </c>
      <c r="AM142" t="s">
        <v>397</v>
      </c>
      <c r="AN142" t="s">
        <v>1862</v>
      </c>
      <c r="AO142" t="s">
        <v>398</v>
      </c>
      <c r="AP142">
        <v>6</v>
      </c>
      <c r="AQ142" t="s">
        <v>399</v>
      </c>
      <c r="AR142" t="s">
        <v>61</v>
      </c>
      <c r="AS142">
        <v>2009</v>
      </c>
      <c r="AT142">
        <v>5</v>
      </c>
      <c r="AU142">
        <v>4</v>
      </c>
      <c r="AV142" t="s">
        <v>837</v>
      </c>
      <c r="AW142" t="s">
        <v>838</v>
      </c>
      <c r="AX142" t="s">
        <v>839</v>
      </c>
      <c r="AY142" t="s">
        <v>840</v>
      </c>
      <c r="AZ142" t="s">
        <v>841</v>
      </c>
      <c r="BA142">
        <v>0.16666666666666699</v>
      </c>
      <c r="BB142" s="7">
        <v>39937</v>
      </c>
      <c r="BC142" t="s">
        <v>1780</v>
      </c>
      <c r="BD142" t="s">
        <v>1781</v>
      </c>
      <c r="BE142">
        <v>1</v>
      </c>
      <c r="BF142" t="s">
        <v>1813</v>
      </c>
      <c r="BG142" t="s">
        <v>1781</v>
      </c>
      <c r="BH142" t="s">
        <v>1782</v>
      </c>
      <c r="BI142" t="s">
        <v>2026</v>
      </c>
    </row>
    <row r="143" spans="1:61" x14ac:dyDescent="0.3">
      <c r="A143">
        <v>21186</v>
      </c>
      <c r="B143">
        <v>0</v>
      </c>
      <c r="C143" t="s">
        <v>842</v>
      </c>
      <c r="D143">
        <v>71033</v>
      </c>
      <c r="E143" t="s">
        <v>379</v>
      </c>
      <c r="F143">
        <v>14262</v>
      </c>
      <c r="G143">
        <v>1426201</v>
      </c>
      <c r="H143">
        <v>34262</v>
      </c>
      <c r="I143">
        <v>91</v>
      </c>
      <c r="J143">
        <v>14633</v>
      </c>
      <c r="K143">
        <v>1463302</v>
      </c>
      <c r="L143">
        <v>32547</v>
      </c>
      <c r="M143">
        <v>63</v>
      </c>
      <c r="N143">
        <v>6</v>
      </c>
      <c r="O143">
        <v>658</v>
      </c>
      <c r="P143">
        <v>1</v>
      </c>
      <c r="Q143">
        <v>3</v>
      </c>
      <c r="R143" t="s">
        <v>54</v>
      </c>
      <c r="S143" t="s">
        <v>425</v>
      </c>
      <c r="T143">
        <v>0</v>
      </c>
      <c r="U143">
        <v>1</v>
      </c>
      <c r="V143">
        <v>2867</v>
      </c>
      <c r="W143">
        <v>1462</v>
      </c>
      <c r="X143">
        <v>12</v>
      </c>
      <c r="Y143">
        <v>3</v>
      </c>
      <c r="Z143">
        <v>0</v>
      </c>
      <c r="AA143">
        <v>0</v>
      </c>
      <c r="AB143">
        <v>0</v>
      </c>
      <c r="AC143">
        <v>0</v>
      </c>
      <c r="AD143" t="s">
        <v>843</v>
      </c>
      <c r="AE143" t="s">
        <v>842</v>
      </c>
      <c r="AF143" t="s">
        <v>843</v>
      </c>
      <c r="AG143" t="s">
        <v>844</v>
      </c>
      <c r="AH143" t="s">
        <v>1951</v>
      </c>
      <c r="AI143" t="s">
        <v>398</v>
      </c>
      <c r="AJ143">
        <v>6</v>
      </c>
      <c r="AK143" t="s">
        <v>399</v>
      </c>
      <c r="AL143" t="s">
        <v>61</v>
      </c>
      <c r="AM143" t="s">
        <v>845</v>
      </c>
      <c r="AN143" t="s">
        <v>1952</v>
      </c>
      <c r="AO143" t="s">
        <v>541</v>
      </c>
      <c r="AP143">
        <v>27</v>
      </c>
      <c r="AQ143" t="s">
        <v>542</v>
      </c>
      <c r="AR143" t="s">
        <v>61</v>
      </c>
      <c r="AS143">
        <v>2009</v>
      </c>
      <c r="AT143">
        <v>2</v>
      </c>
      <c r="AU143">
        <v>10</v>
      </c>
      <c r="AV143" t="s">
        <v>846</v>
      </c>
      <c r="AW143" t="s">
        <v>847</v>
      </c>
      <c r="AX143" t="s">
        <v>848</v>
      </c>
      <c r="AY143" t="s">
        <v>849</v>
      </c>
      <c r="AZ143" t="s">
        <v>850</v>
      </c>
      <c r="BA143">
        <v>0.25</v>
      </c>
      <c r="BB143" s="7">
        <v>39854</v>
      </c>
      <c r="BC143" t="s">
        <v>1806</v>
      </c>
      <c r="BD143" t="s">
        <v>1807</v>
      </c>
      <c r="BE143">
        <v>2</v>
      </c>
      <c r="BF143" t="s">
        <v>1786</v>
      </c>
      <c r="BG143" t="s">
        <v>1807</v>
      </c>
      <c r="BH143" t="s">
        <v>1809</v>
      </c>
      <c r="BI143" t="s">
        <v>2026</v>
      </c>
    </row>
    <row r="144" spans="1:61" x14ac:dyDescent="0.3">
      <c r="A144">
        <v>21281</v>
      </c>
      <c r="B144">
        <v>0</v>
      </c>
      <c r="C144" t="s">
        <v>851</v>
      </c>
      <c r="D144">
        <v>71053</v>
      </c>
      <c r="E144" t="s">
        <v>379</v>
      </c>
      <c r="F144">
        <v>10581</v>
      </c>
      <c r="G144">
        <v>1058101</v>
      </c>
      <c r="H144">
        <v>30581</v>
      </c>
      <c r="I144">
        <v>12</v>
      </c>
      <c r="J144">
        <v>14027</v>
      </c>
      <c r="K144">
        <v>1402701</v>
      </c>
      <c r="L144">
        <v>34027</v>
      </c>
      <c r="M144">
        <v>33</v>
      </c>
      <c r="N144">
        <v>6</v>
      </c>
      <c r="O144">
        <v>682</v>
      </c>
      <c r="P144">
        <v>1</v>
      </c>
      <c r="Q144">
        <v>3</v>
      </c>
      <c r="R144" t="s">
        <v>54</v>
      </c>
      <c r="S144" t="s">
        <v>425</v>
      </c>
      <c r="T144">
        <v>0</v>
      </c>
      <c r="U144">
        <v>1</v>
      </c>
      <c r="V144">
        <v>1696</v>
      </c>
      <c r="W144">
        <v>1398</v>
      </c>
      <c r="X144">
        <v>9</v>
      </c>
      <c r="Y144">
        <v>5</v>
      </c>
      <c r="Z144">
        <v>0</v>
      </c>
      <c r="AA144">
        <v>0</v>
      </c>
      <c r="AB144">
        <v>0</v>
      </c>
      <c r="AC144">
        <v>0</v>
      </c>
      <c r="AD144" t="s">
        <v>852</v>
      </c>
      <c r="AE144" t="s">
        <v>851</v>
      </c>
      <c r="AF144" t="s">
        <v>852</v>
      </c>
      <c r="AG144" t="s">
        <v>464</v>
      </c>
      <c r="AH144" t="s">
        <v>1859</v>
      </c>
      <c r="AI144" t="s">
        <v>465</v>
      </c>
      <c r="AJ144">
        <v>23</v>
      </c>
      <c r="AK144" t="s">
        <v>466</v>
      </c>
      <c r="AL144" t="s">
        <v>61</v>
      </c>
      <c r="AM144" t="s">
        <v>719</v>
      </c>
      <c r="AN144" t="s">
        <v>1940</v>
      </c>
      <c r="AO144" t="s">
        <v>382</v>
      </c>
      <c r="AP144">
        <v>12</v>
      </c>
      <c r="AQ144" t="s">
        <v>383</v>
      </c>
      <c r="AR144" t="s">
        <v>61</v>
      </c>
      <c r="AS144">
        <v>2009</v>
      </c>
      <c r="AT144">
        <v>12</v>
      </c>
      <c r="AU144">
        <v>9</v>
      </c>
      <c r="AV144" t="s">
        <v>853</v>
      </c>
      <c r="AW144" t="s">
        <v>854</v>
      </c>
      <c r="AX144" t="s">
        <v>855</v>
      </c>
      <c r="AY144" t="s">
        <v>856</v>
      </c>
      <c r="AZ144" t="s">
        <v>857</v>
      </c>
      <c r="BA144">
        <v>0.55555555555555602</v>
      </c>
      <c r="BB144" s="7">
        <v>40156</v>
      </c>
      <c r="BC144" t="s">
        <v>1762</v>
      </c>
      <c r="BD144" t="s">
        <v>1763</v>
      </c>
      <c r="BE144">
        <v>3</v>
      </c>
      <c r="BF144" t="s">
        <v>1808</v>
      </c>
      <c r="BG144" t="s">
        <v>1763</v>
      </c>
      <c r="BH144" t="s">
        <v>1765</v>
      </c>
      <c r="BI144" t="s">
        <v>2026</v>
      </c>
    </row>
    <row r="145" spans="1:61" x14ac:dyDescent="0.3">
      <c r="A145">
        <v>21131</v>
      </c>
      <c r="B145">
        <v>0</v>
      </c>
      <c r="C145" t="s">
        <v>858</v>
      </c>
      <c r="D145">
        <v>71019</v>
      </c>
      <c r="E145" t="s">
        <v>379</v>
      </c>
      <c r="F145">
        <v>10581</v>
      </c>
      <c r="G145">
        <v>1058101</v>
      </c>
      <c r="H145">
        <v>30581</v>
      </c>
      <c r="I145">
        <v>12</v>
      </c>
      <c r="J145">
        <v>10372</v>
      </c>
      <c r="K145">
        <v>1037201</v>
      </c>
      <c r="L145">
        <v>30372</v>
      </c>
      <c r="M145">
        <v>82</v>
      </c>
      <c r="N145">
        <v>6</v>
      </c>
      <c r="O145">
        <v>669</v>
      </c>
      <c r="P145">
        <v>1</v>
      </c>
      <c r="Q145">
        <v>4</v>
      </c>
      <c r="R145" t="s">
        <v>54</v>
      </c>
      <c r="S145" t="s">
        <v>425</v>
      </c>
      <c r="T145">
        <v>0</v>
      </c>
      <c r="U145">
        <v>1</v>
      </c>
      <c r="V145">
        <v>2314</v>
      </c>
      <c r="W145">
        <v>1977</v>
      </c>
      <c r="X145">
        <v>10</v>
      </c>
      <c r="Y145">
        <v>4</v>
      </c>
      <c r="Z145">
        <v>0</v>
      </c>
      <c r="AA145">
        <v>0</v>
      </c>
      <c r="AB145">
        <v>0</v>
      </c>
      <c r="AC145">
        <v>0</v>
      </c>
      <c r="AD145" t="s">
        <v>859</v>
      </c>
      <c r="AE145" t="s">
        <v>858</v>
      </c>
      <c r="AF145" t="s">
        <v>859</v>
      </c>
      <c r="AG145" t="s">
        <v>464</v>
      </c>
      <c r="AH145" t="s">
        <v>1859</v>
      </c>
      <c r="AI145" t="s">
        <v>465</v>
      </c>
      <c r="AJ145">
        <v>23</v>
      </c>
      <c r="AK145" t="s">
        <v>466</v>
      </c>
      <c r="AL145" t="s">
        <v>61</v>
      </c>
      <c r="AM145" t="s">
        <v>860</v>
      </c>
      <c r="AN145" t="s">
        <v>1953</v>
      </c>
      <c r="AO145" t="s">
        <v>453</v>
      </c>
      <c r="AP145">
        <v>8</v>
      </c>
      <c r="AQ145" t="s">
        <v>580</v>
      </c>
      <c r="AR145" t="s">
        <v>61</v>
      </c>
      <c r="AS145">
        <v>2009</v>
      </c>
      <c r="AT145">
        <v>2</v>
      </c>
      <c r="AU145">
        <v>6</v>
      </c>
      <c r="AV145" t="s">
        <v>861</v>
      </c>
      <c r="AW145" t="s">
        <v>862</v>
      </c>
      <c r="AX145" t="s">
        <v>863</v>
      </c>
      <c r="AY145" t="s">
        <v>864</v>
      </c>
      <c r="AZ145" t="s">
        <v>865</v>
      </c>
      <c r="BA145">
        <v>0.4</v>
      </c>
      <c r="BB145" s="7">
        <v>39850</v>
      </c>
      <c r="BC145" t="s">
        <v>1806</v>
      </c>
      <c r="BD145" t="s">
        <v>1807</v>
      </c>
      <c r="BE145">
        <v>5</v>
      </c>
      <c r="BF145" t="s">
        <v>1801</v>
      </c>
      <c r="BG145" t="s">
        <v>1807</v>
      </c>
      <c r="BH145" t="s">
        <v>1809</v>
      </c>
      <c r="BI145" t="s">
        <v>2026</v>
      </c>
    </row>
    <row r="146" spans="1:61" x14ac:dyDescent="0.3">
      <c r="A146">
        <v>21308</v>
      </c>
      <c r="B146">
        <v>0</v>
      </c>
      <c r="C146" t="s">
        <v>874</v>
      </c>
      <c r="D146">
        <v>71062</v>
      </c>
      <c r="E146" t="s">
        <v>379</v>
      </c>
      <c r="F146">
        <v>12441</v>
      </c>
      <c r="G146">
        <v>1244101</v>
      </c>
      <c r="H146">
        <v>32441</v>
      </c>
      <c r="I146">
        <v>88</v>
      </c>
      <c r="J146">
        <v>15167</v>
      </c>
      <c r="K146">
        <v>1516701</v>
      </c>
      <c r="L146">
        <v>35167</v>
      </c>
      <c r="M146">
        <v>21</v>
      </c>
      <c r="N146">
        <v>6</v>
      </c>
      <c r="O146">
        <v>658</v>
      </c>
      <c r="P146">
        <v>1</v>
      </c>
      <c r="Q146">
        <v>4</v>
      </c>
      <c r="R146" t="s">
        <v>54</v>
      </c>
      <c r="S146" t="s">
        <v>425</v>
      </c>
      <c r="T146">
        <v>0</v>
      </c>
      <c r="U146">
        <v>1</v>
      </c>
      <c r="V146">
        <v>4895</v>
      </c>
      <c r="W146">
        <v>1876</v>
      </c>
      <c r="X146">
        <v>12</v>
      </c>
      <c r="Y146">
        <v>4</v>
      </c>
      <c r="Z146">
        <v>0</v>
      </c>
      <c r="AA146">
        <v>0</v>
      </c>
      <c r="AB146">
        <v>0</v>
      </c>
      <c r="AC146">
        <v>0</v>
      </c>
      <c r="AD146" t="s">
        <v>875</v>
      </c>
      <c r="AE146" t="s">
        <v>874</v>
      </c>
      <c r="AF146" t="s">
        <v>875</v>
      </c>
      <c r="AG146" t="s">
        <v>876</v>
      </c>
      <c r="AH146" t="s">
        <v>1954</v>
      </c>
      <c r="AI146" t="s">
        <v>336</v>
      </c>
      <c r="AJ146">
        <v>56</v>
      </c>
      <c r="AK146" t="s">
        <v>337</v>
      </c>
      <c r="AL146" t="s">
        <v>61</v>
      </c>
      <c r="AM146" t="s">
        <v>678</v>
      </c>
      <c r="AN146" t="s">
        <v>1851</v>
      </c>
      <c r="AO146" t="s">
        <v>275</v>
      </c>
      <c r="AP146">
        <v>34</v>
      </c>
      <c r="AQ146" t="s">
        <v>276</v>
      </c>
      <c r="AR146" t="s">
        <v>61</v>
      </c>
      <c r="AS146">
        <v>2010</v>
      </c>
      <c r="AT146">
        <v>12</v>
      </c>
      <c r="AU146">
        <v>8</v>
      </c>
      <c r="AV146" t="s">
        <v>877</v>
      </c>
      <c r="AW146" t="s">
        <v>878</v>
      </c>
      <c r="AX146" t="s">
        <v>879</v>
      </c>
      <c r="AY146" t="s">
        <v>880</v>
      </c>
      <c r="AZ146" t="s">
        <v>881</v>
      </c>
      <c r="BA146">
        <v>0.33333333333333298</v>
      </c>
      <c r="BB146" s="7">
        <v>40520</v>
      </c>
      <c r="BC146" t="s">
        <v>1762</v>
      </c>
      <c r="BD146" t="s">
        <v>1763</v>
      </c>
      <c r="BE146">
        <v>3</v>
      </c>
      <c r="BF146" t="s">
        <v>1808</v>
      </c>
      <c r="BG146" t="s">
        <v>1763</v>
      </c>
      <c r="BH146" t="s">
        <v>1765</v>
      </c>
      <c r="BI146" t="s">
        <v>2026</v>
      </c>
    </row>
    <row r="147" spans="1:61" x14ac:dyDescent="0.3">
      <c r="A147">
        <v>21134</v>
      </c>
      <c r="B147">
        <v>0</v>
      </c>
      <c r="C147" t="s">
        <v>890</v>
      </c>
      <c r="D147">
        <v>71021</v>
      </c>
      <c r="E147" t="s">
        <v>379</v>
      </c>
      <c r="F147">
        <v>12003</v>
      </c>
      <c r="G147">
        <v>1200301</v>
      </c>
      <c r="H147">
        <v>31895</v>
      </c>
      <c r="I147">
        <v>84</v>
      </c>
      <c r="J147">
        <v>13476</v>
      </c>
      <c r="K147">
        <v>1347601</v>
      </c>
      <c r="L147">
        <v>34922</v>
      </c>
      <c r="M147">
        <v>91</v>
      </c>
      <c r="N147">
        <v>6</v>
      </c>
      <c r="O147">
        <v>667</v>
      </c>
      <c r="P147">
        <v>1</v>
      </c>
      <c r="Q147">
        <v>2</v>
      </c>
      <c r="R147" t="s">
        <v>54</v>
      </c>
      <c r="S147" t="s">
        <v>425</v>
      </c>
      <c r="T147">
        <v>0</v>
      </c>
      <c r="U147">
        <v>1</v>
      </c>
      <c r="V147">
        <v>49940</v>
      </c>
      <c r="W147">
        <v>924</v>
      </c>
      <c r="X147">
        <v>14</v>
      </c>
      <c r="Y147">
        <v>1</v>
      </c>
      <c r="Z147">
        <v>0</v>
      </c>
      <c r="AA147">
        <v>0</v>
      </c>
      <c r="AB147">
        <v>0</v>
      </c>
      <c r="AC147">
        <v>0</v>
      </c>
      <c r="AD147" t="s">
        <v>891</v>
      </c>
      <c r="AE147" t="s">
        <v>890</v>
      </c>
      <c r="AF147" t="s">
        <v>891</v>
      </c>
      <c r="AG147" t="s">
        <v>892</v>
      </c>
      <c r="AH147" t="s">
        <v>1955</v>
      </c>
      <c r="AI147" t="s">
        <v>893</v>
      </c>
      <c r="AJ147">
        <v>30</v>
      </c>
      <c r="AK147" t="s">
        <v>894</v>
      </c>
      <c r="AL147" t="s">
        <v>61</v>
      </c>
      <c r="AM147" t="s">
        <v>895</v>
      </c>
      <c r="AN147" t="s">
        <v>1956</v>
      </c>
      <c r="AO147" t="s">
        <v>398</v>
      </c>
      <c r="AP147">
        <v>6</v>
      </c>
      <c r="AQ147" t="s">
        <v>399</v>
      </c>
      <c r="AR147" t="s">
        <v>61</v>
      </c>
      <c r="AS147">
        <v>2010</v>
      </c>
      <c r="AT147">
        <v>2</v>
      </c>
      <c r="AU147">
        <v>26</v>
      </c>
      <c r="AV147" t="s">
        <v>896</v>
      </c>
      <c r="AW147" t="s">
        <v>897</v>
      </c>
      <c r="AX147" t="s">
        <v>898</v>
      </c>
      <c r="AY147" t="s">
        <v>899</v>
      </c>
      <c r="AZ147" t="s">
        <v>900</v>
      </c>
      <c r="BA147">
        <v>7.1428571428571397E-2</v>
      </c>
      <c r="BB147" s="7">
        <v>40235</v>
      </c>
      <c r="BC147" t="s">
        <v>1806</v>
      </c>
      <c r="BD147" t="s">
        <v>1807</v>
      </c>
      <c r="BE147">
        <v>5</v>
      </c>
      <c r="BF147" t="s">
        <v>1801</v>
      </c>
      <c r="BG147" t="s">
        <v>1807</v>
      </c>
      <c r="BH147" t="s">
        <v>1809</v>
      </c>
      <c r="BI147" t="s">
        <v>2026</v>
      </c>
    </row>
    <row r="148" spans="1:61" x14ac:dyDescent="0.3">
      <c r="A148">
        <v>21438</v>
      </c>
      <c r="B148">
        <v>0</v>
      </c>
      <c r="C148" t="s">
        <v>906</v>
      </c>
      <c r="D148">
        <v>71094</v>
      </c>
      <c r="E148" t="s">
        <v>379</v>
      </c>
      <c r="F148">
        <v>13303</v>
      </c>
      <c r="G148">
        <v>1330302</v>
      </c>
      <c r="H148">
        <v>32467</v>
      </c>
      <c r="I148">
        <v>33</v>
      </c>
      <c r="J148">
        <v>11862</v>
      </c>
      <c r="K148">
        <v>1186201</v>
      </c>
      <c r="L148">
        <v>31862</v>
      </c>
      <c r="M148">
        <v>13</v>
      </c>
      <c r="N148">
        <v>6</v>
      </c>
      <c r="O148">
        <v>669</v>
      </c>
      <c r="P148">
        <v>1</v>
      </c>
      <c r="Q148">
        <v>3</v>
      </c>
      <c r="R148" t="s">
        <v>54</v>
      </c>
      <c r="S148" t="s">
        <v>425</v>
      </c>
      <c r="T148">
        <v>0</v>
      </c>
      <c r="U148">
        <v>1</v>
      </c>
      <c r="V148">
        <v>4391</v>
      </c>
      <c r="W148">
        <v>1196</v>
      </c>
      <c r="X148">
        <v>12</v>
      </c>
      <c r="Y148">
        <v>2</v>
      </c>
      <c r="Z148">
        <v>0</v>
      </c>
      <c r="AA148">
        <v>0</v>
      </c>
      <c r="AB148">
        <v>0</v>
      </c>
      <c r="AC148">
        <v>0</v>
      </c>
      <c r="AD148" t="s">
        <v>907</v>
      </c>
      <c r="AE148" t="s">
        <v>908</v>
      </c>
      <c r="AF148" t="s">
        <v>909</v>
      </c>
      <c r="AG148" t="s">
        <v>381</v>
      </c>
      <c r="AH148" t="s">
        <v>1887</v>
      </c>
      <c r="AI148" t="s">
        <v>382</v>
      </c>
      <c r="AJ148">
        <v>12</v>
      </c>
      <c r="AK148" t="s">
        <v>383</v>
      </c>
      <c r="AL148" t="s">
        <v>61</v>
      </c>
      <c r="AM148" t="s">
        <v>910</v>
      </c>
      <c r="AN148" t="s">
        <v>1957</v>
      </c>
      <c r="AO148" t="s">
        <v>518</v>
      </c>
      <c r="AP148">
        <v>25</v>
      </c>
      <c r="AQ148" t="s">
        <v>519</v>
      </c>
      <c r="AR148" t="s">
        <v>61</v>
      </c>
      <c r="AS148">
        <v>2012</v>
      </c>
      <c r="AT148">
        <v>6</v>
      </c>
      <c r="AU148">
        <v>13</v>
      </c>
      <c r="AV148" t="s">
        <v>911</v>
      </c>
      <c r="AW148" t="s">
        <v>912</v>
      </c>
      <c r="AX148" t="s">
        <v>913</v>
      </c>
      <c r="AY148" t="s">
        <v>914</v>
      </c>
      <c r="AZ148" t="s">
        <v>915</v>
      </c>
      <c r="BA148">
        <v>0.16666666666666699</v>
      </c>
      <c r="BB148" s="7">
        <v>41073</v>
      </c>
      <c r="BC148" t="s">
        <v>1791</v>
      </c>
      <c r="BD148" t="s">
        <v>1781</v>
      </c>
      <c r="BE148">
        <v>3</v>
      </c>
      <c r="BF148" t="s">
        <v>1808</v>
      </c>
      <c r="BG148" t="s">
        <v>1781</v>
      </c>
      <c r="BH148" t="s">
        <v>1782</v>
      </c>
      <c r="BI148" t="s">
        <v>2026</v>
      </c>
    </row>
    <row r="149" spans="1:61" x14ac:dyDescent="0.3">
      <c r="A149">
        <v>21035</v>
      </c>
      <c r="B149">
        <v>0</v>
      </c>
      <c r="C149" t="s">
        <v>916</v>
      </c>
      <c r="D149">
        <v>71002</v>
      </c>
      <c r="E149" t="s">
        <v>379</v>
      </c>
      <c r="F149">
        <v>12892</v>
      </c>
      <c r="G149">
        <v>1289201</v>
      </c>
      <c r="H149">
        <v>32575</v>
      </c>
      <c r="I149">
        <v>91</v>
      </c>
      <c r="J149">
        <v>15167</v>
      </c>
      <c r="K149">
        <v>1516701</v>
      </c>
      <c r="L149">
        <v>35167</v>
      </c>
      <c r="M149">
        <v>21</v>
      </c>
      <c r="N149">
        <v>6</v>
      </c>
      <c r="O149">
        <v>658</v>
      </c>
      <c r="P149">
        <v>1</v>
      </c>
      <c r="Q149">
        <v>5</v>
      </c>
      <c r="R149" t="s">
        <v>54</v>
      </c>
      <c r="S149" t="s">
        <v>425</v>
      </c>
      <c r="T149">
        <v>0</v>
      </c>
      <c r="U149">
        <v>1</v>
      </c>
      <c r="V149">
        <v>4266</v>
      </c>
      <c r="W149">
        <v>2459</v>
      </c>
      <c r="X149">
        <v>13</v>
      </c>
      <c r="Y149">
        <v>7</v>
      </c>
      <c r="Z149">
        <v>0</v>
      </c>
      <c r="AA149">
        <v>0</v>
      </c>
      <c r="AB149">
        <v>0</v>
      </c>
      <c r="AC149">
        <v>0</v>
      </c>
      <c r="AD149" t="s">
        <v>917</v>
      </c>
      <c r="AE149" t="s">
        <v>916</v>
      </c>
      <c r="AF149" t="s">
        <v>917</v>
      </c>
      <c r="AG149" t="s">
        <v>703</v>
      </c>
      <c r="AH149" t="s">
        <v>1864</v>
      </c>
      <c r="AI149" t="s">
        <v>398</v>
      </c>
      <c r="AJ149">
        <v>6</v>
      </c>
      <c r="AK149" t="s">
        <v>399</v>
      </c>
      <c r="AL149" t="s">
        <v>61</v>
      </c>
      <c r="AM149" t="s">
        <v>678</v>
      </c>
      <c r="AN149" t="s">
        <v>1851</v>
      </c>
      <c r="AO149" t="s">
        <v>275</v>
      </c>
      <c r="AP149">
        <v>34</v>
      </c>
      <c r="AQ149" t="s">
        <v>276</v>
      </c>
      <c r="AR149" t="s">
        <v>61</v>
      </c>
      <c r="AS149">
        <v>2012</v>
      </c>
      <c r="AT149">
        <v>10</v>
      </c>
      <c r="AU149">
        <v>22</v>
      </c>
      <c r="AV149" t="s">
        <v>918</v>
      </c>
      <c r="AW149" t="s">
        <v>919</v>
      </c>
      <c r="AX149" t="s">
        <v>920</v>
      </c>
      <c r="AY149" t="s">
        <v>921</v>
      </c>
      <c r="AZ149" t="s">
        <v>922</v>
      </c>
      <c r="BA149">
        <v>0.53846153846153799</v>
      </c>
      <c r="BB149" s="7">
        <v>41204</v>
      </c>
      <c r="BC149" t="s">
        <v>1850</v>
      </c>
      <c r="BD149" t="s">
        <v>1763</v>
      </c>
      <c r="BE149">
        <v>1</v>
      </c>
      <c r="BF149" t="s">
        <v>1813</v>
      </c>
      <c r="BG149" t="s">
        <v>1763</v>
      </c>
      <c r="BH149" t="s">
        <v>1765</v>
      </c>
      <c r="BI149" t="s">
        <v>2026</v>
      </c>
    </row>
    <row r="150" spans="1:61" x14ac:dyDescent="0.3">
      <c r="A150">
        <v>20355</v>
      </c>
      <c r="B150">
        <v>3</v>
      </c>
      <c r="C150" t="s">
        <v>60</v>
      </c>
      <c r="D150">
        <v>2040</v>
      </c>
      <c r="E150" t="s">
        <v>53</v>
      </c>
      <c r="F150">
        <v>10559</v>
      </c>
      <c r="G150">
        <v>1055901</v>
      </c>
      <c r="H150">
        <v>30559</v>
      </c>
      <c r="I150">
        <v>93</v>
      </c>
      <c r="J150">
        <v>11057</v>
      </c>
      <c r="K150">
        <v>1105702</v>
      </c>
      <c r="L150">
        <v>31057</v>
      </c>
      <c r="M150">
        <v>36</v>
      </c>
      <c r="N150">
        <v>6</v>
      </c>
      <c r="O150">
        <v>625</v>
      </c>
      <c r="P150">
        <v>1</v>
      </c>
      <c r="Q150">
        <v>5</v>
      </c>
      <c r="R150" t="s">
        <v>54</v>
      </c>
      <c r="S150" t="s">
        <v>55</v>
      </c>
      <c r="T150">
        <v>0</v>
      </c>
      <c r="U150">
        <v>1</v>
      </c>
      <c r="V150">
        <v>68500</v>
      </c>
      <c r="W150">
        <v>2279</v>
      </c>
      <c r="X150">
        <v>204</v>
      </c>
      <c r="Y150">
        <v>120</v>
      </c>
      <c r="Z150">
        <v>0</v>
      </c>
      <c r="AA150">
        <v>0</v>
      </c>
      <c r="AB150">
        <v>270</v>
      </c>
      <c r="AC150">
        <v>249</v>
      </c>
      <c r="AD150" t="s">
        <v>943</v>
      </c>
      <c r="AE150" t="s">
        <v>60</v>
      </c>
      <c r="AF150" t="s">
        <v>943</v>
      </c>
      <c r="AG150" t="s">
        <v>944</v>
      </c>
      <c r="AH150" t="s">
        <v>1935</v>
      </c>
      <c r="AI150" t="s">
        <v>264</v>
      </c>
      <c r="AJ150">
        <v>53</v>
      </c>
      <c r="AK150" t="s">
        <v>265</v>
      </c>
      <c r="AL150" t="s">
        <v>61</v>
      </c>
      <c r="AM150" t="s">
        <v>945</v>
      </c>
      <c r="AN150" t="s">
        <v>1890</v>
      </c>
      <c r="AO150" t="s">
        <v>201</v>
      </c>
      <c r="AP150">
        <v>37</v>
      </c>
      <c r="AQ150" t="s">
        <v>438</v>
      </c>
      <c r="AR150" t="s">
        <v>61</v>
      </c>
      <c r="AS150">
        <v>2010</v>
      </c>
      <c r="AT150">
        <v>12</v>
      </c>
      <c r="AU150">
        <v>15</v>
      </c>
      <c r="AV150" t="s">
        <v>946</v>
      </c>
      <c r="AW150" t="s">
        <v>947</v>
      </c>
      <c r="AX150" t="s">
        <v>948</v>
      </c>
      <c r="AY150" t="s">
        <v>949</v>
      </c>
      <c r="AZ150" t="s">
        <v>950</v>
      </c>
      <c r="BA150">
        <v>0.58823529411764697</v>
      </c>
      <c r="BB150" s="7">
        <v>40527</v>
      </c>
      <c r="BC150" t="s">
        <v>1762</v>
      </c>
      <c r="BD150" t="s">
        <v>1763</v>
      </c>
      <c r="BE150">
        <v>3</v>
      </c>
      <c r="BF150" t="s">
        <v>1808</v>
      </c>
      <c r="BG150" t="s">
        <v>1763</v>
      </c>
      <c r="BH150" t="s">
        <v>1765</v>
      </c>
      <c r="BI150" t="s">
        <v>2026</v>
      </c>
    </row>
    <row r="151" spans="1:61" x14ac:dyDescent="0.3">
      <c r="A151">
        <v>20409</v>
      </c>
      <c r="B151">
        <v>3</v>
      </c>
      <c r="C151" t="s">
        <v>966</v>
      </c>
      <c r="D151">
        <v>6673</v>
      </c>
      <c r="E151" t="s">
        <v>53</v>
      </c>
      <c r="F151">
        <v>10423</v>
      </c>
      <c r="G151">
        <v>1042302</v>
      </c>
      <c r="H151">
        <v>30423</v>
      </c>
      <c r="I151">
        <v>74</v>
      </c>
      <c r="J151">
        <v>10529</v>
      </c>
      <c r="K151">
        <v>1052902</v>
      </c>
      <c r="L151">
        <v>30529</v>
      </c>
      <c r="M151">
        <v>11</v>
      </c>
      <c r="N151">
        <v>6</v>
      </c>
      <c r="O151">
        <v>678</v>
      </c>
      <c r="P151">
        <v>1</v>
      </c>
      <c r="Q151">
        <v>4</v>
      </c>
      <c r="R151" t="s">
        <v>98</v>
      </c>
      <c r="S151" t="s">
        <v>55</v>
      </c>
      <c r="T151">
        <v>0</v>
      </c>
      <c r="U151">
        <v>1</v>
      </c>
      <c r="V151">
        <v>26200</v>
      </c>
      <c r="W151">
        <v>1607</v>
      </c>
      <c r="X151">
        <v>100</v>
      </c>
      <c r="Y151">
        <v>100</v>
      </c>
      <c r="Z151">
        <v>0</v>
      </c>
      <c r="AA151">
        <v>0</v>
      </c>
      <c r="AB151">
        <v>297</v>
      </c>
      <c r="AC151">
        <v>272</v>
      </c>
      <c r="AD151" t="s">
        <v>967</v>
      </c>
      <c r="AE151" t="s">
        <v>966</v>
      </c>
      <c r="AF151" t="s">
        <v>967</v>
      </c>
      <c r="AG151" t="s">
        <v>968</v>
      </c>
      <c r="AH151" t="s">
        <v>1959</v>
      </c>
      <c r="AI151" t="s">
        <v>395</v>
      </c>
      <c r="AJ151">
        <v>48</v>
      </c>
      <c r="AK151" t="s">
        <v>396</v>
      </c>
      <c r="AL151" t="s">
        <v>61</v>
      </c>
      <c r="AM151" t="s">
        <v>969</v>
      </c>
      <c r="AN151" t="s">
        <v>1960</v>
      </c>
      <c r="AO151" t="s">
        <v>970</v>
      </c>
      <c r="AP151">
        <v>9</v>
      </c>
      <c r="AQ151" t="s">
        <v>971</v>
      </c>
      <c r="AR151" t="s">
        <v>61</v>
      </c>
      <c r="AS151">
        <v>2011</v>
      </c>
      <c r="AT151">
        <v>5</v>
      </c>
      <c r="AU151">
        <v>10</v>
      </c>
      <c r="AV151" t="s">
        <v>972</v>
      </c>
      <c r="AW151" t="s">
        <v>973</v>
      </c>
      <c r="AX151" t="s">
        <v>974</v>
      </c>
      <c r="AY151" t="s">
        <v>975</v>
      </c>
      <c r="AZ151" t="s">
        <v>976</v>
      </c>
      <c r="BA151">
        <v>1</v>
      </c>
      <c r="BB151" s="7">
        <v>40673</v>
      </c>
      <c r="BC151" t="s">
        <v>1780</v>
      </c>
      <c r="BD151" t="s">
        <v>1781</v>
      </c>
      <c r="BE151">
        <v>2</v>
      </c>
      <c r="BF151" t="s">
        <v>1786</v>
      </c>
      <c r="BG151" t="s">
        <v>1781</v>
      </c>
      <c r="BH151" t="s">
        <v>1782</v>
      </c>
      <c r="BI151" t="s">
        <v>2026</v>
      </c>
    </row>
    <row r="152" spans="1:61" x14ac:dyDescent="0.3">
      <c r="A152">
        <v>21167</v>
      </c>
      <c r="B152">
        <v>1</v>
      </c>
      <c r="C152" t="s">
        <v>977</v>
      </c>
      <c r="D152">
        <v>1131</v>
      </c>
      <c r="E152" t="s">
        <v>53</v>
      </c>
      <c r="F152">
        <v>11618</v>
      </c>
      <c r="G152">
        <v>1161801</v>
      </c>
      <c r="H152">
        <v>31703</v>
      </c>
      <c r="I152">
        <v>21</v>
      </c>
      <c r="J152">
        <v>12992</v>
      </c>
      <c r="K152">
        <v>1299202</v>
      </c>
      <c r="L152">
        <v>32600</v>
      </c>
      <c r="M152">
        <v>71</v>
      </c>
      <c r="N152">
        <v>6</v>
      </c>
      <c r="O152">
        <v>673</v>
      </c>
      <c r="P152">
        <v>1</v>
      </c>
      <c r="Q152">
        <v>3</v>
      </c>
      <c r="R152" t="s">
        <v>98</v>
      </c>
      <c r="S152" t="s">
        <v>55</v>
      </c>
      <c r="T152">
        <v>0</v>
      </c>
      <c r="U152">
        <v>1</v>
      </c>
      <c r="V152">
        <v>19300</v>
      </c>
      <c r="W152">
        <v>1069</v>
      </c>
      <c r="X152">
        <v>76</v>
      </c>
      <c r="Y152">
        <v>64</v>
      </c>
      <c r="Z152">
        <v>0</v>
      </c>
      <c r="AA152">
        <v>0</v>
      </c>
      <c r="AB152">
        <v>453</v>
      </c>
      <c r="AC152">
        <v>184</v>
      </c>
      <c r="AD152" t="s">
        <v>978</v>
      </c>
      <c r="AE152" t="s">
        <v>977</v>
      </c>
      <c r="AF152" t="s">
        <v>978</v>
      </c>
      <c r="AG152" t="s">
        <v>274</v>
      </c>
      <c r="AH152" t="s">
        <v>1816</v>
      </c>
      <c r="AI152" t="s">
        <v>275</v>
      </c>
      <c r="AJ152">
        <v>34</v>
      </c>
      <c r="AK152" t="s">
        <v>276</v>
      </c>
      <c r="AL152" t="s">
        <v>61</v>
      </c>
      <c r="AM152" t="s">
        <v>979</v>
      </c>
      <c r="AN152" t="s">
        <v>1961</v>
      </c>
      <c r="AO152" t="s">
        <v>291</v>
      </c>
      <c r="AP152">
        <v>5</v>
      </c>
      <c r="AQ152" t="s">
        <v>292</v>
      </c>
      <c r="AR152" t="s">
        <v>61</v>
      </c>
      <c r="AS152">
        <v>2009</v>
      </c>
      <c r="AT152">
        <v>6</v>
      </c>
      <c r="AU152">
        <v>9</v>
      </c>
      <c r="AV152" t="s">
        <v>980</v>
      </c>
      <c r="AW152" t="s">
        <v>981</v>
      </c>
      <c r="AX152" t="s">
        <v>982</v>
      </c>
      <c r="AY152" t="s">
        <v>983</v>
      </c>
      <c r="AZ152" t="s">
        <v>984</v>
      </c>
      <c r="BA152">
        <v>0.84210526315789502</v>
      </c>
      <c r="BB152" s="7">
        <v>39973</v>
      </c>
      <c r="BC152" t="s">
        <v>1791</v>
      </c>
      <c r="BD152" t="s">
        <v>1781</v>
      </c>
      <c r="BE152">
        <v>2</v>
      </c>
      <c r="BF152" t="s">
        <v>1786</v>
      </c>
      <c r="BG152" t="s">
        <v>1781</v>
      </c>
      <c r="BH152" t="s">
        <v>1782</v>
      </c>
      <c r="BI152" t="s">
        <v>2026</v>
      </c>
    </row>
    <row r="153" spans="1:61" x14ac:dyDescent="0.3">
      <c r="A153">
        <v>20398</v>
      </c>
      <c r="B153">
        <v>3</v>
      </c>
      <c r="C153" t="s">
        <v>985</v>
      </c>
      <c r="D153">
        <v>6820</v>
      </c>
      <c r="E153" t="s">
        <v>53</v>
      </c>
      <c r="F153">
        <v>15919</v>
      </c>
      <c r="G153">
        <v>1591901</v>
      </c>
      <c r="H153">
        <v>31834</v>
      </c>
      <c r="I153">
        <v>71</v>
      </c>
      <c r="J153">
        <v>10721</v>
      </c>
      <c r="K153">
        <v>1072101</v>
      </c>
      <c r="L153">
        <v>30721</v>
      </c>
      <c r="M153">
        <v>13</v>
      </c>
      <c r="N153">
        <v>6</v>
      </c>
      <c r="O153">
        <v>674</v>
      </c>
      <c r="P153">
        <v>1</v>
      </c>
      <c r="Q153">
        <v>3</v>
      </c>
      <c r="R153" t="s">
        <v>98</v>
      </c>
      <c r="S153" t="s">
        <v>55</v>
      </c>
      <c r="T153">
        <v>0</v>
      </c>
      <c r="U153">
        <v>1</v>
      </c>
      <c r="V153">
        <v>8570</v>
      </c>
      <c r="W153">
        <v>1312</v>
      </c>
      <c r="X153">
        <v>37</v>
      </c>
      <c r="Y153">
        <v>9</v>
      </c>
      <c r="Z153">
        <v>0</v>
      </c>
      <c r="AA153">
        <v>0</v>
      </c>
      <c r="AB153">
        <v>285</v>
      </c>
      <c r="AC153">
        <v>232</v>
      </c>
      <c r="AD153" t="s">
        <v>986</v>
      </c>
      <c r="AE153" t="s">
        <v>985</v>
      </c>
      <c r="AF153" t="s">
        <v>986</v>
      </c>
      <c r="AG153" t="s">
        <v>987</v>
      </c>
      <c r="AH153" t="s">
        <v>1889</v>
      </c>
      <c r="AI153" t="s">
        <v>291</v>
      </c>
      <c r="AJ153">
        <v>5</v>
      </c>
      <c r="AK153" t="s">
        <v>292</v>
      </c>
      <c r="AL153" t="s">
        <v>61</v>
      </c>
      <c r="AM153" t="s">
        <v>637</v>
      </c>
      <c r="AN153" t="s">
        <v>1845</v>
      </c>
      <c r="AO153" t="s">
        <v>518</v>
      </c>
      <c r="AP153">
        <v>25</v>
      </c>
      <c r="AQ153" t="s">
        <v>519</v>
      </c>
      <c r="AR153" t="s">
        <v>61</v>
      </c>
      <c r="AS153">
        <v>2010</v>
      </c>
      <c r="AT153">
        <v>12</v>
      </c>
      <c r="AU153">
        <v>1</v>
      </c>
      <c r="AV153" t="s">
        <v>988</v>
      </c>
      <c r="AW153" t="s">
        <v>989</v>
      </c>
      <c r="AX153" t="s">
        <v>990</v>
      </c>
      <c r="AY153" t="s">
        <v>991</v>
      </c>
      <c r="AZ153" t="s">
        <v>992</v>
      </c>
      <c r="BA153">
        <v>0.24324324324324301</v>
      </c>
      <c r="BB153" s="7">
        <v>40513</v>
      </c>
      <c r="BC153" t="s">
        <v>1762</v>
      </c>
      <c r="BD153" t="s">
        <v>1763</v>
      </c>
      <c r="BE153">
        <v>3</v>
      </c>
      <c r="BF153" t="s">
        <v>1808</v>
      </c>
      <c r="BG153" t="s">
        <v>1763</v>
      </c>
      <c r="BH153" t="s">
        <v>1765</v>
      </c>
      <c r="BI153" t="s">
        <v>2026</v>
      </c>
    </row>
    <row r="154" spans="1:61" x14ac:dyDescent="0.3">
      <c r="A154">
        <v>21492</v>
      </c>
      <c r="B154">
        <v>4</v>
      </c>
      <c r="C154" t="s">
        <v>993</v>
      </c>
      <c r="D154">
        <v>1159</v>
      </c>
      <c r="E154" t="s">
        <v>53</v>
      </c>
      <c r="F154">
        <v>14082</v>
      </c>
      <c r="G154">
        <v>1408201</v>
      </c>
      <c r="H154">
        <v>34082</v>
      </c>
      <c r="I154">
        <v>33</v>
      </c>
      <c r="J154">
        <v>10469</v>
      </c>
      <c r="K154">
        <v>1046901</v>
      </c>
      <c r="L154">
        <v>30469</v>
      </c>
      <c r="M154">
        <v>43</v>
      </c>
      <c r="N154">
        <v>6</v>
      </c>
      <c r="O154">
        <v>655</v>
      </c>
      <c r="P154">
        <v>1</v>
      </c>
      <c r="Q154">
        <v>3</v>
      </c>
      <c r="R154" t="s">
        <v>54</v>
      </c>
      <c r="S154" t="s">
        <v>55</v>
      </c>
      <c r="T154">
        <v>0</v>
      </c>
      <c r="U154">
        <v>1</v>
      </c>
      <c r="V154">
        <v>37000</v>
      </c>
      <c r="W154">
        <v>1075</v>
      </c>
      <c r="X154">
        <v>139</v>
      </c>
      <c r="Y154">
        <v>123</v>
      </c>
      <c r="Z154">
        <v>0</v>
      </c>
      <c r="AA154">
        <v>0</v>
      </c>
      <c r="AB154">
        <v>152</v>
      </c>
      <c r="AC154">
        <v>139</v>
      </c>
      <c r="AD154" t="s">
        <v>994</v>
      </c>
      <c r="AE154" t="s">
        <v>993</v>
      </c>
      <c r="AF154" t="s">
        <v>994</v>
      </c>
      <c r="AG154" t="s">
        <v>995</v>
      </c>
      <c r="AH154" t="s">
        <v>1962</v>
      </c>
      <c r="AI154" t="s">
        <v>382</v>
      </c>
      <c r="AJ154">
        <v>12</v>
      </c>
      <c r="AK154" t="s">
        <v>383</v>
      </c>
      <c r="AL154" t="s">
        <v>61</v>
      </c>
      <c r="AM154" t="s">
        <v>996</v>
      </c>
      <c r="AN154" t="s">
        <v>1963</v>
      </c>
      <c r="AO154" t="s">
        <v>347</v>
      </c>
      <c r="AP154">
        <v>26</v>
      </c>
      <c r="AQ154" t="s">
        <v>348</v>
      </c>
      <c r="AR154" t="s">
        <v>61</v>
      </c>
      <c r="AS154">
        <v>2013</v>
      </c>
      <c r="AT154">
        <v>5</v>
      </c>
      <c r="AU154">
        <v>21</v>
      </c>
      <c r="AV154" t="s">
        <v>997</v>
      </c>
      <c r="AW154" t="s">
        <v>998</v>
      </c>
      <c r="AX154" t="s">
        <v>999</v>
      </c>
      <c r="AY154" t="s">
        <v>564</v>
      </c>
      <c r="AZ154" t="s">
        <v>565</v>
      </c>
      <c r="BA154">
        <v>0.88489208633093497</v>
      </c>
      <c r="BB154" s="7">
        <v>41415</v>
      </c>
      <c r="BC154" t="s">
        <v>1780</v>
      </c>
      <c r="BD154" t="s">
        <v>1781</v>
      </c>
      <c r="BE154">
        <v>2</v>
      </c>
      <c r="BF154" t="s">
        <v>1786</v>
      </c>
      <c r="BG154" t="s">
        <v>1781</v>
      </c>
      <c r="BH154" t="s">
        <v>1782</v>
      </c>
      <c r="BI154" t="s">
        <v>2026</v>
      </c>
    </row>
    <row r="155" spans="1:61" x14ac:dyDescent="0.3">
      <c r="A155">
        <v>20378</v>
      </c>
      <c r="B155">
        <v>2</v>
      </c>
      <c r="C155" t="s">
        <v>1000</v>
      </c>
      <c r="D155">
        <v>6689</v>
      </c>
      <c r="E155" t="s">
        <v>53</v>
      </c>
      <c r="F155">
        <v>10785</v>
      </c>
      <c r="G155">
        <v>1078501</v>
      </c>
      <c r="H155">
        <v>30785</v>
      </c>
      <c r="I155">
        <v>16</v>
      </c>
      <c r="J155">
        <v>13296</v>
      </c>
      <c r="K155">
        <v>1329603</v>
      </c>
      <c r="L155">
        <v>30721</v>
      </c>
      <c r="M155">
        <v>14</v>
      </c>
      <c r="N155">
        <v>6</v>
      </c>
      <c r="O155">
        <v>631</v>
      </c>
      <c r="P155">
        <v>1</v>
      </c>
      <c r="Q155">
        <v>1</v>
      </c>
      <c r="R155" t="s">
        <v>98</v>
      </c>
      <c r="S155" t="s">
        <v>55</v>
      </c>
      <c r="T155">
        <v>0</v>
      </c>
      <c r="U155">
        <v>1</v>
      </c>
      <c r="V155">
        <v>18500</v>
      </c>
      <c r="W155">
        <v>136</v>
      </c>
      <c r="X155">
        <v>66</v>
      </c>
      <c r="Y155">
        <v>54</v>
      </c>
      <c r="Z155">
        <v>0</v>
      </c>
      <c r="AA155">
        <v>0</v>
      </c>
      <c r="AB155">
        <v>44</v>
      </c>
      <c r="AC155">
        <v>31</v>
      </c>
      <c r="AD155" t="s">
        <v>1001</v>
      </c>
      <c r="AE155" t="s">
        <v>1000</v>
      </c>
      <c r="AF155" t="s">
        <v>1001</v>
      </c>
      <c r="AG155" t="s">
        <v>1002</v>
      </c>
      <c r="AH155" t="s">
        <v>1964</v>
      </c>
      <c r="AI155" t="s">
        <v>1003</v>
      </c>
      <c r="AJ155">
        <v>50</v>
      </c>
      <c r="AK155" t="s">
        <v>1004</v>
      </c>
      <c r="AL155" t="s">
        <v>61</v>
      </c>
      <c r="AM155" t="s">
        <v>478</v>
      </c>
      <c r="AN155" t="s">
        <v>1836</v>
      </c>
      <c r="AO155" t="s">
        <v>479</v>
      </c>
      <c r="AP155">
        <v>33</v>
      </c>
      <c r="AQ155" t="s">
        <v>480</v>
      </c>
      <c r="AR155" t="s">
        <v>61</v>
      </c>
      <c r="AS155">
        <v>2012</v>
      </c>
      <c r="AT155">
        <v>2</v>
      </c>
      <c r="AU155">
        <v>2</v>
      </c>
      <c r="AV155" t="s">
        <v>1005</v>
      </c>
      <c r="AW155" t="s">
        <v>1006</v>
      </c>
      <c r="AX155" t="s">
        <v>1007</v>
      </c>
      <c r="AY155" t="s">
        <v>1008</v>
      </c>
      <c r="AZ155" t="s">
        <v>1009</v>
      </c>
      <c r="BA155">
        <v>0.81818181818181801</v>
      </c>
      <c r="BB155" s="7">
        <v>40941</v>
      </c>
      <c r="BC155" t="s">
        <v>1806</v>
      </c>
      <c r="BD155" t="s">
        <v>1807</v>
      </c>
      <c r="BE155">
        <v>4</v>
      </c>
      <c r="BF155" t="s">
        <v>1770</v>
      </c>
      <c r="BG155" t="s">
        <v>1807</v>
      </c>
      <c r="BH155" t="s">
        <v>1809</v>
      </c>
      <c r="BI155" t="s">
        <v>2026</v>
      </c>
    </row>
    <row r="156" spans="1:61" x14ac:dyDescent="0.3">
      <c r="A156">
        <v>21029</v>
      </c>
      <c r="B156">
        <v>6</v>
      </c>
      <c r="C156" t="s">
        <v>1034</v>
      </c>
      <c r="D156">
        <v>1113</v>
      </c>
      <c r="E156" t="s">
        <v>53</v>
      </c>
      <c r="F156">
        <v>14270</v>
      </c>
      <c r="G156">
        <v>1427001</v>
      </c>
      <c r="H156">
        <v>34270</v>
      </c>
      <c r="I156">
        <v>1</v>
      </c>
      <c r="J156">
        <v>14828</v>
      </c>
      <c r="K156">
        <v>1482801</v>
      </c>
      <c r="L156">
        <v>34828</v>
      </c>
      <c r="M156">
        <v>1</v>
      </c>
      <c r="N156">
        <v>0</v>
      </c>
      <c r="O156">
        <v>40</v>
      </c>
      <c r="P156">
        <v>4</v>
      </c>
      <c r="Q156">
        <v>1</v>
      </c>
      <c r="R156" t="s">
        <v>54</v>
      </c>
      <c r="S156" t="s">
        <v>55</v>
      </c>
      <c r="T156">
        <v>0</v>
      </c>
      <c r="U156">
        <v>5</v>
      </c>
      <c r="V156">
        <v>6000</v>
      </c>
      <c r="W156">
        <v>62</v>
      </c>
      <c r="X156">
        <v>25</v>
      </c>
      <c r="Y156">
        <v>8</v>
      </c>
      <c r="Z156">
        <v>0</v>
      </c>
      <c r="AA156">
        <v>0</v>
      </c>
      <c r="AB156">
        <v>251</v>
      </c>
      <c r="AC156">
        <v>176</v>
      </c>
      <c r="AD156" t="s">
        <v>1035</v>
      </c>
      <c r="AE156" t="s">
        <v>1034</v>
      </c>
      <c r="AF156" t="s">
        <v>1035</v>
      </c>
      <c r="AG156" t="s">
        <v>1036</v>
      </c>
      <c r="AH156" t="s">
        <v>1968</v>
      </c>
      <c r="AI156" t="s">
        <v>58</v>
      </c>
      <c r="AJ156">
        <v>2</v>
      </c>
      <c r="AK156" t="s">
        <v>59</v>
      </c>
      <c r="AL156" t="s">
        <v>61</v>
      </c>
      <c r="AM156" t="s">
        <v>1037</v>
      </c>
      <c r="AN156" t="s">
        <v>1969</v>
      </c>
      <c r="AO156" t="s">
        <v>58</v>
      </c>
      <c r="AP156">
        <v>2</v>
      </c>
      <c r="AQ156" t="s">
        <v>59</v>
      </c>
      <c r="AR156" t="s">
        <v>61</v>
      </c>
      <c r="AS156">
        <v>2009</v>
      </c>
      <c r="AT156">
        <v>5</v>
      </c>
      <c r="AU156">
        <v>14</v>
      </c>
      <c r="AV156" t="s">
        <v>1038</v>
      </c>
      <c r="AW156" t="s">
        <v>1039</v>
      </c>
      <c r="AX156" t="s">
        <v>1040</v>
      </c>
      <c r="AY156" t="s">
        <v>66</v>
      </c>
      <c r="AZ156" t="s">
        <v>67</v>
      </c>
      <c r="BA156">
        <v>0.32</v>
      </c>
      <c r="BB156" s="7">
        <v>39947</v>
      </c>
      <c r="BC156" t="s">
        <v>1780</v>
      </c>
      <c r="BD156" t="s">
        <v>1781</v>
      </c>
      <c r="BE156">
        <v>4</v>
      </c>
      <c r="BF156" t="s">
        <v>1770</v>
      </c>
      <c r="BG156" t="s">
        <v>1781</v>
      </c>
      <c r="BH156" t="s">
        <v>1782</v>
      </c>
      <c r="BI156" t="s">
        <v>2026</v>
      </c>
    </row>
    <row r="157" spans="1:61" x14ac:dyDescent="0.3">
      <c r="A157">
        <v>21217</v>
      </c>
      <c r="B157">
        <v>1</v>
      </c>
      <c r="C157" t="s">
        <v>1041</v>
      </c>
      <c r="D157">
        <v>1139</v>
      </c>
      <c r="E157" t="s">
        <v>53</v>
      </c>
      <c r="F157">
        <v>11292</v>
      </c>
      <c r="G157">
        <v>1129202</v>
      </c>
      <c r="H157">
        <v>30325</v>
      </c>
      <c r="I157">
        <v>82</v>
      </c>
      <c r="J157">
        <v>10140</v>
      </c>
      <c r="K157">
        <v>1014001</v>
      </c>
      <c r="L157">
        <v>30140</v>
      </c>
      <c r="M157">
        <v>86</v>
      </c>
      <c r="N157">
        <v>4</v>
      </c>
      <c r="O157">
        <v>482</v>
      </c>
      <c r="P157">
        <v>1</v>
      </c>
      <c r="Q157">
        <v>1</v>
      </c>
      <c r="R157" t="s">
        <v>98</v>
      </c>
      <c r="S157" t="s">
        <v>55</v>
      </c>
      <c r="T157">
        <v>0</v>
      </c>
      <c r="U157">
        <v>2</v>
      </c>
      <c r="V157">
        <v>35000</v>
      </c>
      <c r="W157">
        <v>349</v>
      </c>
      <c r="X157">
        <v>148</v>
      </c>
      <c r="Y157">
        <v>88</v>
      </c>
      <c r="Z157">
        <v>0</v>
      </c>
      <c r="AA157">
        <v>0</v>
      </c>
      <c r="AB157">
        <v>160</v>
      </c>
      <c r="AC157">
        <v>127</v>
      </c>
      <c r="AD157" t="s">
        <v>1042</v>
      </c>
      <c r="AE157" t="s">
        <v>1041</v>
      </c>
      <c r="AF157" t="s">
        <v>1042</v>
      </c>
      <c r="AG157" t="s">
        <v>1043</v>
      </c>
      <c r="AH157" t="s">
        <v>1909</v>
      </c>
      <c r="AI157" t="s">
        <v>453</v>
      </c>
      <c r="AJ157">
        <v>8</v>
      </c>
      <c r="AK157" t="s">
        <v>580</v>
      </c>
      <c r="AL157" t="s">
        <v>61</v>
      </c>
      <c r="AM157" t="s">
        <v>1044</v>
      </c>
      <c r="AN157" t="s">
        <v>1970</v>
      </c>
      <c r="AO157" t="s">
        <v>1045</v>
      </c>
      <c r="AP157">
        <v>35</v>
      </c>
      <c r="AQ157" t="s">
        <v>1046</v>
      </c>
      <c r="AR157" t="s">
        <v>61</v>
      </c>
      <c r="AS157">
        <v>2012</v>
      </c>
      <c r="AT157">
        <v>5</v>
      </c>
      <c r="AU157">
        <v>14</v>
      </c>
      <c r="AV157" t="s">
        <v>1047</v>
      </c>
      <c r="AW157" t="s">
        <v>1048</v>
      </c>
      <c r="AX157" t="s">
        <v>1049</v>
      </c>
      <c r="AY157" t="s">
        <v>1050</v>
      </c>
      <c r="AZ157" t="s">
        <v>1051</v>
      </c>
      <c r="BA157">
        <v>0.59459459459459496</v>
      </c>
      <c r="BB157" s="7">
        <v>41043</v>
      </c>
      <c r="BC157" t="s">
        <v>1780</v>
      </c>
      <c r="BD157" t="s">
        <v>1781</v>
      </c>
      <c r="BE157">
        <v>1</v>
      </c>
      <c r="BF157" t="s">
        <v>1813</v>
      </c>
      <c r="BG157" t="s">
        <v>1781</v>
      </c>
      <c r="BH157" t="s">
        <v>1782</v>
      </c>
      <c r="BI157" t="s">
        <v>2026</v>
      </c>
    </row>
    <row r="158" spans="1:61" x14ac:dyDescent="0.3">
      <c r="A158">
        <v>21242</v>
      </c>
      <c r="B158">
        <v>5</v>
      </c>
      <c r="C158" t="s">
        <v>1060</v>
      </c>
      <c r="D158">
        <v>1143</v>
      </c>
      <c r="E158" t="s">
        <v>53</v>
      </c>
      <c r="F158">
        <v>13830</v>
      </c>
      <c r="G158">
        <v>1383001</v>
      </c>
      <c r="H158">
        <v>33830</v>
      </c>
      <c r="I158">
        <v>2</v>
      </c>
      <c r="J158">
        <v>13347</v>
      </c>
      <c r="K158">
        <v>1334701</v>
      </c>
      <c r="L158">
        <v>33347</v>
      </c>
      <c r="M158">
        <v>2</v>
      </c>
      <c r="N158">
        <v>4</v>
      </c>
      <c r="O158">
        <v>405</v>
      </c>
      <c r="P158">
        <v>1</v>
      </c>
      <c r="Q158">
        <v>1</v>
      </c>
      <c r="R158" t="s">
        <v>98</v>
      </c>
      <c r="S158" t="s">
        <v>55</v>
      </c>
      <c r="T158">
        <v>0</v>
      </c>
      <c r="U158">
        <v>107</v>
      </c>
      <c r="V158">
        <v>342400</v>
      </c>
      <c r="W158">
        <v>46</v>
      </c>
      <c r="X158">
        <v>963</v>
      </c>
      <c r="Y158">
        <v>727</v>
      </c>
      <c r="Z158">
        <v>0</v>
      </c>
      <c r="AA158">
        <v>0</v>
      </c>
      <c r="AB158">
        <v>6420</v>
      </c>
      <c r="AC158">
        <v>6070</v>
      </c>
      <c r="AD158" t="s">
        <v>1061</v>
      </c>
      <c r="AE158" t="s">
        <v>1060</v>
      </c>
      <c r="AF158" t="s">
        <v>1061</v>
      </c>
      <c r="AG158" t="s">
        <v>645</v>
      </c>
      <c r="AH158" t="s">
        <v>1846</v>
      </c>
      <c r="AI158" t="s">
        <v>301</v>
      </c>
      <c r="AJ158">
        <v>15</v>
      </c>
      <c r="AK158" t="s">
        <v>302</v>
      </c>
      <c r="AL158" t="s">
        <v>61</v>
      </c>
      <c r="AM158" t="s">
        <v>300</v>
      </c>
      <c r="AN158" t="s">
        <v>1821</v>
      </c>
      <c r="AO158" t="s">
        <v>301</v>
      </c>
      <c r="AP158">
        <v>15</v>
      </c>
      <c r="AQ158" t="s">
        <v>302</v>
      </c>
      <c r="AR158" t="s">
        <v>61</v>
      </c>
      <c r="AS158">
        <v>2011</v>
      </c>
      <c r="AT158">
        <v>6</v>
      </c>
      <c r="AU158">
        <v>8</v>
      </c>
      <c r="AV158" t="s">
        <v>1062</v>
      </c>
      <c r="AW158" t="s">
        <v>1063</v>
      </c>
      <c r="AX158" t="s">
        <v>1064</v>
      </c>
      <c r="AY158" t="s">
        <v>307</v>
      </c>
      <c r="AZ158" t="s">
        <v>308</v>
      </c>
      <c r="BA158">
        <v>0.75493250259605404</v>
      </c>
      <c r="BB158" s="7">
        <v>40702</v>
      </c>
      <c r="BC158" t="s">
        <v>1791</v>
      </c>
      <c r="BD158" t="s">
        <v>1781</v>
      </c>
      <c r="BE158">
        <v>3</v>
      </c>
      <c r="BF158" t="s">
        <v>1808</v>
      </c>
      <c r="BG158" t="s">
        <v>1781</v>
      </c>
      <c r="BH158" t="s">
        <v>1782</v>
      </c>
      <c r="BI158" t="s">
        <v>2026</v>
      </c>
    </row>
    <row r="159" spans="1:61" x14ac:dyDescent="0.3">
      <c r="A159">
        <v>20427</v>
      </c>
      <c r="B159">
        <v>6</v>
      </c>
      <c r="C159" t="s">
        <v>1073</v>
      </c>
      <c r="D159">
        <v>6918</v>
      </c>
      <c r="E159" t="s">
        <v>53</v>
      </c>
      <c r="F159">
        <v>12124</v>
      </c>
      <c r="G159">
        <v>1212401</v>
      </c>
      <c r="H159">
        <v>32124</v>
      </c>
      <c r="I159">
        <v>37</v>
      </c>
      <c r="J159">
        <v>14100</v>
      </c>
      <c r="K159">
        <v>1410001</v>
      </c>
      <c r="L159">
        <v>34100</v>
      </c>
      <c r="M159">
        <v>23</v>
      </c>
      <c r="N159">
        <v>4</v>
      </c>
      <c r="O159">
        <v>483</v>
      </c>
      <c r="P159">
        <v>1</v>
      </c>
      <c r="Q159">
        <v>2</v>
      </c>
      <c r="R159" t="s">
        <v>98</v>
      </c>
      <c r="S159" t="s">
        <v>55</v>
      </c>
      <c r="T159">
        <v>1</v>
      </c>
      <c r="U159">
        <v>1</v>
      </c>
      <c r="V159">
        <v>8650</v>
      </c>
      <c r="W159">
        <v>609</v>
      </c>
      <c r="X159">
        <v>37</v>
      </c>
      <c r="Y159">
        <v>1</v>
      </c>
      <c r="Z159">
        <v>0</v>
      </c>
      <c r="AA159">
        <v>0</v>
      </c>
      <c r="AB159">
        <v>335</v>
      </c>
      <c r="AC159">
        <v>295</v>
      </c>
      <c r="AD159" t="s">
        <v>1074</v>
      </c>
      <c r="AE159" t="s">
        <v>1073</v>
      </c>
      <c r="AF159" t="s">
        <v>1074</v>
      </c>
      <c r="AG159" t="s">
        <v>1075</v>
      </c>
      <c r="AH159" t="s">
        <v>1971</v>
      </c>
      <c r="AI159" t="s">
        <v>468</v>
      </c>
      <c r="AJ159">
        <v>45</v>
      </c>
      <c r="AK159" t="s">
        <v>469</v>
      </c>
      <c r="AL159" t="s">
        <v>61</v>
      </c>
      <c r="AM159" t="s">
        <v>447</v>
      </c>
      <c r="AN159" t="s">
        <v>1869</v>
      </c>
      <c r="AO159" t="s">
        <v>278</v>
      </c>
      <c r="AP159">
        <v>42</v>
      </c>
      <c r="AQ159" t="s">
        <v>279</v>
      </c>
      <c r="AR159" t="s">
        <v>61</v>
      </c>
      <c r="AS159">
        <v>2010</v>
      </c>
      <c r="AT159">
        <v>1</v>
      </c>
      <c r="AU159">
        <v>19</v>
      </c>
      <c r="AV159" t="s">
        <v>1076</v>
      </c>
      <c r="AW159" t="s">
        <v>1077</v>
      </c>
      <c r="AX159" t="s">
        <v>1078</v>
      </c>
      <c r="AY159" t="s">
        <v>1079</v>
      </c>
      <c r="AZ159" t="s">
        <v>1080</v>
      </c>
      <c r="BA159">
        <v>2.7027027027027001E-2</v>
      </c>
      <c r="BB159" s="7">
        <v>40197</v>
      </c>
      <c r="BC159" t="s">
        <v>1825</v>
      </c>
      <c r="BD159" t="s">
        <v>1807</v>
      </c>
      <c r="BE159">
        <v>2</v>
      </c>
      <c r="BF159" t="s">
        <v>1786</v>
      </c>
      <c r="BG159" t="s">
        <v>1807</v>
      </c>
      <c r="BH159" t="s">
        <v>1809</v>
      </c>
      <c r="BI159" t="s">
        <v>2026</v>
      </c>
    </row>
    <row r="160" spans="1:61" x14ac:dyDescent="0.3">
      <c r="A160">
        <v>20267</v>
      </c>
      <c r="B160">
        <v>6</v>
      </c>
      <c r="C160" t="s">
        <v>1098</v>
      </c>
      <c r="D160">
        <v>6933</v>
      </c>
      <c r="E160" t="s">
        <v>53</v>
      </c>
      <c r="F160">
        <v>12483</v>
      </c>
      <c r="G160">
        <v>1248301</v>
      </c>
      <c r="H160">
        <v>30463</v>
      </c>
      <c r="I160">
        <v>81</v>
      </c>
      <c r="J160">
        <v>12061</v>
      </c>
      <c r="K160">
        <v>1206101</v>
      </c>
      <c r="L160">
        <v>32061</v>
      </c>
      <c r="M160">
        <v>81</v>
      </c>
      <c r="N160">
        <v>3</v>
      </c>
      <c r="O160">
        <v>315</v>
      </c>
      <c r="P160">
        <v>1</v>
      </c>
      <c r="Q160">
        <v>1</v>
      </c>
      <c r="R160" t="s">
        <v>98</v>
      </c>
      <c r="S160" t="s">
        <v>55</v>
      </c>
      <c r="T160">
        <v>62</v>
      </c>
      <c r="U160">
        <v>0</v>
      </c>
      <c r="V160">
        <v>0</v>
      </c>
      <c r="W160">
        <v>34</v>
      </c>
      <c r="X160">
        <v>0</v>
      </c>
      <c r="Y160">
        <v>0</v>
      </c>
      <c r="Z160">
        <v>0</v>
      </c>
      <c r="AA160">
        <v>0</v>
      </c>
      <c r="AB160">
        <v>0</v>
      </c>
      <c r="AC160">
        <v>0</v>
      </c>
      <c r="AD160" t="s">
        <v>1099</v>
      </c>
      <c r="AE160" t="s">
        <v>1098</v>
      </c>
      <c r="AF160" t="s">
        <v>1099</v>
      </c>
      <c r="AG160" t="s">
        <v>1100</v>
      </c>
      <c r="AH160" t="s">
        <v>1973</v>
      </c>
      <c r="AI160" t="s">
        <v>326</v>
      </c>
      <c r="AJ160">
        <v>4</v>
      </c>
      <c r="AK160" t="s">
        <v>327</v>
      </c>
      <c r="AL160" t="s">
        <v>61</v>
      </c>
      <c r="AM160" t="s">
        <v>1101</v>
      </c>
      <c r="AN160" t="s">
        <v>1974</v>
      </c>
      <c r="AO160" t="s">
        <v>326</v>
      </c>
      <c r="AP160">
        <v>4</v>
      </c>
      <c r="AQ160" t="s">
        <v>327</v>
      </c>
      <c r="AR160" t="s">
        <v>61</v>
      </c>
      <c r="AS160">
        <v>2009</v>
      </c>
      <c r="AT160">
        <v>1</v>
      </c>
      <c r="AU160">
        <v>1</v>
      </c>
      <c r="AV160" t="s">
        <v>1102</v>
      </c>
      <c r="AW160" t="s">
        <v>1103</v>
      </c>
      <c r="AX160" t="s">
        <v>1104</v>
      </c>
      <c r="AY160" t="s">
        <v>1105</v>
      </c>
      <c r="AZ160" t="s">
        <v>1106</v>
      </c>
      <c r="BA160">
        <v>0</v>
      </c>
      <c r="BB160" s="7">
        <v>39814</v>
      </c>
      <c r="BC160" t="s">
        <v>1825</v>
      </c>
      <c r="BD160" t="s">
        <v>1807</v>
      </c>
      <c r="BE160">
        <v>4</v>
      </c>
      <c r="BF160" t="s">
        <v>1770</v>
      </c>
      <c r="BG160" t="s">
        <v>1807</v>
      </c>
      <c r="BH160" t="s">
        <v>1809</v>
      </c>
      <c r="BI160" t="s">
        <v>2026</v>
      </c>
    </row>
    <row r="161" spans="1:61" x14ac:dyDescent="0.3">
      <c r="A161">
        <v>21253</v>
      </c>
      <c r="B161">
        <v>6</v>
      </c>
      <c r="C161" t="s">
        <v>1148</v>
      </c>
      <c r="D161">
        <v>1145</v>
      </c>
      <c r="E161" t="s">
        <v>53</v>
      </c>
      <c r="F161">
        <v>15016</v>
      </c>
      <c r="G161">
        <v>1501602</v>
      </c>
      <c r="H161">
        <v>31123</v>
      </c>
      <c r="I161">
        <v>64</v>
      </c>
      <c r="J161">
        <v>11288</v>
      </c>
      <c r="K161">
        <v>1128801</v>
      </c>
      <c r="L161">
        <v>31288</v>
      </c>
      <c r="M161">
        <v>41</v>
      </c>
      <c r="N161">
        <v>1</v>
      </c>
      <c r="O161">
        <v>117</v>
      </c>
      <c r="P161">
        <v>1</v>
      </c>
      <c r="Q161">
        <v>1</v>
      </c>
      <c r="R161" t="s">
        <v>98</v>
      </c>
      <c r="S161" t="s">
        <v>55</v>
      </c>
      <c r="T161">
        <v>79</v>
      </c>
      <c r="U161">
        <v>78</v>
      </c>
      <c r="V161">
        <v>141960</v>
      </c>
      <c r="W161">
        <v>110</v>
      </c>
      <c r="X161">
        <v>546</v>
      </c>
      <c r="Y161">
        <v>106</v>
      </c>
      <c r="Z161">
        <v>0</v>
      </c>
      <c r="AA161">
        <v>0</v>
      </c>
      <c r="AB161">
        <v>3744</v>
      </c>
      <c r="AC161">
        <v>3276</v>
      </c>
      <c r="AD161" t="s">
        <v>1149</v>
      </c>
      <c r="AE161" t="s">
        <v>1148</v>
      </c>
      <c r="AF161" t="s">
        <v>1149</v>
      </c>
      <c r="AG161" t="s">
        <v>520</v>
      </c>
      <c r="AH161" t="s">
        <v>1831</v>
      </c>
      <c r="AI161" t="s">
        <v>350</v>
      </c>
      <c r="AJ161">
        <v>29</v>
      </c>
      <c r="AK161" t="s">
        <v>351</v>
      </c>
      <c r="AL161" t="s">
        <v>61</v>
      </c>
      <c r="AM161" t="s">
        <v>1150</v>
      </c>
      <c r="AN161" t="s">
        <v>1976</v>
      </c>
      <c r="AO161" t="s">
        <v>569</v>
      </c>
      <c r="AP161">
        <v>17</v>
      </c>
      <c r="AQ161" t="s">
        <v>570</v>
      </c>
      <c r="AR161" t="s">
        <v>61</v>
      </c>
      <c r="AS161">
        <v>2010</v>
      </c>
      <c r="AT161">
        <v>9</v>
      </c>
      <c r="AU161">
        <v>20</v>
      </c>
      <c r="AV161" t="s">
        <v>1151</v>
      </c>
      <c r="AW161" t="s">
        <v>1152</v>
      </c>
      <c r="AX161" t="s">
        <v>1153</v>
      </c>
      <c r="AY161" t="s">
        <v>1154</v>
      </c>
      <c r="AZ161" t="s">
        <v>1155</v>
      </c>
      <c r="BA161">
        <v>0.194139194139194</v>
      </c>
      <c r="BB161" s="7">
        <v>40441</v>
      </c>
      <c r="BC161" t="s">
        <v>1768</v>
      </c>
      <c r="BD161" t="s">
        <v>1769</v>
      </c>
      <c r="BE161">
        <v>1</v>
      </c>
      <c r="BF161" t="s">
        <v>1813</v>
      </c>
      <c r="BG161" t="s">
        <v>1769</v>
      </c>
      <c r="BH161" t="s">
        <v>1771</v>
      </c>
      <c r="BI161" t="s">
        <v>2026</v>
      </c>
    </row>
    <row r="162" spans="1:61" x14ac:dyDescent="0.3">
      <c r="A162">
        <v>19650</v>
      </c>
      <c r="B162">
        <v>6</v>
      </c>
      <c r="C162" t="s">
        <v>1156</v>
      </c>
      <c r="D162">
        <v>30005</v>
      </c>
      <c r="E162" t="s">
        <v>53</v>
      </c>
      <c r="F162">
        <v>15626</v>
      </c>
      <c r="G162">
        <v>1562602</v>
      </c>
      <c r="H162">
        <v>35626</v>
      </c>
      <c r="I162">
        <v>3</v>
      </c>
      <c r="J162">
        <v>14843</v>
      </c>
      <c r="K162">
        <v>1484302</v>
      </c>
      <c r="L162">
        <v>34819</v>
      </c>
      <c r="M162">
        <v>3</v>
      </c>
      <c r="N162">
        <v>1</v>
      </c>
      <c r="O162">
        <v>125</v>
      </c>
      <c r="P162">
        <v>1</v>
      </c>
      <c r="Q162">
        <v>1</v>
      </c>
      <c r="R162" t="s">
        <v>98</v>
      </c>
      <c r="S162" t="s">
        <v>55</v>
      </c>
      <c r="T162">
        <v>31</v>
      </c>
      <c r="U162">
        <v>30</v>
      </c>
      <c r="V162">
        <v>60000</v>
      </c>
      <c r="W162">
        <v>40</v>
      </c>
      <c r="X162">
        <v>279</v>
      </c>
      <c r="Y162">
        <v>99</v>
      </c>
      <c r="Z162">
        <v>0</v>
      </c>
      <c r="AA162">
        <v>0</v>
      </c>
      <c r="AB162">
        <v>600</v>
      </c>
      <c r="AC162">
        <v>450</v>
      </c>
      <c r="AD162" t="s">
        <v>1157</v>
      </c>
      <c r="AE162" t="s">
        <v>1156</v>
      </c>
      <c r="AF162" t="s">
        <v>1157</v>
      </c>
      <c r="AG162" t="s">
        <v>1118</v>
      </c>
      <c r="AH162" t="s">
        <v>1873</v>
      </c>
      <c r="AI162" t="s">
        <v>385</v>
      </c>
      <c r="AJ162">
        <v>72</v>
      </c>
      <c r="AK162" t="s">
        <v>386</v>
      </c>
      <c r="AL162" t="s">
        <v>61</v>
      </c>
      <c r="AM162" t="s">
        <v>384</v>
      </c>
      <c r="AN162" t="s">
        <v>1874</v>
      </c>
      <c r="AO162" t="s">
        <v>385</v>
      </c>
      <c r="AP162">
        <v>72</v>
      </c>
      <c r="AQ162" t="s">
        <v>386</v>
      </c>
      <c r="AR162" t="s">
        <v>61</v>
      </c>
      <c r="AS162">
        <v>2011</v>
      </c>
      <c r="AT162">
        <v>1</v>
      </c>
      <c r="AU162">
        <v>27</v>
      </c>
      <c r="AV162" t="s">
        <v>1119</v>
      </c>
      <c r="AW162" t="s">
        <v>1120</v>
      </c>
      <c r="AX162" t="s">
        <v>1121</v>
      </c>
      <c r="AY162" t="s">
        <v>1122</v>
      </c>
      <c r="AZ162" t="s">
        <v>1123</v>
      </c>
      <c r="BA162">
        <v>0.35483870967741898</v>
      </c>
      <c r="BB162" s="7">
        <v>40570</v>
      </c>
      <c r="BC162" t="s">
        <v>1825</v>
      </c>
      <c r="BD162" t="s">
        <v>1807</v>
      </c>
      <c r="BE162">
        <v>4</v>
      </c>
      <c r="BF162" t="s">
        <v>1770</v>
      </c>
      <c r="BG162" t="s">
        <v>1807</v>
      </c>
      <c r="BH162" t="s">
        <v>1809</v>
      </c>
      <c r="BI162" t="s">
        <v>2026</v>
      </c>
    </row>
    <row r="163" spans="1:61" x14ac:dyDescent="0.3">
      <c r="A163">
        <v>20280</v>
      </c>
      <c r="B163">
        <v>6</v>
      </c>
      <c r="C163" t="s">
        <v>1165</v>
      </c>
      <c r="D163">
        <v>6819</v>
      </c>
      <c r="E163" t="s">
        <v>53</v>
      </c>
      <c r="F163">
        <v>15027</v>
      </c>
      <c r="G163">
        <v>1502704</v>
      </c>
      <c r="H163">
        <v>34992</v>
      </c>
      <c r="I163">
        <v>4</v>
      </c>
      <c r="J163">
        <v>15027</v>
      </c>
      <c r="K163">
        <v>1502704</v>
      </c>
      <c r="L163">
        <v>34992</v>
      </c>
      <c r="M163">
        <v>4</v>
      </c>
      <c r="N163">
        <v>4</v>
      </c>
      <c r="O163">
        <v>485</v>
      </c>
      <c r="P163">
        <v>3</v>
      </c>
      <c r="Q163">
        <v>1</v>
      </c>
      <c r="R163" t="s">
        <v>98</v>
      </c>
      <c r="S163" t="s">
        <v>55</v>
      </c>
      <c r="T163">
        <v>3</v>
      </c>
      <c r="U163">
        <v>3</v>
      </c>
      <c r="V163">
        <v>33747</v>
      </c>
      <c r="W163">
        <v>0</v>
      </c>
      <c r="X163">
        <v>14</v>
      </c>
      <c r="Y163">
        <v>0</v>
      </c>
      <c r="Z163">
        <v>0</v>
      </c>
      <c r="AA163">
        <v>0</v>
      </c>
      <c r="AB163">
        <v>57</v>
      </c>
      <c r="AC163">
        <v>39</v>
      </c>
      <c r="AD163" t="s">
        <v>1166</v>
      </c>
      <c r="AE163" t="s">
        <v>1165</v>
      </c>
      <c r="AF163" t="s">
        <v>1166</v>
      </c>
      <c r="AG163" t="s">
        <v>1126</v>
      </c>
      <c r="AH163" t="s">
        <v>1875</v>
      </c>
      <c r="AI163" t="s">
        <v>1124</v>
      </c>
      <c r="AJ163">
        <v>78</v>
      </c>
      <c r="AK163" t="s">
        <v>1127</v>
      </c>
      <c r="AL163" t="s">
        <v>61</v>
      </c>
      <c r="AM163" t="s">
        <v>1126</v>
      </c>
      <c r="AN163" t="s">
        <v>1875</v>
      </c>
      <c r="AO163" t="s">
        <v>1124</v>
      </c>
      <c r="AP163">
        <v>78</v>
      </c>
      <c r="AQ163" t="s">
        <v>1127</v>
      </c>
      <c r="AR163" t="s">
        <v>61</v>
      </c>
      <c r="AS163">
        <v>2013</v>
      </c>
      <c r="AT163">
        <v>12</v>
      </c>
      <c r="AU163">
        <v>2</v>
      </c>
      <c r="AV163" t="s">
        <v>1167</v>
      </c>
      <c r="AW163" t="s">
        <v>1168</v>
      </c>
      <c r="AX163" t="s">
        <v>1169</v>
      </c>
      <c r="AY163" t="s">
        <v>1170</v>
      </c>
      <c r="AZ163" t="s">
        <v>1171</v>
      </c>
      <c r="BA163">
        <v>0</v>
      </c>
      <c r="BB163" s="7">
        <v>41610</v>
      </c>
      <c r="BC163" t="s">
        <v>1762</v>
      </c>
      <c r="BD163" t="s">
        <v>1763</v>
      </c>
      <c r="BE163">
        <v>1</v>
      </c>
      <c r="BF163" t="s">
        <v>1813</v>
      </c>
      <c r="BG163" t="s">
        <v>1763</v>
      </c>
      <c r="BH163" t="s">
        <v>1765</v>
      </c>
      <c r="BI163" t="s">
        <v>2026</v>
      </c>
    </row>
    <row r="164" spans="1:61" x14ac:dyDescent="0.3">
      <c r="A164">
        <v>20366</v>
      </c>
      <c r="B164">
        <v>2</v>
      </c>
      <c r="C164" t="s">
        <v>1187</v>
      </c>
      <c r="D164">
        <v>6085</v>
      </c>
      <c r="E164" t="s">
        <v>53</v>
      </c>
      <c r="F164">
        <v>14057</v>
      </c>
      <c r="G164">
        <v>1405701</v>
      </c>
      <c r="H164">
        <v>34057</v>
      </c>
      <c r="I164">
        <v>92</v>
      </c>
      <c r="J164">
        <v>10397</v>
      </c>
      <c r="K164">
        <v>1039703</v>
      </c>
      <c r="L164">
        <v>30397</v>
      </c>
      <c r="M164">
        <v>34</v>
      </c>
      <c r="N164">
        <v>6</v>
      </c>
      <c r="O164">
        <v>631</v>
      </c>
      <c r="P164">
        <v>1</v>
      </c>
      <c r="Q164">
        <v>5</v>
      </c>
      <c r="R164" t="s">
        <v>98</v>
      </c>
      <c r="S164" t="s">
        <v>55</v>
      </c>
      <c r="T164">
        <v>1</v>
      </c>
      <c r="U164">
        <v>1</v>
      </c>
      <c r="V164">
        <v>14000</v>
      </c>
      <c r="W164">
        <v>2172</v>
      </c>
      <c r="X164">
        <v>70</v>
      </c>
      <c r="Y164">
        <v>0</v>
      </c>
      <c r="Z164">
        <v>0</v>
      </c>
      <c r="AA164">
        <v>0</v>
      </c>
      <c r="AB164">
        <v>318</v>
      </c>
      <c r="AC164">
        <v>308</v>
      </c>
      <c r="AD164" t="s">
        <v>677</v>
      </c>
      <c r="AE164" t="s">
        <v>1187</v>
      </c>
      <c r="AF164" t="s">
        <v>1188</v>
      </c>
      <c r="AG164" t="s">
        <v>1189</v>
      </c>
      <c r="AH164" t="s">
        <v>1977</v>
      </c>
      <c r="AI164" t="s">
        <v>811</v>
      </c>
      <c r="AJ164">
        <v>41</v>
      </c>
      <c r="AK164" t="s">
        <v>812</v>
      </c>
      <c r="AL164" t="s">
        <v>61</v>
      </c>
      <c r="AM164" t="s">
        <v>771</v>
      </c>
      <c r="AN164" t="s">
        <v>1881</v>
      </c>
      <c r="AO164" t="s">
        <v>738</v>
      </c>
      <c r="AP164">
        <v>13</v>
      </c>
      <c r="AQ164" t="s">
        <v>739</v>
      </c>
      <c r="AR164" t="s">
        <v>61</v>
      </c>
      <c r="AS164">
        <v>2013</v>
      </c>
      <c r="AT164">
        <v>2</v>
      </c>
      <c r="AU164">
        <v>27</v>
      </c>
      <c r="AV164" t="s">
        <v>1190</v>
      </c>
      <c r="AW164" t="s">
        <v>1191</v>
      </c>
      <c r="AX164" t="s">
        <v>1192</v>
      </c>
      <c r="AY164" t="s">
        <v>1193</v>
      </c>
      <c r="AZ164" t="s">
        <v>1194</v>
      </c>
      <c r="BA164">
        <v>0</v>
      </c>
      <c r="BB164" s="7">
        <v>41332</v>
      </c>
      <c r="BC164" t="s">
        <v>1806</v>
      </c>
      <c r="BD164" t="s">
        <v>1807</v>
      </c>
      <c r="BE164">
        <v>3</v>
      </c>
      <c r="BF164" t="s">
        <v>1808</v>
      </c>
      <c r="BG164" t="s">
        <v>1807</v>
      </c>
      <c r="BH164" t="s">
        <v>1809</v>
      </c>
      <c r="BI164" t="s">
        <v>2026</v>
      </c>
    </row>
    <row r="165" spans="1:61" x14ac:dyDescent="0.3">
      <c r="A165">
        <v>21136</v>
      </c>
      <c r="B165">
        <v>0</v>
      </c>
      <c r="C165" t="s">
        <v>1261</v>
      </c>
      <c r="D165">
        <v>71022</v>
      </c>
      <c r="E165" t="s">
        <v>379</v>
      </c>
      <c r="F165">
        <v>16085</v>
      </c>
      <c r="G165">
        <v>1608501</v>
      </c>
      <c r="H165">
        <v>36085</v>
      </c>
      <c r="I165">
        <v>951</v>
      </c>
      <c r="J165">
        <v>14524</v>
      </c>
      <c r="K165">
        <v>1452401</v>
      </c>
      <c r="L165">
        <v>34524</v>
      </c>
      <c r="M165">
        <v>38</v>
      </c>
      <c r="N165">
        <v>6</v>
      </c>
      <c r="O165">
        <v>617</v>
      </c>
      <c r="P165">
        <v>1</v>
      </c>
      <c r="Q165">
        <v>2</v>
      </c>
      <c r="R165" t="s">
        <v>98</v>
      </c>
      <c r="S165" t="s">
        <v>1239</v>
      </c>
      <c r="T165">
        <v>0</v>
      </c>
      <c r="U165">
        <v>1</v>
      </c>
      <c r="V165">
        <v>49999</v>
      </c>
      <c r="W165">
        <v>879</v>
      </c>
      <c r="X165">
        <v>150</v>
      </c>
      <c r="Y165">
        <v>83</v>
      </c>
      <c r="Z165">
        <v>0</v>
      </c>
      <c r="AA165">
        <v>0</v>
      </c>
      <c r="AB165">
        <v>0</v>
      </c>
      <c r="AC165">
        <v>0</v>
      </c>
      <c r="AD165" t="s">
        <v>1262</v>
      </c>
      <c r="AE165" t="s">
        <v>1261</v>
      </c>
      <c r="AF165" t="s">
        <v>1262</v>
      </c>
      <c r="AG165" t="s">
        <v>1263</v>
      </c>
      <c r="AH165" t="s">
        <v>1978</v>
      </c>
      <c r="AI165" t="s">
        <v>1264</v>
      </c>
      <c r="AJ165">
        <v>17</v>
      </c>
      <c r="AK165" t="s">
        <v>1265</v>
      </c>
      <c r="AL165" t="s">
        <v>1244</v>
      </c>
      <c r="AM165" t="s">
        <v>1266</v>
      </c>
      <c r="AN165" t="s">
        <v>1979</v>
      </c>
      <c r="AO165" t="s">
        <v>529</v>
      </c>
      <c r="AP165">
        <v>51</v>
      </c>
      <c r="AQ165" t="s">
        <v>530</v>
      </c>
      <c r="AR165" t="s">
        <v>61</v>
      </c>
      <c r="AS165">
        <v>2009</v>
      </c>
      <c r="AT165">
        <v>2</v>
      </c>
      <c r="AU165">
        <v>4</v>
      </c>
      <c r="AV165" t="s">
        <v>1267</v>
      </c>
      <c r="AW165" t="s">
        <v>1268</v>
      </c>
      <c r="AX165" t="s">
        <v>1269</v>
      </c>
      <c r="AY165" t="s">
        <v>1270</v>
      </c>
      <c r="AZ165" t="s">
        <v>1271</v>
      </c>
      <c r="BA165">
        <v>0.55333333333333301</v>
      </c>
      <c r="BB165" s="7">
        <v>39848</v>
      </c>
      <c r="BC165" t="s">
        <v>1806</v>
      </c>
      <c r="BD165" t="s">
        <v>1807</v>
      </c>
      <c r="BE165">
        <v>3</v>
      </c>
      <c r="BF165" t="s">
        <v>1808</v>
      </c>
      <c r="BG165" t="s">
        <v>1807</v>
      </c>
      <c r="BH165" t="s">
        <v>1809</v>
      </c>
      <c r="BI165" t="s">
        <v>2026</v>
      </c>
    </row>
    <row r="166" spans="1:61" x14ac:dyDescent="0.3">
      <c r="A166">
        <v>21248</v>
      </c>
      <c r="B166">
        <v>0</v>
      </c>
      <c r="C166" t="s">
        <v>1272</v>
      </c>
      <c r="D166">
        <v>71044</v>
      </c>
      <c r="E166" t="s">
        <v>379</v>
      </c>
      <c r="F166">
        <v>16050</v>
      </c>
      <c r="G166">
        <v>1605004</v>
      </c>
      <c r="H166">
        <v>36050</v>
      </c>
      <c r="I166">
        <v>934</v>
      </c>
      <c r="J166">
        <v>14679</v>
      </c>
      <c r="K166">
        <v>1467902</v>
      </c>
      <c r="L166">
        <v>33570</v>
      </c>
      <c r="M166">
        <v>91</v>
      </c>
      <c r="N166">
        <v>6</v>
      </c>
      <c r="O166">
        <v>671</v>
      </c>
      <c r="P166">
        <v>1</v>
      </c>
      <c r="Q166">
        <v>6</v>
      </c>
      <c r="R166" t="s">
        <v>54</v>
      </c>
      <c r="S166" t="s">
        <v>1239</v>
      </c>
      <c r="T166">
        <v>0</v>
      </c>
      <c r="U166">
        <v>1</v>
      </c>
      <c r="V166">
        <v>2882</v>
      </c>
      <c r="W166">
        <v>2978</v>
      </c>
      <c r="X166">
        <v>14</v>
      </c>
      <c r="Y166">
        <v>10</v>
      </c>
      <c r="Z166">
        <v>0</v>
      </c>
      <c r="AA166">
        <v>0</v>
      </c>
      <c r="AB166">
        <v>0</v>
      </c>
      <c r="AC166">
        <v>0</v>
      </c>
      <c r="AD166" t="s">
        <v>1273</v>
      </c>
      <c r="AE166" t="s">
        <v>1272</v>
      </c>
      <c r="AF166" t="s">
        <v>1273</v>
      </c>
      <c r="AG166" t="s">
        <v>1274</v>
      </c>
      <c r="AH166" t="s">
        <v>1980</v>
      </c>
      <c r="AI166" t="s">
        <v>1275</v>
      </c>
      <c r="AJ166">
        <v>17</v>
      </c>
      <c r="AK166" t="s">
        <v>1276</v>
      </c>
      <c r="AL166" t="s">
        <v>1244</v>
      </c>
      <c r="AM166" t="s">
        <v>953</v>
      </c>
      <c r="AN166" t="s">
        <v>1958</v>
      </c>
      <c r="AO166" t="s">
        <v>398</v>
      </c>
      <c r="AP166">
        <v>6</v>
      </c>
      <c r="AQ166" t="s">
        <v>399</v>
      </c>
      <c r="AR166" t="s">
        <v>61</v>
      </c>
      <c r="AS166">
        <v>2012</v>
      </c>
      <c r="AT166">
        <v>7</v>
      </c>
      <c r="AU166">
        <v>3</v>
      </c>
      <c r="AV166" t="s">
        <v>1277</v>
      </c>
      <c r="AW166" t="s">
        <v>1278</v>
      </c>
      <c r="AX166" t="s">
        <v>1279</v>
      </c>
      <c r="AY166" t="s">
        <v>1280</v>
      </c>
      <c r="AZ166" t="s">
        <v>1281</v>
      </c>
      <c r="BA166">
        <v>0.71428571428571397</v>
      </c>
      <c r="BB166" s="7">
        <v>41093</v>
      </c>
      <c r="BC166" t="s">
        <v>1785</v>
      </c>
      <c r="BD166" t="s">
        <v>1769</v>
      </c>
      <c r="BE166">
        <v>2</v>
      </c>
      <c r="BF166" t="s">
        <v>1786</v>
      </c>
      <c r="BG166" t="s">
        <v>1769</v>
      </c>
      <c r="BH166" t="s">
        <v>1771</v>
      </c>
      <c r="BI166" t="s">
        <v>2026</v>
      </c>
    </row>
    <row r="167" spans="1:61" x14ac:dyDescent="0.3">
      <c r="A167">
        <v>21007</v>
      </c>
      <c r="B167">
        <v>0</v>
      </c>
      <c r="C167" t="s">
        <v>1310</v>
      </c>
      <c r="D167">
        <v>10004</v>
      </c>
      <c r="E167" t="s">
        <v>379</v>
      </c>
      <c r="F167">
        <v>13289</v>
      </c>
      <c r="G167">
        <v>1328901</v>
      </c>
      <c r="H167">
        <v>33289</v>
      </c>
      <c r="I167">
        <v>204</v>
      </c>
      <c r="J167">
        <v>13303</v>
      </c>
      <c r="K167">
        <v>1330302</v>
      </c>
      <c r="L167">
        <v>32467</v>
      </c>
      <c r="M167">
        <v>33</v>
      </c>
      <c r="N167">
        <v>1</v>
      </c>
      <c r="O167">
        <v>103</v>
      </c>
      <c r="P167">
        <v>1</v>
      </c>
      <c r="Q167">
        <v>1</v>
      </c>
      <c r="R167" t="s">
        <v>54</v>
      </c>
      <c r="S167" t="s">
        <v>1239</v>
      </c>
      <c r="T167">
        <v>0</v>
      </c>
      <c r="U167">
        <v>2</v>
      </c>
      <c r="V167">
        <v>4998</v>
      </c>
      <c r="W167">
        <v>205</v>
      </c>
      <c r="X167">
        <v>12</v>
      </c>
      <c r="Y167">
        <v>5</v>
      </c>
      <c r="Z167">
        <v>0</v>
      </c>
      <c r="AA167">
        <v>0</v>
      </c>
      <c r="AB167">
        <v>0</v>
      </c>
      <c r="AC167">
        <v>0</v>
      </c>
      <c r="AD167" t="s">
        <v>1311</v>
      </c>
      <c r="AE167" t="s">
        <v>1310</v>
      </c>
      <c r="AF167" t="s">
        <v>1311</v>
      </c>
      <c r="AG167" t="s">
        <v>1312</v>
      </c>
      <c r="AH167" t="s">
        <v>1981</v>
      </c>
      <c r="AI167" t="s">
        <v>1737</v>
      </c>
      <c r="AJ167">
        <v>17</v>
      </c>
      <c r="AK167" t="s">
        <v>1738</v>
      </c>
      <c r="AL167" t="s">
        <v>1313</v>
      </c>
      <c r="AM167" t="s">
        <v>381</v>
      </c>
      <c r="AN167" t="s">
        <v>1887</v>
      </c>
      <c r="AO167" t="s">
        <v>382</v>
      </c>
      <c r="AP167">
        <v>12</v>
      </c>
      <c r="AQ167" t="s">
        <v>383</v>
      </c>
      <c r="AR167" t="s">
        <v>61</v>
      </c>
      <c r="AS167">
        <v>2009</v>
      </c>
      <c r="AT167">
        <v>4</v>
      </c>
      <c r="AU167">
        <v>21</v>
      </c>
      <c r="AV167" t="s">
        <v>1314</v>
      </c>
      <c r="AW167" t="s">
        <v>1315</v>
      </c>
      <c r="AX167" t="s">
        <v>1316</v>
      </c>
      <c r="AY167" t="s">
        <v>1289</v>
      </c>
      <c r="AZ167" t="s">
        <v>1290</v>
      </c>
      <c r="BA167">
        <v>0.41666666666666702</v>
      </c>
      <c r="BB167" s="7">
        <v>39924</v>
      </c>
      <c r="BC167" t="s">
        <v>1858</v>
      </c>
      <c r="BD167" t="s">
        <v>1781</v>
      </c>
      <c r="BE167">
        <v>2</v>
      </c>
      <c r="BF167" t="s">
        <v>1786</v>
      </c>
      <c r="BG167" t="s">
        <v>1781</v>
      </c>
      <c r="BH167" t="s">
        <v>1782</v>
      </c>
      <c r="BI167" t="s">
        <v>2026</v>
      </c>
    </row>
    <row r="168" spans="1:61" x14ac:dyDescent="0.3">
      <c r="A168">
        <v>21423</v>
      </c>
      <c r="B168">
        <v>0</v>
      </c>
      <c r="C168" t="s">
        <v>1317</v>
      </c>
      <c r="D168">
        <v>71089</v>
      </c>
      <c r="E168" t="s">
        <v>379</v>
      </c>
      <c r="F168">
        <v>12900</v>
      </c>
      <c r="G168">
        <v>1290001</v>
      </c>
      <c r="H168">
        <v>30920</v>
      </c>
      <c r="I168">
        <v>427</v>
      </c>
      <c r="J168">
        <v>10721</v>
      </c>
      <c r="K168">
        <v>1072101</v>
      </c>
      <c r="L168">
        <v>30721</v>
      </c>
      <c r="M168">
        <v>13</v>
      </c>
      <c r="N168">
        <v>7</v>
      </c>
      <c r="O168">
        <v>771</v>
      </c>
      <c r="P168">
        <v>1</v>
      </c>
      <c r="Q168">
        <v>7</v>
      </c>
      <c r="R168" t="s">
        <v>98</v>
      </c>
      <c r="S168" t="s">
        <v>1239</v>
      </c>
      <c r="T168">
        <v>0</v>
      </c>
      <c r="U168">
        <v>1</v>
      </c>
      <c r="V168">
        <v>2803</v>
      </c>
      <c r="W168">
        <v>3445</v>
      </c>
      <c r="X168">
        <v>14</v>
      </c>
      <c r="Y168">
        <v>6</v>
      </c>
      <c r="Z168">
        <v>0</v>
      </c>
      <c r="AA168">
        <v>0</v>
      </c>
      <c r="AB168">
        <v>0</v>
      </c>
      <c r="AC168">
        <v>0</v>
      </c>
      <c r="AD168" t="s">
        <v>1318</v>
      </c>
      <c r="AE168" t="s">
        <v>1317</v>
      </c>
      <c r="AF168" t="s">
        <v>1318</v>
      </c>
      <c r="AG168" t="s">
        <v>1319</v>
      </c>
      <c r="AH168" t="s">
        <v>1982</v>
      </c>
      <c r="AI168" t="s">
        <v>1737</v>
      </c>
      <c r="AJ168">
        <v>17</v>
      </c>
      <c r="AK168" t="s">
        <v>1738</v>
      </c>
      <c r="AL168" t="s">
        <v>1320</v>
      </c>
      <c r="AM168" t="s">
        <v>637</v>
      </c>
      <c r="AN168" t="s">
        <v>1845</v>
      </c>
      <c r="AO168" t="s">
        <v>518</v>
      </c>
      <c r="AP168">
        <v>25</v>
      </c>
      <c r="AQ168" t="s">
        <v>519</v>
      </c>
      <c r="AR168" t="s">
        <v>61</v>
      </c>
      <c r="AS168">
        <v>2011</v>
      </c>
      <c r="AT168">
        <v>2</v>
      </c>
      <c r="AU168">
        <v>1</v>
      </c>
      <c r="AV168" t="s">
        <v>1321</v>
      </c>
      <c r="AW168" t="s">
        <v>1322</v>
      </c>
      <c r="AX168" t="s">
        <v>1323</v>
      </c>
      <c r="AY168" t="s">
        <v>1324</v>
      </c>
      <c r="AZ168" t="s">
        <v>1325</v>
      </c>
      <c r="BA168">
        <v>0.42857142857142899</v>
      </c>
      <c r="BB168" s="7">
        <v>40575</v>
      </c>
      <c r="BC168" t="s">
        <v>1806</v>
      </c>
      <c r="BD168" t="s">
        <v>1807</v>
      </c>
      <c r="BE168">
        <v>2</v>
      </c>
      <c r="BF168" t="s">
        <v>1786</v>
      </c>
      <c r="BG168" t="s">
        <v>1807</v>
      </c>
      <c r="BH168" t="s">
        <v>1809</v>
      </c>
      <c r="BI168" t="s">
        <v>2026</v>
      </c>
    </row>
    <row r="169" spans="1:61" x14ac:dyDescent="0.3">
      <c r="A169">
        <v>21121</v>
      </c>
      <c r="B169">
        <v>0</v>
      </c>
      <c r="C169" t="s">
        <v>1363</v>
      </c>
      <c r="D169">
        <v>71017</v>
      </c>
      <c r="E169" t="s">
        <v>379</v>
      </c>
      <c r="F169">
        <v>10292</v>
      </c>
      <c r="G169">
        <v>1029201</v>
      </c>
      <c r="H169">
        <v>30292</v>
      </c>
      <c r="I169">
        <v>461</v>
      </c>
      <c r="J169">
        <v>12478</v>
      </c>
      <c r="K169">
        <v>1247801</v>
      </c>
      <c r="L169">
        <v>31703</v>
      </c>
      <c r="M169">
        <v>22</v>
      </c>
      <c r="N169">
        <v>6</v>
      </c>
      <c r="O169">
        <v>622</v>
      </c>
      <c r="P169">
        <v>1</v>
      </c>
      <c r="Q169">
        <v>8</v>
      </c>
      <c r="R169" t="s">
        <v>98</v>
      </c>
      <c r="S169" t="s">
        <v>1239</v>
      </c>
      <c r="T169">
        <v>0</v>
      </c>
      <c r="U169">
        <v>22</v>
      </c>
      <c r="V169">
        <v>145200</v>
      </c>
      <c r="W169">
        <v>3644</v>
      </c>
      <c r="X169">
        <v>1408</v>
      </c>
      <c r="Y169">
        <v>647</v>
      </c>
      <c r="Z169">
        <v>0</v>
      </c>
      <c r="AA169">
        <v>0</v>
      </c>
      <c r="AB169">
        <v>0</v>
      </c>
      <c r="AC169">
        <v>0</v>
      </c>
      <c r="AD169" t="s">
        <v>1364</v>
      </c>
      <c r="AE169" t="s">
        <v>1363</v>
      </c>
      <c r="AF169" t="s">
        <v>1364</v>
      </c>
      <c r="AG169" t="s">
        <v>1365</v>
      </c>
      <c r="AH169" t="s">
        <v>1984</v>
      </c>
      <c r="AI169" t="s">
        <v>1737</v>
      </c>
      <c r="AJ169">
        <v>17</v>
      </c>
      <c r="AK169" t="s">
        <v>1738</v>
      </c>
      <c r="AL169" t="s">
        <v>1367</v>
      </c>
      <c r="AM169" t="s">
        <v>539</v>
      </c>
      <c r="AN169" t="s">
        <v>361</v>
      </c>
      <c r="AO169" t="s">
        <v>360</v>
      </c>
      <c r="AP169">
        <v>36</v>
      </c>
      <c r="AQ169" t="s">
        <v>361</v>
      </c>
      <c r="AR169" t="s">
        <v>61</v>
      </c>
      <c r="AS169">
        <v>2009</v>
      </c>
      <c r="AT169">
        <v>6</v>
      </c>
      <c r="AU169">
        <v>25</v>
      </c>
      <c r="AV169" t="s">
        <v>1368</v>
      </c>
      <c r="AW169" t="s">
        <v>1369</v>
      </c>
      <c r="AX169" t="s">
        <v>1370</v>
      </c>
      <c r="AY169" t="s">
        <v>1308</v>
      </c>
      <c r="AZ169" t="s">
        <v>1309</v>
      </c>
      <c r="BA169">
        <v>0.45951704545454602</v>
      </c>
      <c r="BB169" s="7">
        <v>39989</v>
      </c>
      <c r="BC169" t="s">
        <v>1791</v>
      </c>
      <c r="BD169" t="s">
        <v>1781</v>
      </c>
      <c r="BE169">
        <v>4</v>
      </c>
      <c r="BF169" t="s">
        <v>1770</v>
      </c>
      <c r="BG169" t="s">
        <v>1781</v>
      </c>
      <c r="BH169" t="s">
        <v>1782</v>
      </c>
      <c r="BI169" t="s">
        <v>2026</v>
      </c>
    </row>
    <row r="170" spans="1:61" x14ac:dyDescent="0.3">
      <c r="A170">
        <v>21463</v>
      </c>
      <c r="B170">
        <v>0</v>
      </c>
      <c r="C170" t="s">
        <v>1371</v>
      </c>
      <c r="D170">
        <v>71100</v>
      </c>
      <c r="E170" t="s">
        <v>379</v>
      </c>
      <c r="F170">
        <v>10711</v>
      </c>
      <c r="G170">
        <v>1071101</v>
      </c>
      <c r="H170">
        <v>30711</v>
      </c>
      <c r="I170">
        <v>327</v>
      </c>
      <c r="J170">
        <v>11697</v>
      </c>
      <c r="K170">
        <v>1169702</v>
      </c>
      <c r="L170">
        <v>32467</v>
      </c>
      <c r="M170">
        <v>33</v>
      </c>
      <c r="N170">
        <v>6</v>
      </c>
      <c r="O170">
        <v>612</v>
      </c>
      <c r="P170">
        <v>1</v>
      </c>
      <c r="Q170">
        <v>4</v>
      </c>
      <c r="R170" t="s">
        <v>98</v>
      </c>
      <c r="S170" t="s">
        <v>1239</v>
      </c>
      <c r="T170">
        <v>0</v>
      </c>
      <c r="U170">
        <v>31</v>
      </c>
      <c r="V170">
        <v>1259845</v>
      </c>
      <c r="W170">
        <v>1522</v>
      </c>
      <c r="X170">
        <v>4588</v>
      </c>
      <c r="Y170">
        <v>3773</v>
      </c>
      <c r="Z170">
        <v>0</v>
      </c>
      <c r="AA170">
        <v>0</v>
      </c>
      <c r="AB170">
        <v>0</v>
      </c>
      <c r="AC170">
        <v>0</v>
      </c>
      <c r="AD170" t="s">
        <v>1372</v>
      </c>
      <c r="AE170" t="s">
        <v>1371</v>
      </c>
      <c r="AF170" t="s">
        <v>1372</v>
      </c>
      <c r="AG170" t="s">
        <v>1373</v>
      </c>
      <c r="AH170" t="s">
        <v>1985</v>
      </c>
      <c r="AI170" t="s">
        <v>1737</v>
      </c>
      <c r="AJ170">
        <v>17</v>
      </c>
      <c r="AK170" t="s">
        <v>1738</v>
      </c>
      <c r="AL170" t="s">
        <v>1374</v>
      </c>
      <c r="AM170" t="s">
        <v>559</v>
      </c>
      <c r="AN170" t="s">
        <v>1843</v>
      </c>
      <c r="AO170" t="s">
        <v>382</v>
      </c>
      <c r="AP170">
        <v>12</v>
      </c>
      <c r="AQ170" t="s">
        <v>383</v>
      </c>
      <c r="AR170" t="s">
        <v>61</v>
      </c>
      <c r="AS170">
        <v>2010</v>
      </c>
      <c r="AT170">
        <v>7</v>
      </c>
      <c r="AU170">
        <v>14</v>
      </c>
      <c r="AV170" t="s">
        <v>1375</v>
      </c>
      <c r="AW170" t="s">
        <v>1376</v>
      </c>
      <c r="AX170" t="s">
        <v>1377</v>
      </c>
      <c r="AY170" t="s">
        <v>1289</v>
      </c>
      <c r="AZ170" t="s">
        <v>1290</v>
      </c>
      <c r="BA170">
        <v>0.82236268526591105</v>
      </c>
      <c r="BB170" s="7">
        <v>40373</v>
      </c>
      <c r="BC170" t="s">
        <v>1785</v>
      </c>
      <c r="BD170" t="s">
        <v>1769</v>
      </c>
      <c r="BE170">
        <v>3</v>
      </c>
      <c r="BF170" t="s">
        <v>1808</v>
      </c>
      <c r="BG170" t="s">
        <v>1769</v>
      </c>
      <c r="BH170" t="s">
        <v>1771</v>
      </c>
      <c r="BI170" t="s">
        <v>2026</v>
      </c>
    </row>
    <row r="171" spans="1:61" x14ac:dyDescent="0.3">
      <c r="A171">
        <v>21366</v>
      </c>
      <c r="B171">
        <v>0</v>
      </c>
      <c r="C171" t="s">
        <v>1378</v>
      </c>
      <c r="D171">
        <v>71075</v>
      </c>
      <c r="E171" t="s">
        <v>379</v>
      </c>
      <c r="F171">
        <v>10920</v>
      </c>
      <c r="G171">
        <v>1092001</v>
      </c>
      <c r="H171">
        <v>30920</v>
      </c>
      <c r="I171">
        <v>427</v>
      </c>
      <c r="J171">
        <v>12889</v>
      </c>
      <c r="K171">
        <v>1288902</v>
      </c>
      <c r="L171">
        <v>32211</v>
      </c>
      <c r="M171">
        <v>85</v>
      </c>
      <c r="N171">
        <v>6</v>
      </c>
      <c r="O171">
        <v>696</v>
      </c>
      <c r="P171">
        <v>1</v>
      </c>
      <c r="Q171">
        <v>11</v>
      </c>
      <c r="R171" t="s">
        <v>98</v>
      </c>
      <c r="S171" t="s">
        <v>1239</v>
      </c>
      <c r="T171">
        <v>0</v>
      </c>
      <c r="U171">
        <v>9</v>
      </c>
      <c r="V171">
        <v>649440</v>
      </c>
      <c r="W171">
        <v>5443</v>
      </c>
      <c r="X171">
        <v>3276</v>
      </c>
      <c r="Y171">
        <v>2138</v>
      </c>
      <c r="Z171">
        <v>0</v>
      </c>
      <c r="AA171">
        <v>0</v>
      </c>
      <c r="AB171">
        <v>0</v>
      </c>
      <c r="AC171">
        <v>0</v>
      </c>
      <c r="AD171" t="s">
        <v>1379</v>
      </c>
      <c r="AE171" t="s">
        <v>1378</v>
      </c>
      <c r="AF171" t="s">
        <v>1379</v>
      </c>
      <c r="AG171" t="s">
        <v>1380</v>
      </c>
      <c r="AH171" t="s">
        <v>1982</v>
      </c>
      <c r="AI171" t="s">
        <v>1737</v>
      </c>
      <c r="AJ171">
        <v>17</v>
      </c>
      <c r="AK171" t="s">
        <v>1738</v>
      </c>
      <c r="AL171" t="s">
        <v>1320</v>
      </c>
      <c r="AM171" t="s">
        <v>884</v>
      </c>
      <c r="AN171" t="s">
        <v>1911</v>
      </c>
      <c r="AO171" t="s">
        <v>323</v>
      </c>
      <c r="AP171">
        <v>17</v>
      </c>
      <c r="AQ171" t="s">
        <v>324</v>
      </c>
      <c r="AR171" t="s">
        <v>61</v>
      </c>
      <c r="AS171">
        <v>2010</v>
      </c>
      <c r="AT171">
        <v>8</v>
      </c>
      <c r="AU171">
        <v>19</v>
      </c>
      <c r="AV171" t="s">
        <v>1381</v>
      </c>
      <c r="AW171" t="s">
        <v>1382</v>
      </c>
      <c r="AX171" t="s">
        <v>1383</v>
      </c>
      <c r="AY171" t="s">
        <v>1384</v>
      </c>
      <c r="AZ171" t="s">
        <v>1385</v>
      </c>
      <c r="BA171">
        <v>0.65262515262515297</v>
      </c>
      <c r="BB171" s="7">
        <v>40409</v>
      </c>
      <c r="BC171" t="s">
        <v>1774</v>
      </c>
      <c r="BD171" t="s">
        <v>1769</v>
      </c>
      <c r="BE171">
        <v>4</v>
      </c>
      <c r="BF171" t="s">
        <v>1770</v>
      </c>
      <c r="BG171" t="s">
        <v>1769</v>
      </c>
      <c r="BH171" t="s">
        <v>1771</v>
      </c>
      <c r="BI171" t="s">
        <v>2026</v>
      </c>
    </row>
    <row r="172" spans="1:61" x14ac:dyDescent="0.3">
      <c r="A172">
        <v>21258</v>
      </c>
      <c r="B172">
        <v>0</v>
      </c>
      <c r="C172" t="s">
        <v>1386</v>
      </c>
      <c r="D172">
        <v>71047</v>
      </c>
      <c r="E172" t="s">
        <v>379</v>
      </c>
      <c r="F172">
        <v>10911</v>
      </c>
      <c r="G172">
        <v>1091101</v>
      </c>
      <c r="H172">
        <v>30911</v>
      </c>
      <c r="I172">
        <v>388</v>
      </c>
      <c r="J172">
        <v>13303</v>
      </c>
      <c r="K172">
        <v>1330302</v>
      </c>
      <c r="L172">
        <v>32467</v>
      </c>
      <c r="M172">
        <v>33</v>
      </c>
      <c r="N172">
        <v>6</v>
      </c>
      <c r="O172">
        <v>622</v>
      </c>
      <c r="P172">
        <v>1</v>
      </c>
      <c r="Q172">
        <v>3</v>
      </c>
      <c r="R172" t="s">
        <v>98</v>
      </c>
      <c r="S172" t="s">
        <v>1239</v>
      </c>
      <c r="T172">
        <v>0</v>
      </c>
      <c r="U172">
        <v>59</v>
      </c>
      <c r="V172">
        <v>5163444</v>
      </c>
      <c r="W172">
        <v>1360</v>
      </c>
      <c r="X172">
        <v>10670</v>
      </c>
      <c r="Y172">
        <v>6477</v>
      </c>
      <c r="Z172">
        <v>0</v>
      </c>
      <c r="AA172">
        <v>0</v>
      </c>
      <c r="AB172">
        <v>0</v>
      </c>
      <c r="AC172">
        <v>0</v>
      </c>
      <c r="AD172" t="s">
        <v>1387</v>
      </c>
      <c r="AE172" t="s">
        <v>1386</v>
      </c>
      <c r="AF172" t="s">
        <v>1387</v>
      </c>
      <c r="AG172" t="s">
        <v>1388</v>
      </c>
      <c r="AH172" t="s">
        <v>1986</v>
      </c>
      <c r="AI172" t="s">
        <v>1737</v>
      </c>
      <c r="AJ172">
        <v>17</v>
      </c>
      <c r="AK172" t="s">
        <v>1738</v>
      </c>
      <c r="AL172" t="s">
        <v>1389</v>
      </c>
      <c r="AM172" t="s">
        <v>381</v>
      </c>
      <c r="AN172" t="s">
        <v>1887</v>
      </c>
      <c r="AO172" t="s">
        <v>382</v>
      </c>
      <c r="AP172">
        <v>12</v>
      </c>
      <c r="AQ172" t="s">
        <v>383</v>
      </c>
      <c r="AR172" t="s">
        <v>61</v>
      </c>
      <c r="AS172">
        <v>2010</v>
      </c>
      <c r="AT172">
        <v>3</v>
      </c>
      <c r="AU172">
        <v>12</v>
      </c>
      <c r="AV172" t="s">
        <v>1390</v>
      </c>
      <c r="AW172" t="s">
        <v>1391</v>
      </c>
      <c r="AX172" t="s">
        <v>1392</v>
      </c>
      <c r="AY172" t="s">
        <v>1289</v>
      </c>
      <c r="AZ172" t="s">
        <v>1290</v>
      </c>
      <c r="BA172">
        <v>0.60702905342080604</v>
      </c>
      <c r="BB172" s="7">
        <v>40249</v>
      </c>
      <c r="BC172" t="s">
        <v>1820</v>
      </c>
      <c r="BD172" t="s">
        <v>1807</v>
      </c>
      <c r="BE172">
        <v>5</v>
      </c>
      <c r="BF172" t="s">
        <v>1801</v>
      </c>
      <c r="BG172" t="s">
        <v>1807</v>
      </c>
      <c r="BH172" t="s">
        <v>1809</v>
      </c>
      <c r="BI172" t="s">
        <v>2026</v>
      </c>
    </row>
    <row r="173" spans="1:61" x14ac:dyDescent="0.3">
      <c r="A173">
        <v>21433</v>
      </c>
      <c r="B173">
        <v>0</v>
      </c>
      <c r="C173" t="s">
        <v>1413</v>
      </c>
      <c r="D173">
        <v>71091</v>
      </c>
      <c r="E173" t="s">
        <v>379</v>
      </c>
      <c r="F173">
        <v>14168</v>
      </c>
      <c r="G173">
        <v>1416801</v>
      </c>
      <c r="H173">
        <v>34168</v>
      </c>
      <c r="I173">
        <v>450</v>
      </c>
      <c r="J173">
        <v>12478</v>
      </c>
      <c r="K173">
        <v>1247801</v>
      </c>
      <c r="L173">
        <v>31703</v>
      </c>
      <c r="M173">
        <v>22</v>
      </c>
      <c r="N173">
        <v>6</v>
      </c>
      <c r="O173">
        <v>696</v>
      </c>
      <c r="P173">
        <v>1</v>
      </c>
      <c r="Q173">
        <v>9</v>
      </c>
      <c r="R173" t="s">
        <v>98</v>
      </c>
      <c r="S173" t="s">
        <v>1239</v>
      </c>
      <c r="T173">
        <v>0</v>
      </c>
      <c r="U173">
        <v>3</v>
      </c>
      <c r="V173">
        <v>303600</v>
      </c>
      <c r="W173">
        <v>4448</v>
      </c>
      <c r="X173">
        <v>846</v>
      </c>
      <c r="Y173">
        <v>830</v>
      </c>
      <c r="Z173">
        <v>0</v>
      </c>
      <c r="AA173">
        <v>0</v>
      </c>
      <c r="AB173">
        <v>0</v>
      </c>
      <c r="AC173">
        <v>0</v>
      </c>
      <c r="AD173" t="s">
        <v>1414</v>
      </c>
      <c r="AE173" t="s">
        <v>1413</v>
      </c>
      <c r="AF173" t="s">
        <v>1414</v>
      </c>
      <c r="AG173" t="s">
        <v>1415</v>
      </c>
      <c r="AH173" t="s">
        <v>1989</v>
      </c>
      <c r="AI173" t="s">
        <v>1737</v>
      </c>
      <c r="AJ173">
        <v>17</v>
      </c>
      <c r="AK173" t="s">
        <v>1738</v>
      </c>
      <c r="AL173" t="s">
        <v>1359</v>
      </c>
      <c r="AM173" t="s">
        <v>539</v>
      </c>
      <c r="AN173" t="s">
        <v>361</v>
      </c>
      <c r="AO173" t="s">
        <v>360</v>
      </c>
      <c r="AP173">
        <v>36</v>
      </c>
      <c r="AQ173" t="s">
        <v>361</v>
      </c>
      <c r="AR173" t="s">
        <v>61</v>
      </c>
      <c r="AS173">
        <v>2012</v>
      </c>
      <c r="AT173">
        <v>9</v>
      </c>
      <c r="AU173">
        <v>4</v>
      </c>
      <c r="AV173" t="s">
        <v>1416</v>
      </c>
      <c r="AW173" t="s">
        <v>1417</v>
      </c>
      <c r="AX173" t="s">
        <v>1418</v>
      </c>
      <c r="AY173" t="s">
        <v>1308</v>
      </c>
      <c r="AZ173" t="s">
        <v>1309</v>
      </c>
      <c r="BA173">
        <v>0.98108747044917199</v>
      </c>
      <c r="BB173" s="7">
        <v>41156</v>
      </c>
      <c r="BC173" t="s">
        <v>1768</v>
      </c>
      <c r="BD173" t="s">
        <v>1769</v>
      </c>
      <c r="BE173">
        <v>2</v>
      </c>
      <c r="BF173" t="s">
        <v>1786</v>
      </c>
      <c r="BG173" t="s">
        <v>1769</v>
      </c>
      <c r="BH173" t="s">
        <v>1771</v>
      </c>
      <c r="BI173" t="s">
        <v>2026</v>
      </c>
    </row>
    <row r="174" spans="1:61" x14ac:dyDescent="0.3">
      <c r="A174">
        <v>21331</v>
      </c>
      <c r="B174">
        <v>0</v>
      </c>
      <c r="C174" t="s">
        <v>1449</v>
      </c>
      <c r="D174">
        <v>71069</v>
      </c>
      <c r="E174" t="s">
        <v>379</v>
      </c>
      <c r="F174">
        <v>12026</v>
      </c>
      <c r="G174">
        <v>1202601</v>
      </c>
      <c r="H174">
        <v>32026</v>
      </c>
      <c r="I174">
        <v>486</v>
      </c>
      <c r="J174">
        <v>14685</v>
      </c>
      <c r="K174">
        <v>1468502</v>
      </c>
      <c r="L174">
        <v>34685</v>
      </c>
      <c r="M174">
        <v>34</v>
      </c>
      <c r="N174">
        <v>6</v>
      </c>
      <c r="O174">
        <v>658</v>
      </c>
      <c r="P174">
        <v>1</v>
      </c>
      <c r="Q174">
        <v>10</v>
      </c>
      <c r="R174" t="s">
        <v>54</v>
      </c>
      <c r="S174" t="s">
        <v>1239</v>
      </c>
      <c r="T174">
        <v>0</v>
      </c>
      <c r="U174">
        <v>1</v>
      </c>
      <c r="V174">
        <v>3300</v>
      </c>
      <c r="W174">
        <v>4549</v>
      </c>
      <c r="X174">
        <v>14</v>
      </c>
      <c r="Y174">
        <v>9</v>
      </c>
      <c r="Z174">
        <v>0</v>
      </c>
      <c r="AA174">
        <v>0</v>
      </c>
      <c r="AB174">
        <v>0</v>
      </c>
      <c r="AC174">
        <v>0</v>
      </c>
      <c r="AD174" t="s">
        <v>1450</v>
      </c>
      <c r="AE174" t="s">
        <v>1449</v>
      </c>
      <c r="AF174" t="s">
        <v>1450</v>
      </c>
      <c r="AG174" t="s">
        <v>1451</v>
      </c>
      <c r="AH174" t="s">
        <v>1990</v>
      </c>
      <c r="AI174" t="s">
        <v>1737</v>
      </c>
      <c r="AJ174">
        <v>17</v>
      </c>
      <c r="AK174" t="s">
        <v>1738</v>
      </c>
      <c r="AL174" t="s">
        <v>1304</v>
      </c>
      <c r="AM174" t="s">
        <v>737</v>
      </c>
      <c r="AN174" t="s">
        <v>1904</v>
      </c>
      <c r="AO174" t="s">
        <v>738</v>
      </c>
      <c r="AP174">
        <v>13</v>
      </c>
      <c r="AQ174" t="s">
        <v>739</v>
      </c>
      <c r="AR174" t="s">
        <v>61</v>
      </c>
      <c r="AS174">
        <v>2011</v>
      </c>
      <c r="AT174">
        <v>9</v>
      </c>
      <c r="AU174">
        <v>14</v>
      </c>
      <c r="AV174" t="s">
        <v>1452</v>
      </c>
      <c r="AW174" t="s">
        <v>1453</v>
      </c>
      <c r="AX174" t="s">
        <v>1454</v>
      </c>
      <c r="AY174" t="s">
        <v>1426</v>
      </c>
      <c r="AZ174" t="s">
        <v>1427</v>
      </c>
      <c r="BA174">
        <v>0.64285714285714302</v>
      </c>
      <c r="BB174" s="7">
        <v>40800</v>
      </c>
      <c r="BC174" t="s">
        <v>1768</v>
      </c>
      <c r="BD174" t="s">
        <v>1769</v>
      </c>
      <c r="BE174">
        <v>3</v>
      </c>
      <c r="BF174" t="s">
        <v>1808</v>
      </c>
      <c r="BG174" t="s">
        <v>1769</v>
      </c>
      <c r="BH174" t="s">
        <v>1771</v>
      </c>
      <c r="BI174" t="s">
        <v>2026</v>
      </c>
    </row>
    <row r="175" spans="1:61" x14ac:dyDescent="0.3">
      <c r="A175">
        <v>21008</v>
      </c>
      <c r="B175">
        <v>0</v>
      </c>
      <c r="C175" t="s">
        <v>1470</v>
      </c>
      <c r="D175">
        <v>10005</v>
      </c>
      <c r="E175" t="s">
        <v>379</v>
      </c>
      <c r="F175">
        <v>13625</v>
      </c>
      <c r="G175">
        <v>1362501</v>
      </c>
      <c r="H175">
        <v>33625</v>
      </c>
      <c r="I175">
        <v>427</v>
      </c>
      <c r="J175">
        <v>10581</v>
      </c>
      <c r="K175">
        <v>1058101</v>
      </c>
      <c r="L175">
        <v>30581</v>
      </c>
      <c r="M175">
        <v>12</v>
      </c>
      <c r="N175">
        <v>6</v>
      </c>
      <c r="O175">
        <v>669</v>
      </c>
      <c r="P175">
        <v>1</v>
      </c>
      <c r="Q175">
        <v>8</v>
      </c>
      <c r="R175" t="s">
        <v>54</v>
      </c>
      <c r="S175" t="s">
        <v>1239</v>
      </c>
      <c r="T175">
        <v>0</v>
      </c>
      <c r="U175">
        <v>1</v>
      </c>
      <c r="V175">
        <v>1584</v>
      </c>
      <c r="W175">
        <v>3630</v>
      </c>
      <c r="X175">
        <v>12</v>
      </c>
      <c r="Y175">
        <v>1</v>
      </c>
      <c r="Z175">
        <v>0</v>
      </c>
      <c r="AA175">
        <v>0</v>
      </c>
      <c r="AB175">
        <v>0</v>
      </c>
      <c r="AC175">
        <v>0</v>
      </c>
      <c r="AD175" t="s">
        <v>1471</v>
      </c>
      <c r="AE175" t="s">
        <v>1470</v>
      </c>
      <c r="AF175" t="s">
        <v>1471</v>
      </c>
      <c r="AG175" t="s">
        <v>1472</v>
      </c>
      <c r="AH175" t="s">
        <v>1993</v>
      </c>
      <c r="AI175" t="s">
        <v>1737</v>
      </c>
      <c r="AJ175">
        <v>17</v>
      </c>
      <c r="AK175" t="s">
        <v>1738</v>
      </c>
      <c r="AL175" t="s">
        <v>1320</v>
      </c>
      <c r="AM175" t="s">
        <v>464</v>
      </c>
      <c r="AN175" t="s">
        <v>1859</v>
      </c>
      <c r="AO175" t="s">
        <v>465</v>
      </c>
      <c r="AP175">
        <v>23</v>
      </c>
      <c r="AQ175" t="s">
        <v>466</v>
      </c>
      <c r="AR175" t="s">
        <v>61</v>
      </c>
      <c r="AS175">
        <v>2012</v>
      </c>
      <c r="AT175">
        <v>4</v>
      </c>
      <c r="AU175">
        <v>2</v>
      </c>
      <c r="AV175" t="s">
        <v>1473</v>
      </c>
      <c r="AW175" t="s">
        <v>1474</v>
      </c>
      <c r="AX175" t="s">
        <v>1475</v>
      </c>
      <c r="AY175" t="s">
        <v>1476</v>
      </c>
      <c r="AZ175" t="s">
        <v>1477</v>
      </c>
      <c r="BA175">
        <v>8.3333333333333301E-2</v>
      </c>
      <c r="BB175" s="7">
        <v>41001</v>
      </c>
      <c r="BC175" t="s">
        <v>1858</v>
      </c>
      <c r="BD175" t="s">
        <v>1781</v>
      </c>
      <c r="BE175">
        <v>1</v>
      </c>
      <c r="BF175" t="s">
        <v>1813</v>
      </c>
      <c r="BG175" t="s">
        <v>1781</v>
      </c>
      <c r="BH175" t="s">
        <v>1782</v>
      </c>
      <c r="BI175" t="s">
        <v>2026</v>
      </c>
    </row>
    <row r="176" spans="1:61" x14ac:dyDescent="0.3">
      <c r="A176">
        <v>21512</v>
      </c>
      <c r="B176">
        <v>0</v>
      </c>
      <c r="C176" t="s">
        <v>1478</v>
      </c>
      <c r="D176">
        <v>71104</v>
      </c>
      <c r="E176" t="s">
        <v>379</v>
      </c>
      <c r="F176">
        <v>14239</v>
      </c>
      <c r="G176">
        <v>1423902</v>
      </c>
      <c r="H176">
        <v>34239</v>
      </c>
      <c r="I176">
        <v>418</v>
      </c>
      <c r="J176">
        <v>12264</v>
      </c>
      <c r="K176">
        <v>1226401</v>
      </c>
      <c r="L176">
        <v>30852</v>
      </c>
      <c r="M176">
        <v>38</v>
      </c>
      <c r="N176">
        <v>6</v>
      </c>
      <c r="O176">
        <v>614</v>
      </c>
      <c r="P176">
        <v>1</v>
      </c>
      <c r="Q176">
        <v>9</v>
      </c>
      <c r="R176" t="s">
        <v>54</v>
      </c>
      <c r="S176" t="s">
        <v>1239</v>
      </c>
      <c r="T176">
        <v>0</v>
      </c>
      <c r="U176">
        <v>1</v>
      </c>
      <c r="V176">
        <v>39917</v>
      </c>
      <c r="W176">
        <v>4305</v>
      </c>
      <c r="X176">
        <v>189</v>
      </c>
      <c r="Y176">
        <v>145</v>
      </c>
      <c r="Z176">
        <v>0</v>
      </c>
      <c r="AA176">
        <v>0</v>
      </c>
      <c r="AB176">
        <v>0</v>
      </c>
      <c r="AC176">
        <v>0</v>
      </c>
      <c r="AD176" t="s">
        <v>1479</v>
      </c>
      <c r="AE176" t="s">
        <v>1478</v>
      </c>
      <c r="AF176" t="s">
        <v>1479</v>
      </c>
      <c r="AG176" t="s">
        <v>1421</v>
      </c>
      <c r="AH176" t="s">
        <v>1903</v>
      </c>
      <c r="AI176" t="s">
        <v>1737</v>
      </c>
      <c r="AJ176">
        <v>17</v>
      </c>
      <c r="AK176" t="s">
        <v>1738</v>
      </c>
      <c r="AL176" t="s">
        <v>1422</v>
      </c>
      <c r="AM176" t="s">
        <v>528</v>
      </c>
      <c r="AN176" t="s">
        <v>265</v>
      </c>
      <c r="AO176" t="s">
        <v>529</v>
      </c>
      <c r="AP176">
        <v>51</v>
      </c>
      <c r="AQ176" t="s">
        <v>530</v>
      </c>
      <c r="AR176" t="s">
        <v>61</v>
      </c>
      <c r="AS176">
        <v>2013</v>
      </c>
      <c r="AT176">
        <v>2</v>
      </c>
      <c r="AU176">
        <v>4</v>
      </c>
      <c r="AV176" t="s">
        <v>1480</v>
      </c>
      <c r="AW176" t="s">
        <v>1481</v>
      </c>
      <c r="AX176" t="s">
        <v>1482</v>
      </c>
      <c r="AY176" t="s">
        <v>1483</v>
      </c>
      <c r="AZ176" t="s">
        <v>1484</v>
      </c>
      <c r="BA176">
        <v>0.76719576719576699</v>
      </c>
      <c r="BB176" s="7">
        <v>41309</v>
      </c>
      <c r="BC176" t="s">
        <v>1806</v>
      </c>
      <c r="BD176" t="s">
        <v>1807</v>
      </c>
      <c r="BE176">
        <v>1</v>
      </c>
      <c r="BF176" t="s">
        <v>1813</v>
      </c>
      <c r="BG176" t="s">
        <v>1807</v>
      </c>
      <c r="BH176" t="s">
        <v>1809</v>
      </c>
      <c r="BI176" t="s">
        <v>2026</v>
      </c>
    </row>
    <row r="177" spans="1:61" x14ac:dyDescent="0.3">
      <c r="A177">
        <v>21181</v>
      </c>
      <c r="B177">
        <v>0</v>
      </c>
      <c r="C177" t="s">
        <v>1500</v>
      </c>
      <c r="D177">
        <v>71032</v>
      </c>
      <c r="E177" t="s">
        <v>379</v>
      </c>
      <c r="F177">
        <v>11697</v>
      </c>
      <c r="G177">
        <v>1169702</v>
      </c>
      <c r="H177">
        <v>32467</v>
      </c>
      <c r="I177">
        <v>33</v>
      </c>
      <c r="J177">
        <v>16271</v>
      </c>
      <c r="K177">
        <v>1627101</v>
      </c>
      <c r="L177">
        <v>36106</v>
      </c>
      <c r="M177">
        <v>936</v>
      </c>
      <c r="N177">
        <v>6</v>
      </c>
      <c r="O177">
        <v>622</v>
      </c>
      <c r="P177">
        <v>1</v>
      </c>
      <c r="Q177">
        <v>3</v>
      </c>
      <c r="R177" t="s">
        <v>98</v>
      </c>
      <c r="S177" t="s">
        <v>1239</v>
      </c>
      <c r="T177">
        <v>0</v>
      </c>
      <c r="U177">
        <v>12</v>
      </c>
      <c r="V177">
        <v>457257</v>
      </c>
      <c r="W177">
        <v>1214</v>
      </c>
      <c r="X177">
        <v>2592</v>
      </c>
      <c r="Y177">
        <v>2284</v>
      </c>
      <c r="Z177">
        <v>0</v>
      </c>
      <c r="AA177">
        <v>0</v>
      </c>
      <c r="AB177">
        <v>0</v>
      </c>
      <c r="AC177">
        <v>0</v>
      </c>
      <c r="AD177" t="s">
        <v>1501</v>
      </c>
      <c r="AE177" t="s">
        <v>1500</v>
      </c>
      <c r="AF177" t="s">
        <v>1501</v>
      </c>
      <c r="AG177" t="s">
        <v>559</v>
      </c>
      <c r="AH177" t="s">
        <v>1843</v>
      </c>
      <c r="AI177" t="s">
        <v>382</v>
      </c>
      <c r="AJ177">
        <v>12</v>
      </c>
      <c r="AK177" t="s">
        <v>383</v>
      </c>
      <c r="AL177" t="s">
        <v>61</v>
      </c>
      <c r="AM177" t="s">
        <v>1502</v>
      </c>
      <c r="AN177" t="s">
        <v>1891</v>
      </c>
      <c r="AO177" t="s">
        <v>1242</v>
      </c>
      <c r="AP177">
        <v>17</v>
      </c>
      <c r="AQ177" t="s">
        <v>1243</v>
      </c>
      <c r="AR177" t="s">
        <v>1244</v>
      </c>
      <c r="AS177">
        <v>2008</v>
      </c>
      <c r="AT177">
        <v>1</v>
      </c>
      <c r="AU177">
        <v>28</v>
      </c>
      <c r="AV177" t="s">
        <v>1503</v>
      </c>
      <c r="AW177" t="s">
        <v>1504</v>
      </c>
      <c r="AX177" t="s">
        <v>1505</v>
      </c>
      <c r="AY177" t="s">
        <v>1506</v>
      </c>
      <c r="AZ177" t="s">
        <v>1507</v>
      </c>
      <c r="BA177">
        <v>0.88117283950617298</v>
      </c>
      <c r="BB177" s="7">
        <v>39475</v>
      </c>
      <c r="BC177" t="s">
        <v>1825</v>
      </c>
      <c r="BD177" t="s">
        <v>1807</v>
      </c>
      <c r="BE177">
        <v>1</v>
      </c>
      <c r="BF177" t="s">
        <v>1813</v>
      </c>
      <c r="BG177" t="s">
        <v>1807</v>
      </c>
      <c r="BH177" t="s">
        <v>1809</v>
      </c>
      <c r="BI177" t="s">
        <v>2026</v>
      </c>
    </row>
    <row r="178" spans="1:61" x14ac:dyDescent="0.3">
      <c r="A178">
        <v>21317</v>
      </c>
      <c r="B178">
        <v>0</v>
      </c>
      <c r="C178" t="s">
        <v>1508</v>
      </c>
      <c r="D178">
        <v>71065</v>
      </c>
      <c r="E178" t="s">
        <v>379</v>
      </c>
      <c r="F178">
        <v>15016</v>
      </c>
      <c r="G178">
        <v>1501603</v>
      </c>
      <c r="H178">
        <v>31123</v>
      </c>
      <c r="I178">
        <v>64</v>
      </c>
      <c r="J178">
        <v>16268</v>
      </c>
      <c r="K178">
        <v>1626802</v>
      </c>
      <c r="L178">
        <v>36268</v>
      </c>
      <c r="M178">
        <v>961</v>
      </c>
      <c r="N178">
        <v>7</v>
      </c>
      <c r="O178">
        <v>770</v>
      </c>
      <c r="P178">
        <v>1</v>
      </c>
      <c r="Q178">
        <v>4</v>
      </c>
      <c r="R178" t="s">
        <v>54</v>
      </c>
      <c r="S178" t="s">
        <v>1239</v>
      </c>
      <c r="T178">
        <v>0</v>
      </c>
      <c r="U178">
        <v>1</v>
      </c>
      <c r="V178">
        <v>6710</v>
      </c>
      <c r="W178">
        <v>1974</v>
      </c>
      <c r="X178">
        <v>14</v>
      </c>
      <c r="Y178">
        <v>0</v>
      </c>
      <c r="Z178">
        <v>0</v>
      </c>
      <c r="AA178">
        <v>0</v>
      </c>
      <c r="AB178">
        <v>0</v>
      </c>
      <c r="AC178">
        <v>0</v>
      </c>
      <c r="AD178" t="s">
        <v>1509</v>
      </c>
      <c r="AE178" t="s">
        <v>1508</v>
      </c>
      <c r="AF178" t="s">
        <v>1509</v>
      </c>
      <c r="AG178" t="s">
        <v>520</v>
      </c>
      <c r="AH178" t="s">
        <v>1831</v>
      </c>
      <c r="AI178" t="s">
        <v>350</v>
      </c>
      <c r="AJ178">
        <v>29</v>
      </c>
      <c r="AK178" t="s">
        <v>351</v>
      </c>
      <c r="AL178" t="s">
        <v>61</v>
      </c>
      <c r="AM178" t="s">
        <v>1510</v>
      </c>
      <c r="AN178" t="s">
        <v>1994</v>
      </c>
      <c r="AO178" t="s">
        <v>1366</v>
      </c>
      <c r="AP178">
        <v>17</v>
      </c>
      <c r="AQ178" t="s">
        <v>1511</v>
      </c>
      <c r="AR178" t="s">
        <v>1244</v>
      </c>
      <c r="AS178">
        <v>2013</v>
      </c>
      <c r="AT178">
        <v>11</v>
      </c>
      <c r="AU178">
        <v>3</v>
      </c>
      <c r="AV178" t="s">
        <v>1512</v>
      </c>
      <c r="AW178" t="s">
        <v>1513</v>
      </c>
      <c r="AX178" t="s">
        <v>1514</v>
      </c>
      <c r="AY178" t="s">
        <v>1515</v>
      </c>
      <c r="AZ178" t="s">
        <v>1516</v>
      </c>
      <c r="BA178">
        <v>0</v>
      </c>
      <c r="BB178" s="7">
        <v>41581</v>
      </c>
      <c r="BC178" t="s">
        <v>1812</v>
      </c>
      <c r="BD178" t="s">
        <v>1763</v>
      </c>
      <c r="BE178">
        <v>0</v>
      </c>
      <c r="BF178" t="s">
        <v>1777</v>
      </c>
      <c r="BG178" t="s">
        <v>1763</v>
      </c>
      <c r="BH178" t="s">
        <v>1765</v>
      </c>
      <c r="BI178" t="s">
        <v>2027</v>
      </c>
    </row>
    <row r="179" spans="1:61" x14ac:dyDescent="0.3">
      <c r="A179">
        <v>21549</v>
      </c>
      <c r="B179">
        <v>0</v>
      </c>
      <c r="C179" t="s">
        <v>1517</v>
      </c>
      <c r="D179">
        <v>71110</v>
      </c>
      <c r="E179" t="s">
        <v>379</v>
      </c>
      <c r="F179">
        <v>14050</v>
      </c>
      <c r="G179">
        <v>1405002</v>
      </c>
      <c r="H179">
        <v>30397</v>
      </c>
      <c r="I179">
        <v>34</v>
      </c>
      <c r="J179">
        <v>16321</v>
      </c>
      <c r="K179">
        <v>1632103</v>
      </c>
      <c r="L179">
        <v>36321</v>
      </c>
      <c r="M179">
        <v>486</v>
      </c>
      <c r="N179">
        <v>7</v>
      </c>
      <c r="O179">
        <v>775</v>
      </c>
      <c r="P179">
        <v>1</v>
      </c>
      <c r="Q179">
        <v>10</v>
      </c>
      <c r="R179" t="s">
        <v>54</v>
      </c>
      <c r="S179" t="s">
        <v>1239</v>
      </c>
      <c r="T179">
        <v>0</v>
      </c>
      <c r="U179">
        <v>1</v>
      </c>
      <c r="V179">
        <v>5500</v>
      </c>
      <c r="W179">
        <v>4674</v>
      </c>
      <c r="X179">
        <v>12</v>
      </c>
      <c r="Y179">
        <v>4</v>
      </c>
      <c r="Z179">
        <v>0</v>
      </c>
      <c r="AA179">
        <v>0</v>
      </c>
      <c r="AB179">
        <v>0</v>
      </c>
      <c r="AC179">
        <v>0</v>
      </c>
      <c r="AD179" t="s">
        <v>1518</v>
      </c>
      <c r="AE179" t="s">
        <v>1517</v>
      </c>
      <c r="AF179" t="s">
        <v>1518</v>
      </c>
      <c r="AG179" t="s">
        <v>1519</v>
      </c>
      <c r="AH179" t="s">
        <v>1881</v>
      </c>
      <c r="AI179" t="s">
        <v>738</v>
      </c>
      <c r="AJ179">
        <v>13</v>
      </c>
      <c r="AK179" t="s">
        <v>739</v>
      </c>
      <c r="AL179" t="s">
        <v>61</v>
      </c>
      <c r="AM179" t="s">
        <v>1303</v>
      </c>
      <c r="AN179" t="s">
        <v>1897</v>
      </c>
      <c r="AO179" t="s">
        <v>1738</v>
      </c>
      <c r="AP179">
        <v>17</v>
      </c>
      <c r="AQ179" t="s">
        <v>1738</v>
      </c>
      <c r="AR179" t="s">
        <v>1304</v>
      </c>
      <c r="AS179">
        <v>2013</v>
      </c>
      <c r="AT179">
        <v>10</v>
      </c>
      <c r="AU179">
        <v>1</v>
      </c>
      <c r="AV179" t="s">
        <v>1520</v>
      </c>
      <c r="AW179" t="s">
        <v>1521</v>
      </c>
      <c r="AX179" t="s">
        <v>1522</v>
      </c>
      <c r="AY179" t="s">
        <v>1523</v>
      </c>
      <c r="AZ179" t="s">
        <v>1524</v>
      </c>
      <c r="BA179">
        <v>0.33333333333333298</v>
      </c>
      <c r="BB179" s="7">
        <v>41548</v>
      </c>
      <c r="BC179" t="s">
        <v>1850</v>
      </c>
      <c r="BD179" t="s">
        <v>1763</v>
      </c>
      <c r="BE179">
        <v>2</v>
      </c>
      <c r="BF179" t="s">
        <v>1786</v>
      </c>
      <c r="BG179" t="s">
        <v>1763</v>
      </c>
      <c r="BH179" t="s">
        <v>1765</v>
      </c>
      <c r="BI179" t="s">
        <v>2026</v>
      </c>
    </row>
    <row r="180" spans="1:61" x14ac:dyDescent="0.3">
      <c r="A180">
        <v>21287</v>
      </c>
      <c r="B180">
        <v>0</v>
      </c>
      <c r="C180" t="s">
        <v>1525</v>
      </c>
      <c r="D180">
        <v>71056</v>
      </c>
      <c r="E180" t="s">
        <v>379</v>
      </c>
      <c r="F180">
        <v>12478</v>
      </c>
      <c r="G180">
        <v>1247801</v>
      </c>
      <c r="H180">
        <v>31703</v>
      </c>
      <c r="I180">
        <v>22</v>
      </c>
      <c r="J180">
        <v>13943</v>
      </c>
      <c r="K180">
        <v>1394301</v>
      </c>
      <c r="L180">
        <v>30920</v>
      </c>
      <c r="M180">
        <v>427</v>
      </c>
      <c r="N180">
        <v>6</v>
      </c>
      <c r="O180">
        <v>622</v>
      </c>
      <c r="P180">
        <v>1</v>
      </c>
      <c r="Q180">
        <v>8</v>
      </c>
      <c r="R180" t="s">
        <v>98</v>
      </c>
      <c r="S180" t="s">
        <v>1239</v>
      </c>
      <c r="T180">
        <v>0</v>
      </c>
      <c r="U180">
        <v>27</v>
      </c>
      <c r="V180">
        <v>504365</v>
      </c>
      <c r="W180">
        <v>3634</v>
      </c>
      <c r="X180">
        <v>1728</v>
      </c>
      <c r="Y180">
        <v>699</v>
      </c>
      <c r="Z180">
        <v>0</v>
      </c>
      <c r="AA180">
        <v>0</v>
      </c>
      <c r="AB180">
        <v>0</v>
      </c>
      <c r="AC180">
        <v>0</v>
      </c>
      <c r="AD180" t="s">
        <v>1526</v>
      </c>
      <c r="AE180" t="s">
        <v>1525</v>
      </c>
      <c r="AF180" t="s">
        <v>1526</v>
      </c>
      <c r="AG180" t="s">
        <v>539</v>
      </c>
      <c r="AH180" t="s">
        <v>361</v>
      </c>
      <c r="AI180" t="s">
        <v>360</v>
      </c>
      <c r="AJ180">
        <v>36</v>
      </c>
      <c r="AK180" t="s">
        <v>361</v>
      </c>
      <c r="AL180" t="s">
        <v>61</v>
      </c>
      <c r="AM180" t="s">
        <v>1527</v>
      </c>
      <c r="AN180" t="s">
        <v>1982</v>
      </c>
      <c r="AO180" t="s">
        <v>1738</v>
      </c>
      <c r="AP180">
        <v>17</v>
      </c>
      <c r="AQ180" t="s">
        <v>1738</v>
      </c>
      <c r="AR180" t="s">
        <v>1320</v>
      </c>
      <c r="AS180">
        <v>2008</v>
      </c>
      <c r="AT180">
        <v>2</v>
      </c>
      <c r="AU180">
        <v>13</v>
      </c>
      <c r="AV180" t="s">
        <v>1528</v>
      </c>
      <c r="AW180" t="s">
        <v>1529</v>
      </c>
      <c r="AX180" t="s">
        <v>1530</v>
      </c>
      <c r="AY180" t="s">
        <v>1531</v>
      </c>
      <c r="AZ180" t="s">
        <v>1532</v>
      </c>
      <c r="BA180">
        <v>0.40451388888888901</v>
      </c>
      <c r="BB180" s="7">
        <v>39491</v>
      </c>
      <c r="BC180" t="s">
        <v>1806</v>
      </c>
      <c r="BD180" t="s">
        <v>1807</v>
      </c>
      <c r="BE180">
        <v>3</v>
      </c>
      <c r="BF180" t="s">
        <v>1808</v>
      </c>
      <c r="BG180" t="s">
        <v>1807</v>
      </c>
      <c r="BH180" t="s">
        <v>1809</v>
      </c>
      <c r="BI180" t="s">
        <v>2026</v>
      </c>
    </row>
    <row r="181" spans="1:61" x14ac:dyDescent="0.3">
      <c r="A181">
        <v>21070</v>
      </c>
      <c r="B181">
        <v>0</v>
      </c>
      <c r="C181" t="s">
        <v>1533</v>
      </c>
      <c r="D181">
        <v>71007</v>
      </c>
      <c r="E181" t="s">
        <v>379</v>
      </c>
      <c r="F181">
        <v>14761</v>
      </c>
      <c r="G181">
        <v>1476102</v>
      </c>
      <c r="H181">
        <v>34761</v>
      </c>
      <c r="I181">
        <v>33</v>
      </c>
      <c r="J181">
        <v>11928</v>
      </c>
      <c r="K181">
        <v>1192801</v>
      </c>
      <c r="L181">
        <v>31928</v>
      </c>
      <c r="M181">
        <v>493</v>
      </c>
      <c r="N181">
        <v>6</v>
      </c>
      <c r="O181">
        <v>626</v>
      </c>
      <c r="P181">
        <v>1</v>
      </c>
      <c r="Q181">
        <v>9</v>
      </c>
      <c r="R181" t="s">
        <v>98</v>
      </c>
      <c r="S181" t="s">
        <v>1239</v>
      </c>
      <c r="T181">
        <v>0</v>
      </c>
      <c r="U181">
        <v>17</v>
      </c>
      <c r="V181">
        <v>1696427</v>
      </c>
      <c r="W181">
        <v>4104</v>
      </c>
      <c r="X181">
        <v>4567</v>
      </c>
      <c r="Y181">
        <v>4538</v>
      </c>
      <c r="Z181">
        <v>0</v>
      </c>
      <c r="AA181">
        <v>0</v>
      </c>
      <c r="AB181">
        <v>0</v>
      </c>
      <c r="AC181">
        <v>0</v>
      </c>
      <c r="AD181" t="s">
        <v>1534</v>
      </c>
      <c r="AE181" t="s">
        <v>1533</v>
      </c>
      <c r="AF181" t="s">
        <v>1534</v>
      </c>
      <c r="AG181" t="s">
        <v>1535</v>
      </c>
      <c r="AH181" t="s">
        <v>1995</v>
      </c>
      <c r="AI181" t="s">
        <v>382</v>
      </c>
      <c r="AJ181">
        <v>12</v>
      </c>
      <c r="AK181" t="s">
        <v>383</v>
      </c>
      <c r="AL181" t="s">
        <v>61</v>
      </c>
      <c r="AM181" t="s">
        <v>1536</v>
      </c>
      <c r="AN181" t="s">
        <v>1996</v>
      </c>
      <c r="AO181" t="s">
        <v>1738</v>
      </c>
      <c r="AP181">
        <v>17</v>
      </c>
      <c r="AQ181" t="s">
        <v>1738</v>
      </c>
      <c r="AR181" t="s">
        <v>1537</v>
      </c>
      <c r="AS181">
        <v>2008</v>
      </c>
      <c r="AT181">
        <v>8</v>
      </c>
      <c r="AU181">
        <v>9</v>
      </c>
      <c r="AV181" t="s">
        <v>1538</v>
      </c>
      <c r="AW181" t="s">
        <v>1539</v>
      </c>
      <c r="AX181" t="s">
        <v>1540</v>
      </c>
      <c r="AY181" t="s">
        <v>1541</v>
      </c>
      <c r="AZ181" t="s">
        <v>1542</v>
      </c>
      <c r="BA181">
        <v>0.99365009853295405</v>
      </c>
      <c r="BB181" s="7">
        <v>39669</v>
      </c>
      <c r="BC181" t="s">
        <v>1774</v>
      </c>
      <c r="BD181" t="s">
        <v>1769</v>
      </c>
      <c r="BE181">
        <v>6</v>
      </c>
      <c r="BF181" t="s">
        <v>1764</v>
      </c>
      <c r="BG181" t="s">
        <v>1769</v>
      </c>
      <c r="BH181" t="s">
        <v>1771</v>
      </c>
      <c r="BI181" t="s">
        <v>2027</v>
      </c>
    </row>
    <row r="182" spans="1:61" x14ac:dyDescent="0.3">
      <c r="A182">
        <v>21262</v>
      </c>
      <c r="B182">
        <v>0</v>
      </c>
      <c r="C182" t="s">
        <v>1543</v>
      </c>
      <c r="D182">
        <v>71049</v>
      </c>
      <c r="E182" t="s">
        <v>379</v>
      </c>
      <c r="F182">
        <v>12266</v>
      </c>
      <c r="G182">
        <v>1226602</v>
      </c>
      <c r="H182">
        <v>31453</v>
      </c>
      <c r="I182">
        <v>74</v>
      </c>
      <c r="J182">
        <v>11369</v>
      </c>
      <c r="K182">
        <v>1136901</v>
      </c>
      <c r="L182">
        <v>31369</v>
      </c>
      <c r="M182">
        <v>664</v>
      </c>
      <c r="N182">
        <v>6</v>
      </c>
      <c r="O182">
        <v>637</v>
      </c>
      <c r="P182">
        <v>1</v>
      </c>
      <c r="Q182">
        <v>17</v>
      </c>
      <c r="R182" t="s">
        <v>98</v>
      </c>
      <c r="S182" t="s">
        <v>1239</v>
      </c>
      <c r="T182">
        <v>0</v>
      </c>
      <c r="U182">
        <v>30</v>
      </c>
      <c r="V182">
        <v>3634686</v>
      </c>
      <c r="W182">
        <v>8046</v>
      </c>
      <c r="X182">
        <v>7770</v>
      </c>
      <c r="Y182">
        <v>3724</v>
      </c>
      <c r="Z182">
        <v>866094</v>
      </c>
      <c r="AA182">
        <v>0</v>
      </c>
      <c r="AB182">
        <v>0</v>
      </c>
      <c r="AC182">
        <v>0</v>
      </c>
      <c r="AD182" t="s">
        <v>1544</v>
      </c>
      <c r="AE182" t="s">
        <v>1543</v>
      </c>
      <c r="AF182" t="s">
        <v>1544</v>
      </c>
      <c r="AG182" t="s">
        <v>418</v>
      </c>
      <c r="AH182" t="s">
        <v>1922</v>
      </c>
      <c r="AI182" t="s">
        <v>395</v>
      </c>
      <c r="AJ182">
        <v>48</v>
      </c>
      <c r="AK182" t="s">
        <v>396</v>
      </c>
      <c r="AL182" t="s">
        <v>61</v>
      </c>
      <c r="AM182" t="s">
        <v>1545</v>
      </c>
      <c r="AN182" t="s">
        <v>1997</v>
      </c>
      <c r="AO182" t="s">
        <v>1738</v>
      </c>
      <c r="AP182">
        <v>17</v>
      </c>
      <c r="AQ182" t="s">
        <v>1738</v>
      </c>
      <c r="AR182" t="s">
        <v>1546</v>
      </c>
      <c r="AS182">
        <v>2008</v>
      </c>
      <c r="AT182">
        <v>9</v>
      </c>
      <c r="AU182">
        <v>4</v>
      </c>
      <c r="AV182" t="s">
        <v>1547</v>
      </c>
      <c r="AW182" t="s">
        <v>1548</v>
      </c>
      <c r="AX182" t="s">
        <v>1549</v>
      </c>
      <c r="AY182" t="s">
        <v>1550</v>
      </c>
      <c r="AZ182" t="s">
        <v>1551</v>
      </c>
      <c r="BA182">
        <v>0.47927927927927899</v>
      </c>
      <c r="BB182" s="7">
        <v>39695</v>
      </c>
      <c r="BC182" t="s">
        <v>1768</v>
      </c>
      <c r="BD182" t="s">
        <v>1769</v>
      </c>
      <c r="BE182">
        <v>4</v>
      </c>
      <c r="BF182" t="s">
        <v>1770</v>
      </c>
      <c r="BG182" t="s">
        <v>1769</v>
      </c>
      <c r="BH182" t="s">
        <v>1771</v>
      </c>
      <c r="BI182" t="s">
        <v>2026</v>
      </c>
    </row>
    <row r="183" spans="1:61" x14ac:dyDescent="0.3">
      <c r="A183">
        <v>21261</v>
      </c>
      <c r="B183">
        <v>0</v>
      </c>
      <c r="C183" t="s">
        <v>1552</v>
      </c>
      <c r="D183">
        <v>71048</v>
      </c>
      <c r="E183" t="s">
        <v>379</v>
      </c>
      <c r="F183">
        <v>12478</v>
      </c>
      <c r="G183">
        <v>1247801</v>
      </c>
      <c r="H183">
        <v>31703</v>
      </c>
      <c r="I183">
        <v>22</v>
      </c>
      <c r="J183">
        <v>10752</v>
      </c>
      <c r="K183">
        <v>1075201</v>
      </c>
      <c r="L183">
        <v>30752</v>
      </c>
      <c r="M183">
        <v>409</v>
      </c>
      <c r="N183">
        <v>6</v>
      </c>
      <c r="O183">
        <v>696</v>
      </c>
      <c r="P183">
        <v>1</v>
      </c>
      <c r="Q183">
        <v>8</v>
      </c>
      <c r="R183" t="s">
        <v>98</v>
      </c>
      <c r="S183" t="s">
        <v>1239</v>
      </c>
      <c r="T183">
        <v>0</v>
      </c>
      <c r="U183">
        <v>30</v>
      </c>
      <c r="V183">
        <v>2852225</v>
      </c>
      <c r="W183">
        <v>3667</v>
      </c>
      <c r="X183">
        <v>6600</v>
      </c>
      <c r="Y183">
        <v>4418</v>
      </c>
      <c r="Z183">
        <v>395639</v>
      </c>
      <c r="AA183">
        <v>0</v>
      </c>
      <c r="AB183">
        <v>0</v>
      </c>
      <c r="AC183">
        <v>0</v>
      </c>
      <c r="AD183" t="s">
        <v>1553</v>
      </c>
      <c r="AE183" t="s">
        <v>1552</v>
      </c>
      <c r="AF183" t="s">
        <v>1553</v>
      </c>
      <c r="AG183" t="s">
        <v>539</v>
      </c>
      <c r="AH183" t="s">
        <v>361</v>
      </c>
      <c r="AI183" t="s">
        <v>360</v>
      </c>
      <c r="AJ183">
        <v>36</v>
      </c>
      <c r="AK183" t="s">
        <v>361</v>
      </c>
      <c r="AL183" t="s">
        <v>61</v>
      </c>
      <c r="AM183" t="s">
        <v>1554</v>
      </c>
      <c r="AN183" t="s">
        <v>1998</v>
      </c>
      <c r="AO183" t="s">
        <v>1738</v>
      </c>
      <c r="AP183">
        <v>17</v>
      </c>
      <c r="AQ183" t="s">
        <v>1738</v>
      </c>
      <c r="AR183" t="s">
        <v>1555</v>
      </c>
      <c r="AS183">
        <v>2008</v>
      </c>
      <c r="AT183">
        <v>3</v>
      </c>
      <c r="AU183">
        <v>12</v>
      </c>
      <c r="AV183" t="s">
        <v>1556</v>
      </c>
      <c r="AW183" t="s">
        <v>1557</v>
      </c>
      <c r="AX183" t="s">
        <v>1558</v>
      </c>
      <c r="AY183" t="s">
        <v>1531</v>
      </c>
      <c r="AZ183" t="s">
        <v>1532</v>
      </c>
      <c r="BA183">
        <v>0.66939393939393999</v>
      </c>
      <c r="BB183" s="7">
        <v>39519</v>
      </c>
      <c r="BC183" t="s">
        <v>1820</v>
      </c>
      <c r="BD183" t="s">
        <v>1807</v>
      </c>
      <c r="BE183">
        <v>3</v>
      </c>
      <c r="BF183" t="s">
        <v>1808</v>
      </c>
      <c r="BG183" t="s">
        <v>1807</v>
      </c>
      <c r="BH183" t="s">
        <v>1809</v>
      </c>
      <c r="BI183" t="s">
        <v>2026</v>
      </c>
    </row>
    <row r="184" spans="1:61" x14ac:dyDescent="0.3">
      <c r="A184">
        <v>21084</v>
      </c>
      <c r="B184">
        <v>0</v>
      </c>
      <c r="C184" t="s">
        <v>1559</v>
      </c>
      <c r="D184">
        <v>71009</v>
      </c>
      <c r="E184" t="s">
        <v>379</v>
      </c>
      <c r="F184">
        <v>13303</v>
      </c>
      <c r="G184">
        <v>1330302</v>
      </c>
      <c r="H184">
        <v>32467</v>
      </c>
      <c r="I184">
        <v>33</v>
      </c>
      <c r="J184">
        <v>11625</v>
      </c>
      <c r="K184">
        <v>1162501</v>
      </c>
      <c r="L184">
        <v>30181</v>
      </c>
      <c r="M184">
        <v>303</v>
      </c>
      <c r="N184">
        <v>6</v>
      </c>
      <c r="O184">
        <v>626</v>
      </c>
      <c r="P184">
        <v>1</v>
      </c>
      <c r="Q184">
        <v>9</v>
      </c>
      <c r="R184" t="s">
        <v>98</v>
      </c>
      <c r="S184" t="s">
        <v>1239</v>
      </c>
      <c r="T184">
        <v>0</v>
      </c>
      <c r="U184">
        <v>30</v>
      </c>
      <c r="V184">
        <v>2564727</v>
      </c>
      <c r="W184">
        <v>4405</v>
      </c>
      <c r="X184">
        <v>6510</v>
      </c>
      <c r="Y184">
        <v>4543</v>
      </c>
      <c r="Z184">
        <v>602039</v>
      </c>
      <c r="AA184">
        <v>0</v>
      </c>
      <c r="AB184">
        <v>0</v>
      </c>
      <c r="AC184">
        <v>0</v>
      </c>
      <c r="AD184" t="s">
        <v>1560</v>
      </c>
      <c r="AE184" t="s">
        <v>1559</v>
      </c>
      <c r="AF184" t="s">
        <v>1560</v>
      </c>
      <c r="AG184" t="s">
        <v>381</v>
      </c>
      <c r="AH184" t="s">
        <v>1887</v>
      </c>
      <c r="AI184" t="s">
        <v>382</v>
      </c>
      <c r="AJ184">
        <v>12</v>
      </c>
      <c r="AK184" t="s">
        <v>383</v>
      </c>
      <c r="AL184" t="s">
        <v>61</v>
      </c>
      <c r="AM184" t="s">
        <v>1561</v>
      </c>
      <c r="AN184" t="s">
        <v>1999</v>
      </c>
      <c r="AO184" t="s">
        <v>1738</v>
      </c>
      <c r="AP184">
        <v>17</v>
      </c>
      <c r="AQ184" t="s">
        <v>1738</v>
      </c>
      <c r="AR184" t="s">
        <v>1562</v>
      </c>
      <c r="AS184">
        <v>2009</v>
      </c>
      <c r="AT184">
        <v>7</v>
      </c>
      <c r="AU184">
        <v>3</v>
      </c>
      <c r="AV184" t="s">
        <v>1563</v>
      </c>
      <c r="AW184" t="s">
        <v>1564</v>
      </c>
      <c r="AX184" t="s">
        <v>1565</v>
      </c>
      <c r="AY184" t="s">
        <v>1541</v>
      </c>
      <c r="AZ184" t="s">
        <v>1542</v>
      </c>
      <c r="BA184">
        <v>0.69784946236559098</v>
      </c>
      <c r="BB184" s="7">
        <v>39997</v>
      </c>
      <c r="BC184" t="s">
        <v>1785</v>
      </c>
      <c r="BD184" t="s">
        <v>1769</v>
      </c>
      <c r="BE184">
        <v>5</v>
      </c>
      <c r="BF184" t="s">
        <v>1801</v>
      </c>
      <c r="BG184" t="s">
        <v>1769</v>
      </c>
      <c r="BH184" t="s">
        <v>1771</v>
      </c>
      <c r="BI184" t="s">
        <v>2026</v>
      </c>
    </row>
    <row r="185" spans="1:61" x14ac:dyDescent="0.3">
      <c r="A185">
        <v>21395</v>
      </c>
      <c r="B185">
        <v>0</v>
      </c>
      <c r="C185" t="s">
        <v>529</v>
      </c>
      <c r="D185">
        <v>71082</v>
      </c>
      <c r="E185" t="s">
        <v>379</v>
      </c>
      <c r="F185">
        <v>12892</v>
      </c>
      <c r="G185">
        <v>1289201</v>
      </c>
      <c r="H185">
        <v>32575</v>
      </c>
      <c r="I185">
        <v>91</v>
      </c>
      <c r="J185">
        <v>10696</v>
      </c>
      <c r="K185">
        <v>1069601</v>
      </c>
      <c r="L185">
        <v>30696</v>
      </c>
      <c r="M185">
        <v>802</v>
      </c>
      <c r="N185">
        <v>6</v>
      </c>
      <c r="O185">
        <v>627</v>
      </c>
      <c r="P185">
        <v>1</v>
      </c>
      <c r="Q185">
        <v>15</v>
      </c>
      <c r="R185" t="s">
        <v>98</v>
      </c>
      <c r="S185" t="s">
        <v>1239</v>
      </c>
      <c r="T185">
        <v>0</v>
      </c>
      <c r="U185">
        <v>13</v>
      </c>
      <c r="V185">
        <v>1275140</v>
      </c>
      <c r="W185">
        <v>7164</v>
      </c>
      <c r="X185">
        <v>4693</v>
      </c>
      <c r="Y185">
        <v>2812</v>
      </c>
      <c r="Z185">
        <v>110433</v>
      </c>
      <c r="AA185">
        <v>0</v>
      </c>
      <c r="AB185">
        <v>0</v>
      </c>
      <c r="AC185">
        <v>0</v>
      </c>
      <c r="AD185" t="s">
        <v>1566</v>
      </c>
      <c r="AE185" t="s">
        <v>529</v>
      </c>
      <c r="AF185" t="s">
        <v>1566</v>
      </c>
      <c r="AG185" t="s">
        <v>703</v>
      </c>
      <c r="AH185" t="s">
        <v>1864</v>
      </c>
      <c r="AI185" t="s">
        <v>398</v>
      </c>
      <c r="AJ185">
        <v>6</v>
      </c>
      <c r="AK185" t="s">
        <v>399</v>
      </c>
      <c r="AL185" t="s">
        <v>61</v>
      </c>
      <c r="AM185" t="s">
        <v>1567</v>
      </c>
      <c r="AN185" t="s">
        <v>2000</v>
      </c>
      <c r="AO185" t="s">
        <v>1738</v>
      </c>
      <c r="AP185">
        <v>17</v>
      </c>
      <c r="AQ185" t="s">
        <v>1738</v>
      </c>
      <c r="AR185" t="s">
        <v>1568</v>
      </c>
      <c r="AS185">
        <v>2009</v>
      </c>
      <c r="AT185">
        <v>5</v>
      </c>
      <c r="AU185">
        <v>5</v>
      </c>
      <c r="AV185" t="s">
        <v>1569</v>
      </c>
      <c r="AW185" t="s">
        <v>1570</v>
      </c>
      <c r="AX185" t="s">
        <v>1571</v>
      </c>
      <c r="AY185" t="s">
        <v>1572</v>
      </c>
      <c r="AZ185" t="s">
        <v>1573</v>
      </c>
      <c r="BA185">
        <v>0.59919028340081004</v>
      </c>
      <c r="BB185" s="7">
        <v>39938</v>
      </c>
      <c r="BC185" t="s">
        <v>1780</v>
      </c>
      <c r="BD185" t="s">
        <v>1781</v>
      </c>
      <c r="BE185">
        <v>2</v>
      </c>
      <c r="BF185" t="s">
        <v>1786</v>
      </c>
      <c r="BG185" t="s">
        <v>1781</v>
      </c>
      <c r="BH185" t="s">
        <v>1782</v>
      </c>
      <c r="BI185" t="s">
        <v>2026</v>
      </c>
    </row>
    <row r="186" spans="1:61" x14ac:dyDescent="0.3">
      <c r="A186">
        <v>21271</v>
      </c>
      <c r="B186">
        <v>0</v>
      </c>
      <c r="C186" t="s">
        <v>1574</v>
      </c>
      <c r="D186">
        <v>71051</v>
      </c>
      <c r="E186" t="s">
        <v>379</v>
      </c>
      <c r="F186">
        <v>14747</v>
      </c>
      <c r="G186">
        <v>1474702</v>
      </c>
      <c r="H186">
        <v>30559</v>
      </c>
      <c r="I186">
        <v>93</v>
      </c>
      <c r="J186">
        <v>14066</v>
      </c>
      <c r="K186">
        <v>1406603</v>
      </c>
      <c r="L186">
        <v>34066</v>
      </c>
      <c r="M186">
        <v>713</v>
      </c>
      <c r="N186">
        <v>6</v>
      </c>
      <c r="O186">
        <v>696</v>
      </c>
      <c r="P186">
        <v>1</v>
      </c>
      <c r="Q186">
        <v>11</v>
      </c>
      <c r="R186" t="s">
        <v>98</v>
      </c>
      <c r="S186" t="s">
        <v>1239</v>
      </c>
      <c r="T186">
        <v>0</v>
      </c>
      <c r="U186">
        <v>11</v>
      </c>
      <c r="V186">
        <v>903329</v>
      </c>
      <c r="W186">
        <v>5408</v>
      </c>
      <c r="X186">
        <v>2332</v>
      </c>
      <c r="Y186">
        <v>1865</v>
      </c>
      <c r="Z186">
        <v>46660</v>
      </c>
      <c r="AA186">
        <v>0</v>
      </c>
      <c r="AB186">
        <v>0</v>
      </c>
      <c r="AC186">
        <v>0</v>
      </c>
      <c r="AD186" t="s">
        <v>1575</v>
      </c>
      <c r="AE186" t="s">
        <v>1574</v>
      </c>
      <c r="AF186" t="s">
        <v>1575</v>
      </c>
      <c r="AG186" t="s">
        <v>623</v>
      </c>
      <c r="AH186" t="s">
        <v>1935</v>
      </c>
      <c r="AI186" t="s">
        <v>264</v>
      </c>
      <c r="AJ186">
        <v>53</v>
      </c>
      <c r="AK186" t="s">
        <v>265</v>
      </c>
      <c r="AL186" t="s">
        <v>61</v>
      </c>
      <c r="AM186" t="s">
        <v>1576</v>
      </c>
      <c r="AN186" t="s">
        <v>2001</v>
      </c>
      <c r="AO186" t="s">
        <v>1738</v>
      </c>
      <c r="AP186">
        <v>17</v>
      </c>
      <c r="AQ186" t="s">
        <v>1738</v>
      </c>
      <c r="AR186" t="s">
        <v>1409</v>
      </c>
      <c r="AS186">
        <v>2010</v>
      </c>
      <c r="AT186">
        <v>2</v>
      </c>
      <c r="AU186">
        <v>12</v>
      </c>
      <c r="AV186" t="s">
        <v>1577</v>
      </c>
      <c r="AW186" t="s">
        <v>1578</v>
      </c>
      <c r="AX186" t="s">
        <v>1579</v>
      </c>
      <c r="AY186" t="s">
        <v>1580</v>
      </c>
      <c r="AZ186" t="s">
        <v>1581</v>
      </c>
      <c r="BA186">
        <v>0.79974271012006903</v>
      </c>
      <c r="BB186" s="7">
        <v>40221</v>
      </c>
      <c r="BC186" t="s">
        <v>1806</v>
      </c>
      <c r="BD186" t="s">
        <v>1807</v>
      </c>
      <c r="BE186">
        <v>5</v>
      </c>
      <c r="BF186" t="s">
        <v>1801</v>
      </c>
      <c r="BG186" t="s">
        <v>1807</v>
      </c>
      <c r="BH186" t="s">
        <v>1809</v>
      </c>
      <c r="BI186" t="s">
        <v>2026</v>
      </c>
    </row>
    <row r="187" spans="1:61" x14ac:dyDescent="0.3">
      <c r="A187">
        <v>21107</v>
      </c>
      <c r="B187">
        <v>0</v>
      </c>
      <c r="C187" t="s">
        <v>1582</v>
      </c>
      <c r="D187">
        <v>71013</v>
      </c>
      <c r="E187" t="s">
        <v>379</v>
      </c>
      <c r="F187">
        <v>13930</v>
      </c>
      <c r="G187">
        <v>1393001</v>
      </c>
      <c r="H187">
        <v>30977</v>
      </c>
      <c r="I187">
        <v>41</v>
      </c>
      <c r="J187">
        <v>10415</v>
      </c>
      <c r="K187">
        <v>1041501</v>
      </c>
      <c r="L187">
        <v>30415</v>
      </c>
      <c r="M187">
        <v>678</v>
      </c>
      <c r="N187">
        <v>6</v>
      </c>
      <c r="O187">
        <v>697</v>
      </c>
      <c r="P187">
        <v>1</v>
      </c>
      <c r="Q187">
        <v>15</v>
      </c>
      <c r="R187" t="s">
        <v>98</v>
      </c>
      <c r="S187" t="s">
        <v>1239</v>
      </c>
      <c r="T187">
        <v>0</v>
      </c>
      <c r="U187">
        <v>14</v>
      </c>
      <c r="V187">
        <v>1100515</v>
      </c>
      <c r="W187">
        <v>7275</v>
      </c>
      <c r="X187">
        <v>4032</v>
      </c>
      <c r="Y187">
        <v>3461</v>
      </c>
      <c r="Z187">
        <v>369479</v>
      </c>
      <c r="AA187">
        <v>0</v>
      </c>
      <c r="AB187">
        <v>0</v>
      </c>
      <c r="AC187">
        <v>0</v>
      </c>
      <c r="AD187" t="s">
        <v>1583</v>
      </c>
      <c r="AE187" t="s">
        <v>1582</v>
      </c>
      <c r="AF187" t="s">
        <v>1583</v>
      </c>
      <c r="AG187" t="s">
        <v>615</v>
      </c>
      <c r="AH187" t="s">
        <v>1900</v>
      </c>
      <c r="AI187" t="s">
        <v>569</v>
      </c>
      <c r="AJ187">
        <v>17</v>
      </c>
      <c r="AK187" t="s">
        <v>570</v>
      </c>
      <c r="AL187" t="s">
        <v>61</v>
      </c>
      <c r="AM187" t="s">
        <v>1584</v>
      </c>
      <c r="AN187" t="s">
        <v>2002</v>
      </c>
      <c r="AO187" t="s">
        <v>1738</v>
      </c>
      <c r="AP187">
        <v>17</v>
      </c>
      <c r="AQ187" t="s">
        <v>1738</v>
      </c>
      <c r="AR187" t="s">
        <v>1585</v>
      </c>
      <c r="AS187">
        <v>2010</v>
      </c>
      <c r="AT187">
        <v>10</v>
      </c>
      <c r="AU187">
        <v>2</v>
      </c>
      <c r="AV187" t="s">
        <v>1586</v>
      </c>
      <c r="AW187" t="s">
        <v>1587</v>
      </c>
      <c r="AX187" t="s">
        <v>1588</v>
      </c>
      <c r="AY187" t="s">
        <v>1589</v>
      </c>
      <c r="AZ187" t="s">
        <v>1590</v>
      </c>
      <c r="BA187">
        <v>0.85838293650793596</v>
      </c>
      <c r="BB187" s="7">
        <v>40453</v>
      </c>
      <c r="BC187" t="s">
        <v>1850</v>
      </c>
      <c r="BD187" t="s">
        <v>1763</v>
      </c>
      <c r="BE187">
        <v>6</v>
      </c>
      <c r="BF187" t="s">
        <v>1764</v>
      </c>
      <c r="BG187" t="s">
        <v>1763</v>
      </c>
      <c r="BH187" t="s">
        <v>1765</v>
      </c>
      <c r="BI187" t="s">
        <v>2027</v>
      </c>
    </row>
    <row r="188" spans="1:61" x14ac:dyDescent="0.3">
      <c r="A188">
        <v>21434</v>
      </c>
      <c r="B188">
        <v>0</v>
      </c>
      <c r="C188" t="s">
        <v>1591</v>
      </c>
      <c r="D188">
        <v>71092</v>
      </c>
      <c r="E188" t="s">
        <v>379</v>
      </c>
      <c r="F188">
        <v>13303</v>
      </c>
      <c r="G188">
        <v>1330302</v>
      </c>
      <c r="H188">
        <v>32467</v>
      </c>
      <c r="I188">
        <v>33</v>
      </c>
      <c r="J188">
        <v>13943</v>
      </c>
      <c r="K188">
        <v>1394301</v>
      </c>
      <c r="L188">
        <v>30920</v>
      </c>
      <c r="M188">
        <v>427</v>
      </c>
      <c r="N188">
        <v>6</v>
      </c>
      <c r="O188">
        <v>696</v>
      </c>
      <c r="P188">
        <v>1</v>
      </c>
      <c r="Q188">
        <v>10</v>
      </c>
      <c r="R188" t="s">
        <v>98</v>
      </c>
      <c r="S188" t="s">
        <v>1239</v>
      </c>
      <c r="T188">
        <v>0</v>
      </c>
      <c r="U188">
        <v>7</v>
      </c>
      <c r="V188">
        <v>728574</v>
      </c>
      <c r="W188">
        <v>4584</v>
      </c>
      <c r="X188">
        <v>2268</v>
      </c>
      <c r="Y188">
        <v>2051</v>
      </c>
      <c r="Z188">
        <v>34441</v>
      </c>
      <c r="AA188">
        <v>0</v>
      </c>
      <c r="AB188">
        <v>0</v>
      </c>
      <c r="AC188">
        <v>0</v>
      </c>
      <c r="AD188" t="s">
        <v>1592</v>
      </c>
      <c r="AE188" t="s">
        <v>1591</v>
      </c>
      <c r="AF188" t="s">
        <v>1593</v>
      </c>
      <c r="AG188" t="s">
        <v>381</v>
      </c>
      <c r="AH188" t="s">
        <v>1887</v>
      </c>
      <c r="AI188" t="s">
        <v>382</v>
      </c>
      <c r="AJ188">
        <v>12</v>
      </c>
      <c r="AK188" t="s">
        <v>383</v>
      </c>
      <c r="AL188" t="s">
        <v>61</v>
      </c>
      <c r="AM188" t="s">
        <v>1527</v>
      </c>
      <c r="AN188" t="s">
        <v>1982</v>
      </c>
      <c r="AO188" t="s">
        <v>1738</v>
      </c>
      <c r="AP188">
        <v>17</v>
      </c>
      <c r="AQ188" t="s">
        <v>1738</v>
      </c>
      <c r="AR188" t="s">
        <v>1320</v>
      </c>
      <c r="AS188">
        <v>2011</v>
      </c>
      <c r="AT188">
        <v>5</v>
      </c>
      <c r="AU188">
        <v>13</v>
      </c>
      <c r="AV188" t="s">
        <v>1594</v>
      </c>
      <c r="AW188" t="s">
        <v>1595</v>
      </c>
      <c r="AX188" t="s">
        <v>1596</v>
      </c>
      <c r="AY188" t="s">
        <v>1541</v>
      </c>
      <c r="AZ188" t="s">
        <v>1542</v>
      </c>
      <c r="BA188">
        <v>0.90432098765432101</v>
      </c>
      <c r="BB188" s="7">
        <v>40676</v>
      </c>
      <c r="BC188" t="s">
        <v>1780</v>
      </c>
      <c r="BD188" t="s">
        <v>1781</v>
      </c>
      <c r="BE188">
        <v>5</v>
      </c>
      <c r="BF188" t="s">
        <v>1801</v>
      </c>
      <c r="BG188" t="s">
        <v>1781</v>
      </c>
      <c r="BH188" t="s">
        <v>1782</v>
      </c>
      <c r="BI188" t="s">
        <v>2026</v>
      </c>
    </row>
    <row r="189" spans="1:61" x14ac:dyDescent="0.3">
      <c r="A189">
        <v>21356</v>
      </c>
      <c r="B189">
        <v>0</v>
      </c>
      <c r="C189" t="s">
        <v>1597</v>
      </c>
      <c r="D189">
        <v>71073</v>
      </c>
      <c r="E189" t="s">
        <v>379</v>
      </c>
      <c r="F189">
        <v>12173</v>
      </c>
      <c r="G189">
        <v>1217301</v>
      </c>
      <c r="H189">
        <v>32134</v>
      </c>
      <c r="I189">
        <v>2</v>
      </c>
      <c r="J189">
        <v>15092</v>
      </c>
      <c r="K189">
        <v>1509202</v>
      </c>
      <c r="L189">
        <v>35092</v>
      </c>
      <c r="M189">
        <v>802</v>
      </c>
      <c r="N189">
        <v>6</v>
      </c>
      <c r="O189">
        <v>696</v>
      </c>
      <c r="P189">
        <v>1</v>
      </c>
      <c r="Q189">
        <v>11</v>
      </c>
      <c r="R189" t="s">
        <v>98</v>
      </c>
      <c r="S189" t="s">
        <v>1239</v>
      </c>
      <c r="T189">
        <v>0</v>
      </c>
      <c r="U189">
        <v>20</v>
      </c>
      <c r="V189">
        <v>2120052</v>
      </c>
      <c r="W189">
        <v>5066</v>
      </c>
      <c r="X189">
        <v>6060</v>
      </c>
      <c r="Y189">
        <v>5417</v>
      </c>
      <c r="Z189">
        <v>353654</v>
      </c>
      <c r="AA189">
        <v>0</v>
      </c>
      <c r="AB189">
        <v>0</v>
      </c>
      <c r="AC189">
        <v>0</v>
      </c>
      <c r="AD189" t="s">
        <v>1598</v>
      </c>
      <c r="AE189" t="s">
        <v>1597</v>
      </c>
      <c r="AF189" t="s">
        <v>1598</v>
      </c>
      <c r="AG189" t="s">
        <v>646</v>
      </c>
      <c r="AH189" t="s">
        <v>1847</v>
      </c>
      <c r="AI189" t="s">
        <v>301</v>
      </c>
      <c r="AJ189">
        <v>15</v>
      </c>
      <c r="AK189" t="s">
        <v>302</v>
      </c>
      <c r="AL189" t="s">
        <v>61</v>
      </c>
      <c r="AM189" t="s">
        <v>1599</v>
      </c>
      <c r="AN189" t="s">
        <v>2003</v>
      </c>
      <c r="AO189" t="s">
        <v>1738</v>
      </c>
      <c r="AP189">
        <v>17</v>
      </c>
      <c r="AQ189" t="s">
        <v>1738</v>
      </c>
      <c r="AR189" t="s">
        <v>1568</v>
      </c>
      <c r="AS189">
        <v>2013</v>
      </c>
      <c r="AT189">
        <v>9</v>
      </c>
      <c r="AU189">
        <v>11</v>
      </c>
      <c r="AV189" t="s">
        <v>1600</v>
      </c>
      <c r="AW189" t="s">
        <v>1601</v>
      </c>
      <c r="AX189" t="s">
        <v>1602</v>
      </c>
      <c r="AY189" t="s">
        <v>1603</v>
      </c>
      <c r="AZ189" t="s">
        <v>1604</v>
      </c>
      <c r="BA189">
        <v>0.89389438943894395</v>
      </c>
      <c r="BB189" s="7">
        <v>41528</v>
      </c>
      <c r="BC189" t="s">
        <v>1768</v>
      </c>
      <c r="BD189" t="s">
        <v>1769</v>
      </c>
      <c r="BE189">
        <v>3</v>
      </c>
      <c r="BF189" t="s">
        <v>1808</v>
      </c>
      <c r="BG189" t="s">
        <v>1769</v>
      </c>
      <c r="BH189" t="s">
        <v>1771</v>
      </c>
      <c r="BI189" t="s">
        <v>2026</v>
      </c>
    </row>
    <row r="190" spans="1:61" x14ac:dyDescent="0.3">
      <c r="A190">
        <v>20195</v>
      </c>
      <c r="B190">
        <v>1</v>
      </c>
      <c r="C190" t="s">
        <v>1206</v>
      </c>
      <c r="D190">
        <v>16884</v>
      </c>
      <c r="E190" t="s">
        <v>379</v>
      </c>
      <c r="F190">
        <v>13303</v>
      </c>
      <c r="G190">
        <v>1330302</v>
      </c>
      <c r="H190">
        <v>32467</v>
      </c>
      <c r="I190">
        <v>33</v>
      </c>
      <c r="J190">
        <v>10209</v>
      </c>
      <c r="K190">
        <v>1020901</v>
      </c>
      <c r="L190">
        <v>30209</v>
      </c>
      <c r="M190">
        <v>365</v>
      </c>
      <c r="N190">
        <v>7</v>
      </c>
      <c r="O190">
        <v>740</v>
      </c>
      <c r="P190">
        <v>2</v>
      </c>
      <c r="Q190">
        <v>8</v>
      </c>
      <c r="R190" t="s">
        <v>187</v>
      </c>
      <c r="S190" t="s">
        <v>1251</v>
      </c>
      <c r="T190">
        <v>7</v>
      </c>
      <c r="U190">
        <v>7</v>
      </c>
      <c r="V190">
        <v>1414000</v>
      </c>
      <c r="W190">
        <v>3912</v>
      </c>
      <c r="X190">
        <v>2</v>
      </c>
      <c r="Y190">
        <v>0</v>
      </c>
      <c r="Z190">
        <v>566879</v>
      </c>
      <c r="AA190">
        <v>0</v>
      </c>
      <c r="AB190">
        <v>3222</v>
      </c>
      <c r="AC190">
        <v>3005</v>
      </c>
      <c r="AD190" t="s">
        <v>1605</v>
      </c>
      <c r="AE190" t="s">
        <v>1206</v>
      </c>
      <c r="AF190" t="s">
        <v>1605</v>
      </c>
      <c r="AG190" t="s">
        <v>381</v>
      </c>
      <c r="AH190" t="s">
        <v>1887</v>
      </c>
      <c r="AI190" t="s">
        <v>382</v>
      </c>
      <c r="AJ190">
        <v>12</v>
      </c>
      <c r="AK190" t="s">
        <v>383</v>
      </c>
      <c r="AL190" t="s">
        <v>61</v>
      </c>
      <c r="AM190" t="s">
        <v>1606</v>
      </c>
      <c r="AN190" t="s">
        <v>2004</v>
      </c>
      <c r="AO190" t="s">
        <v>1738</v>
      </c>
      <c r="AP190">
        <v>17</v>
      </c>
      <c r="AQ190" t="s">
        <v>1738</v>
      </c>
      <c r="AR190" t="s">
        <v>1607</v>
      </c>
      <c r="AS190">
        <v>2010</v>
      </c>
      <c r="AT190">
        <v>7</v>
      </c>
      <c r="AU190">
        <v>24</v>
      </c>
      <c r="AV190" t="s">
        <v>1608</v>
      </c>
      <c r="AW190" t="s">
        <v>1609</v>
      </c>
      <c r="AX190" t="s">
        <v>1610</v>
      </c>
      <c r="AY190" t="s">
        <v>1541</v>
      </c>
      <c r="AZ190" t="s">
        <v>1542</v>
      </c>
      <c r="BA190">
        <v>0</v>
      </c>
      <c r="BB190" s="7">
        <v>40383</v>
      </c>
      <c r="BC190" t="s">
        <v>1785</v>
      </c>
      <c r="BD190" t="s">
        <v>1769</v>
      </c>
      <c r="BE190">
        <v>6</v>
      </c>
      <c r="BF190" t="s">
        <v>1764</v>
      </c>
      <c r="BG190" t="s">
        <v>1769</v>
      </c>
      <c r="BH190" t="s">
        <v>1771</v>
      </c>
      <c r="BI190" t="s">
        <v>2027</v>
      </c>
    </row>
    <row r="191" spans="1:61" x14ac:dyDescent="0.3">
      <c r="A191">
        <v>19917</v>
      </c>
      <c r="B191">
        <v>3</v>
      </c>
      <c r="C191" t="s">
        <v>1611</v>
      </c>
      <c r="D191">
        <v>6910</v>
      </c>
      <c r="E191" t="s">
        <v>53</v>
      </c>
      <c r="F191">
        <v>11884</v>
      </c>
      <c r="G191">
        <v>1188401</v>
      </c>
      <c r="H191">
        <v>31884</v>
      </c>
      <c r="I191">
        <v>93</v>
      </c>
      <c r="J191">
        <v>16229</v>
      </c>
      <c r="K191">
        <v>1622901</v>
      </c>
      <c r="L191">
        <v>31215</v>
      </c>
      <c r="M191">
        <v>906</v>
      </c>
      <c r="N191">
        <v>6</v>
      </c>
      <c r="O191">
        <v>622</v>
      </c>
      <c r="P191">
        <v>2</v>
      </c>
      <c r="Q191">
        <v>1</v>
      </c>
      <c r="R191" t="s">
        <v>187</v>
      </c>
      <c r="S191" t="s">
        <v>1251</v>
      </c>
      <c r="T191">
        <v>3</v>
      </c>
      <c r="U191">
        <v>3</v>
      </c>
      <c r="V191">
        <v>221477</v>
      </c>
      <c r="W191">
        <v>282</v>
      </c>
      <c r="X191">
        <v>0</v>
      </c>
      <c r="Y191">
        <v>0</v>
      </c>
      <c r="Z191">
        <v>108265</v>
      </c>
      <c r="AA191">
        <v>0</v>
      </c>
      <c r="AB191">
        <v>222</v>
      </c>
      <c r="AC191">
        <v>151</v>
      </c>
      <c r="AD191" t="s">
        <v>1612</v>
      </c>
      <c r="AE191" t="s">
        <v>1611</v>
      </c>
      <c r="AF191" t="s">
        <v>1612</v>
      </c>
      <c r="AG191" t="s">
        <v>1613</v>
      </c>
      <c r="AH191" t="s">
        <v>2005</v>
      </c>
      <c r="AI191" t="s">
        <v>264</v>
      </c>
      <c r="AJ191">
        <v>53</v>
      </c>
      <c r="AK191" t="s">
        <v>265</v>
      </c>
      <c r="AL191" t="s">
        <v>61</v>
      </c>
      <c r="AM191" t="s">
        <v>1614</v>
      </c>
      <c r="AN191" t="s">
        <v>2006</v>
      </c>
      <c r="AO191" t="s">
        <v>1615</v>
      </c>
      <c r="AP191">
        <v>17</v>
      </c>
      <c r="AQ191" t="s">
        <v>1616</v>
      </c>
      <c r="AR191" t="s">
        <v>1244</v>
      </c>
      <c r="AS191">
        <v>2008</v>
      </c>
      <c r="AT191">
        <v>11</v>
      </c>
      <c r="AU191">
        <v>11</v>
      </c>
      <c r="AV191" t="s">
        <v>1617</v>
      </c>
      <c r="AW191" t="s">
        <v>1618</v>
      </c>
      <c r="AX191" t="s">
        <v>1619</v>
      </c>
      <c r="AY191" t="s">
        <v>1620</v>
      </c>
      <c r="AZ191" t="s">
        <v>1621</v>
      </c>
      <c r="BA191">
        <v>0</v>
      </c>
      <c r="BB191" s="7">
        <v>39763</v>
      </c>
      <c r="BC191" t="s">
        <v>1812</v>
      </c>
      <c r="BD191" t="s">
        <v>1763</v>
      </c>
      <c r="BE191">
        <v>2</v>
      </c>
      <c r="BF191" t="s">
        <v>1786</v>
      </c>
      <c r="BG191" t="s">
        <v>1763</v>
      </c>
      <c r="BH191" t="s">
        <v>1765</v>
      </c>
      <c r="BI191" t="s">
        <v>2026</v>
      </c>
    </row>
    <row r="192" spans="1:61" x14ac:dyDescent="0.3">
      <c r="A192">
        <v>20372</v>
      </c>
      <c r="B192">
        <v>4</v>
      </c>
      <c r="C192" t="s">
        <v>1622</v>
      </c>
      <c r="D192">
        <v>16770</v>
      </c>
      <c r="E192" t="s">
        <v>379</v>
      </c>
      <c r="F192">
        <v>16091</v>
      </c>
      <c r="G192">
        <v>1609102</v>
      </c>
      <c r="H192">
        <v>31295</v>
      </c>
      <c r="I192">
        <v>43</v>
      </c>
      <c r="J192">
        <v>16078</v>
      </c>
      <c r="K192">
        <v>1607802</v>
      </c>
      <c r="L192">
        <v>36078</v>
      </c>
      <c r="M192">
        <v>936</v>
      </c>
      <c r="N192">
        <v>7</v>
      </c>
      <c r="O192">
        <v>715</v>
      </c>
      <c r="P192">
        <v>2</v>
      </c>
      <c r="Q192">
        <v>1</v>
      </c>
      <c r="R192" t="s">
        <v>194</v>
      </c>
      <c r="S192" t="s">
        <v>1251</v>
      </c>
      <c r="T192">
        <v>0</v>
      </c>
      <c r="U192">
        <v>2</v>
      </c>
      <c r="V192">
        <v>118962</v>
      </c>
      <c r="W192">
        <v>194</v>
      </c>
      <c r="X192">
        <v>0</v>
      </c>
      <c r="Y192">
        <v>0</v>
      </c>
      <c r="Z192">
        <v>16057</v>
      </c>
      <c r="AA192">
        <v>0</v>
      </c>
      <c r="AB192">
        <v>105</v>
      </c>
      <c r="AC192">
        <v>72</v>
      </c>
      <c r="AD192" t="s">
        <v>1623</v>
      </c>
      <c r="AE192" t="s">
        <v>1622</v>
      </c>
      <c r="AF192" t="s">
        <v>1623</v>
      </c>
      <c r="AG192" t="s">
        <v>346</v>
      </c>
      <c r="AH192" t="s">
        <v>1830</v>
      </c>
      <c r="AI192" t="s">
        <v>347</v>
      </c>
      <c r="AJ192">
        <v>26</v>
      </c>
      <c r="AK192" t="s">
        <v>348</v>
      </c>
      <c r="AL192" t="s">
        <v>61</v>
      </c>
      <c r="AM192" t="s">
        <v>1624</v>
      </c>
      <c r="AN192" t="s">
        <v>2007</v>
      </c>
      <c r="AO192" t="s">
        <v>1242</v>
      </c>
      <c r="AP192">
        <v>17</v>
      </c>
      <c r="AQ192" t="s">
        <v>1243</v>
      </c>
      <c r="AR192" t="s">
        <v>1244</v>
      </c>
      <c r="AS192">
        <v>2011</v>
      </c>
      <c r="AT192">
        <v>8</v>
      </c>
      <c r="AU192">
        <v>3</v>
      </c>
      <c r="AV192" t="s">
        <v>1625</v>
      </c>
      <c r="AW192" t="s">
        <v>1626</v>
      </c>
      <c r="AX192" t="s">
        <v>1627</v>
      </c>
      <c r="AY192" t="s">
        <v>1628</v>
      </c>
      <c r="AZ192" t="s">
        <v>1629</v>
      </c>
      <c r="BA192">
        <v>0</v>
      </c>
      <c r="BB192" s="7">
        <v>40758</v>
      </c>
      <c r="BC192" t="s">
        <v>1774</v>
      </c>
      <c r="BD192" t="s">
        <v>1769</v>
      </c>
      <c r="BE192">
        <v>3</v>
      </c>
      <c r="BF192" t="s">
        <v>1808</v>
      </c>
      <c r="BG192" t="s">
        <v>1769</v>
      </c>
      <c r="BH192" t="s">
        <v>1771</v>
      </c>
      <c r="BI192" t="s">
        <v>2026</v>
      </c>
    </row>
    <row r="193" spans="1:61" x14ac:dyDescent="0.3">
      <c r="A193">
        <v>20370</v>
      </c>
      <c r="B193">
        <v>2</v>
      </c>
      <c r="C193" t="s">
        <v>1630</v>
      </c>
      <c r="D193">
        <v>6683</v>
      </c>
      <c r="E193" t="s">
        <v>53</v>
      </c>
      <c r="F193">
        <v>12266</v>
      </c>
      <c r="G193">
        <v>1226602</v>
      </c>
      <c r="H193">
        <v>31453</v>
      </c>
      <c r="I193">
        <v>74</v>
      </c>
      <c r="J193">
        <v>16178</v>
      </c>
      <c r="K193">
        <v>1617801</v>
      </c>
      <c r="L193">
        <v>36178</v>
      </c>
      <c r="M193">
        <v>961</v>
      </c>
      <c r="N193">
        <v>8</v>
      </c>
      <c r="O193">
        <v>816</v>
      </c>
      <c r="P193">
        <v>2</v>
      </c>
      <c r="Q193">
        <v>6</v>
      </c>
      <c r="R193" t="s">
        <v>194</v>
      </c>
      <c r="S193" t="s">
        <v>1251</v>
      </c>
      <c r="T193">
        <v>0</v>
      </c>
      <c r="U193">
        <v>1</v>
      </c>
      <c r="V193">
        <v>250000</v>
      </c>
      <c r="W193">
        <v>2500</v>
      </c>
      <c r="X193">
        <v>0</v>
      </c>
      <c r="Y193">
        <v>0</v>
      </c>
      <c r="Z193">
        <v>218280</v>
      </c>
      <c r="AA193">
        <v>0</v>
      </c>
      <c r="AB193">
        <v>296</v>
      </c>
      <c r="AC193">
        <v>247</v>
      </c>
      <c r="AD193" t="s">
        <v>1631</v>
      </c>
      <c r="AE193" t="s">
        <v>1630</v>
      </c>
      <c r="AF193" t="s">
        <v>1631</v>
      </c>
      <c r="AG193" t="s">
        <v>418</v>
      </c>
      <c r="AH193" t="s">
        <v>1922</v>
      </c>
      <c r="AI193" t="s">
        <v>395</v>
      </c>
      <c r="AJ193">
        <v>48</v>
      </c>
      <c r="AK193" t="s">
        <v>396</v>
      </c>
      <c r="AL193" t="s">
        <v>61</v>
      </c>
      <c r="AM193" t="s">
        <v>1632</v>
      </c>
      <c r="AN193" t="s">
        <v>2008</v>
      </c>
      <c r="AO193" t="s">
        <v>1366</v>
      </c>
      <c r="AP193">
        <v>17</v>
      </c>
      <c r="AQ193" t="s">
        <v>1511</v>
      </c>
      <c r="AR193" t="s">
        <v>1244</v>
      </c>
      <c r="AS193">
        <v>2008</v>
      </c>
      <c r="AT193">
        <v>11</v>
      </c>
      <c r="AU193">
        <v>15</v>
      </c>
      <c r="AV193" t="s">
        <v>1633</v>
      </c>
      <c r="AW193" t="s">
        <v>1634</v>
      </c>
      <c r="AX193" t="s">
        <v>1635</v>
      </c>
      <c r="AY193" t="s">
        <v>1636</v>
      </c>
      <c r="AZ193" t="s">
        <v>1637</v>
      </c>
      <c r="BA193">
        <v>0</v>
      </c>
      <c r="BB193" s="7">
        <v>39767</v>
      </c>
      <c r="BC193" t="s">
        <v>1812</v>
      </c>
      <c r="BD193" t="s">
        <v>1763</v>
      </c>
      <c r="BE193">
        <v>6</v>
      </c>
      <c r="BF193" t="s">
        <v>1764</v>
      </c>
      <c r="BG193" t="s">
        <v>1763</v>
      </c>
      <c r="BH193" t="s">
        <v>1765</v>
      </c>
      <c r="BI193" t="s">
        <v>2027</v>
      </c>
    </row>
    <row r="194" spans="1:61" x14ac:dyDescent="0.3">
      <c r="A194">
        <v>20308</v>
      </c>
      <c r="B194">
        <v>2</v>
      </c>
      <c r="C194" t="s">
        <v>1638</v>
      </c>
      <c r="D194">
        <v>16180</v>
      </c>
      <c r="E194" t="s">
        <v>54</v>
      </c>
      <c r="F194">
        <v>13303</v>
      </c>
      <c r="G194">
        <v>1330302</v>
      </c>
      <c r="H194">
        <v>32467</v>
      </c>
      <c r="I194">
        <v>33</v>
      </c>
      <c r="J194">
        <v>15567</v>
      </c>
      <c r="K194">
        <v>1556701</v>
      </c>
      <c r="L194">
        <v>30966</v>
      </c>
      <c r="M194">
        <v>316</v>
      </c>
      <c r="N194">
        <v>7</v>
      </c>
      <c r="O194">
        <v>740</v>
      </c>
      <c r="P194">
        <v>2</v>
      </c>
      <c r="Q194">
        <v>9</v>
      </c>
      <c r="R194" t="s">
        <v>194</v>
      </c>
      <c r="S194" t="s">
        <v>1251</v>
      </c>
      <c r="T194">
        <v>0</v>
      </c>
      <c r="U194">
        <v>4</v>
      </c>
      <c r="V194">
        <v>816000</v>
      </c>
      <c r="W194">
        <v>4023</v>
      </c>
      <c r="X194">
        <v>0</v>
      </c>
      <c r="Y194">
        <v>0</v>
      </c>
      <c r="Z194">
        <v>641775</v>
      </c>
      <c r="AA194">
        <v>0</v>
      </c>
      <c r="AB194">
        <v>1864</v>
      </c>
      <c r="AC194">
        <v>1742</v>
      </c>
      <c r="AD194" t="s">
        <v>1639</v>
      </c>
      <c r="AE194" t="s">
        <v>1638</v>
      </c>
      <c r="AF194" t="s">
        <v>1639</v>
      </c>
      <c r="AG194" t="s">
        <v>381</v>
      </c>
      <c r="AH194" t="s">
        <v>1887</v>
      </c>
      <c r="AI194" t="s">
        <v>382</v>
      </c>
      <c r="AJ194">
        <v>12</v>
      </c>
      <c r="AK194" t="s">
        <v>383</v>
      </c>
      <c r="AL194" t="s">
        <v>61</v>
      </c>
      <c r="AM194" t="s">
        <v>1640</v>
      </c>
      <c r="AN194" t="s">
        <v>2009</v>
      </c>
      <c r="AO194" t="s">
        <v>1738</v>
      </c>
      <c r="AP194">
        <v>17</v>
      </c>
      <c r="AQ194" t="s">
        <v>1738</v>
      </c>
      <c r="AR194" t="s">
        <v>1641</v>
      </c>
      <c r="AS194">
        <v>2008</v>
      </c>
      <c r="AT194">
        <v>6</v>
      </c>
      <c r="AU194">
        <v>21</v>
      </c>
      <c r="AV194" t="s">
        <v>1642</v>
      </c>
      <c r="AW194" t="s">
        <v>1643</v>
      </c>
      <c r="AX194" t="s">
        <v>1644</v>
      </c>
      <c r="AY194" t="s">
        <v>1541</v>
      </c>
      <c r="AZ194" t="s">
        <v>1542</v>
      </c>
      <c r="BA194">
        <v>0</v>
      </c>
      <c r="BB194" s="7">
        <v>39620</v>
      </c>
      <c r="BC194" t="s">
        <v>1791</v>
      </c>
      <c r="BD194" t="s">
        <v>1781</v>
      </c>
      <c r="BE194">
        <v>6</v>
      </c>
      <c r="BF194" t="s">
        <v>1764</v>
      </c>
      <c r="BG194" t="s">
        <v>1781</v>
      </c>
      <c r="BH194" t="s">
        <v>1782</v>
      </c>
      <c r="BI194" t="s">
        <v>2027</v>
      </c>
    </row>
    <row r="195" spans="1:61" x14ac:dyDescent="0.3">
      <c r="A195">
        <v>21376</v>
      </c>
      <c r="B195">
        <v>0</v>
      </c>
      <c r="C195" t="s">
        <v>1645</v>
      </c>
      <c r="D195">
        <v>71078</v>
      </c>
      <c r="E195" t="s">
        <v>379</v>
      </c>
      <c r="F195">
        <v>13303</v>
      </c>
      <c r="G195">
        <v>1330302</v>
      </c>
      <c r="H195">
        <v>32467</v>
      </c>
      <c r="I195">
        <v>33</v>
      </c>
      <c r="J195">
        <v>11204</v>
      </c>
      <c r="K195">
        <v>1120401</v>
      </c>
      <c r="L195">
        <v>31204</v>
      </c>
      <c r="M195">
        <v>316</v>
      </c>
      <c r="N195">
        <v>6</v>
      </c>
      <c r="O195">
        <v>626</v>
      </c>
      <c r="P195">
        <v>2</v>
      </c>
      <c r="Q195">
        <v>9</v>
      </c>
      <c r="R195" t="s">
        <v>187</v>
      </c>
      <c r="S195" t="s">
        <v>1239</v>
      </c>
      <c r="T195">
        <v>0</v>
      </c>
      <c r="U195">
        <v>3</v>
      </c>
      <c r="V195">
        <v>356400</v>
      </c>
      <c r="W195">
        <v>4094</v>
      </c>
      <c r="X195">
        <v>0</v>
      </c>
      <c r="Y195">
        <v>0</v>
      </c>
      <c r="Z195">
        <v>304922</v>
      </c>
      <c r="AA195">
        <v>0</v>
      </c>
      <c r="AB195">
        <v>0</v>
      </c>
      <c r="AC195">
        <v>0</v>
      </c>
      <c r="AD195" t="s">
        <v>1646</v>
      </c>
      <c r="AE195" t="s">
        <v>1645</v>
      </c>
      <c r="AF195" t="s">
        <v>1646</v>
      </c>
      <c r="AG195" t="s">
        <v>381</v>
      </c>
      <c r="AH195" t="s">
        <v>1887</v>
      </c>
      <c r="AI195" t="s">
        <v>382</v>
      </c>
      <c r="AJ195">
        <v>12</v>
      </c>
      <c r="AK195" t="s">
        <v>383</v>
      </c>
      <c r="AL195" t="s">
        <v>61</v>
      </c>
      <c r="AM195" t="s">
        <v>1647</v>
      </c>
      <c r="AN195" t="s">
        <v>2010</v>
      </c>
      <c r="AO195" t="s">
        <v>1738</v>
      </c>
      <c r="AP195">
        <v>17</v>
      </c>
      <c r="AQ195" t="s">
        <v>1738</v>
      </c>
      <c r="AR195" t="s">
        <v>1641</v>
      </c>
      <c r="AS195">
        <v>2008</v>
      </c>
      <c r="AT195">
        <v>10</v>
      </c>
      <c r="AU195">
        <v>1</v>
      </c>
      <c r="AV195" t="s">
        <v>1648</v>
      </c>
      <c r="AW195" t="s">
        <v>1649</v>
      </c>
      <c r="AX195" t="s">
        <v>1650</v>
      </c>
      <c r="AY195" t="s">
        <v>1541</v>
      </c>
      <c r="AZ195" t="s">
        <v>1542</v>
      </c>
      <c r="BA195">
        <v>0</v>
      </c>
      <c r="BB195" s="7">
        <v>39722</v>
      </c>
      <c r="BC195" t="s">
        <v>1850</v>
      </c>
      <c r="BD195" t="s">
        <v>1763</v>
      </c>
      <c r="BE195">
        <v>3</v>
      </c>
      <c r="BF195" t="s">
        <v>1808</v>
      </c>
      <c r="BG195" t="s">
        <v>1763</v>
      </c>
      <c r="BH195" t="s">
        <v>1765</v>
      </c>
      <c r="BI195" t="s">
        <v>2026</v>
      </c>
    </row>
    <row r="196" spans="1:61" x14ac:dyDescent="0.3">
      <c r="A196">
        <v>21326</v>
      </c>
      <c r="B196">
        <v>0</v>
      </c>
      <c r="C196" t="s">
        <v>1651</v>
      </c>
      <c r="D196">
        <v>71068</v>
      </c>
      <c r="E196" t="s">
        <v>379</v>
      </c>
      <c r="F196">
        <v>13930</v>
      </c>
      <c r="G196">
        <v>1393001</v>
      </c>
      <c r="H196">
        <v>30977</v>
      </c>
      <c r="I196">
        <v>41</v>
      </c>
      <c r="J196">
        <v>14309</v>
      </c>
      <c r="K196">
        <v>1430901</v>
      </c>
      <c r="L196">
        <v>34309</v>
      </c>
      <c r="M196">
        <v>713</v>
      </c>
      <c r="N196">
        <v>8</v>
      </c>
      <c r="O196">
        <v>819</v>
      </c>
      <c r="P196">
        <v>2</v>
      </c>
      <c r="Q196">
        <v>15</v>
      </c>
      <c r="R196" t="s">
        <v>187</v>
      </c>
      <c r="S196" t="s">
        <v>1239</v>
      </c>
      <c r="T196">
        <v>0</v>
      </c>
      <c r="U196">
        <v>9</v>
      </c>
      <c r="V196">
        <v>2034127</v>
      </c>
      <c r="W196">
        <v>7057</v>
      </c>
      <c r="X196">
        <v>0</v>
      </c>
      <c r="Y196">
        <v>0</v>
      </c>
      <c r="Z196">
        <v>895264</v>
      </c>
      <c r="AA196">
        <v>0</v>
      </c>
      <c r="AB196">
        <v>0</v>
      </c>
      <c r="AC196">
        <v>0</v>
      </c>
      <c r="AD196" t="s">
        <v>1652</v>
      </c>
      <c r="AE196" t="s">
        <v>1651</v>
      </c>
      <c r="AF196" t="s">
        <v>1652</v>
      </c>
      <c r="AG196" t="s">
        <v>615</v>
      </c>
      <c r="AH196" t="s">
        <v>1900</v>
      </c>
      <c r="AI196" t="s">
        <v>569</v>
      </c>
      <c r="AJ196">
        <v>17</v>
      </c>
      <c r="AK196" t="s">
        <v>570</v>
      </c>
      <c r="AL196" t="s">
        <v>61</v>
      </c>
      <c r="AM196" t="s">
        <v>1653</v>
      </c>
      <c r="AN196" t="s">
        <v>2011</v>
      </c>
      <c r="AO196" t="s">
        <v>1738</v>
      </c>
      <c r="AP196">
        <v>17</v>
      </c>
      <c r="AQ196" t="s">
        <v>1738</v>
      </c>
      <c r="AR196" t="s">
        <v>1409</v>
      </c>
      <c r="AS196">
        <v>2009</v>
      </c>
      <c r="AT196">
        <v>6</v>
      </c>
      <c r="AU196">
        <v>25</v>
      </c>
      <c r="AV196" t="s">
        <v>1654</v>
      </c>
      <c r="AW196" t="s">
        <v>1655</v>
      </c>
      <c r="AX196" t="s">
        <v>1656</v>
      </c>
      <c r="AY196" t="s">
        <v>1589</v>
      </c>
      <c r="AZ196" t="s">
        <v>1590</v>
      </c>
      <c r="BA196">
        <v>0</v>
      </c>
      <c r="BB196" s="7">
        <v>39989</v>
      </c>
      <c r="BC196" t="s">
        <v>1791</v>
      </c>
      <c r="BD196" t="s">
        <v>1781</v>
      </c>
      <c r="BE196">
        <v>4</v>
      </c>
      <c r="BF196" t="s">
        <v>1770</v>
      </c>
      <c r="BG196" t="s">
        <v>1781</v>
      </c>
      <c r="BH196" t="s">
        <v>1782</v>
      </c>
      <c r="BI196" t="s">
        <v>2026</v>
      </c>
    </row>
    <row r="197" spans="1:61" x14ac:dyDescent="0.3">
      <c r="A197">
        <v>21061</v>
      </c>
      <c r="B197">
        <v>0</v>
      </c>
      <c r="C197" t="s">
        <v>1657</v>
      </c>
      <c r="D197">
        <v>71006</v>
      </c>
      <c r="E197" t="s">
        <v>379</v>
      </c>
      <c r="F197">
        <v>13930</v>
      </c>
      <c r="G197">
        <v>1393001</v>
      </c>
      <c r="H197">
        <v>30977</v>
      </c>
      <c r="I197">
        <v>41</v>
      </c>
      <c r="J197">
        <v>13252</v>
      </c>
      <c r="K197">
        <v>1325201</v>
      </c>
      <c r="L197">
        <v>33252</v>
      </c>
      <c r="M197">
        <v>148</v>
      </c>
      <c r="N197">
        <v>6</v>
      </c>
      <c r="O197">
        <v>690</v>
      </c>
      <c r="P197">
        <v>2</v>
      </c>
      <c r="Q197">
        <v>4</v>
      </c>
      <c r="R197" t="s">
        <v>187</v>
      </c>
      <c r="S197" t="s">
        <v>1239</v>
      </c>
      <c r="T197">
        <v>0</v>
      </c>
      <c r="U197">
        <v>5</v>
      </c>
      <c r="V197">
        <v>484000</v>
      </c>
      <c r="W197">
        <v>1686</v>
      </c>
      <c r="X197">
        <v>0</v>
      </c>
      <c r="Y197">
        <v>0</v>
      </c>
      <c r="Z197">
        <v>344608</v>
      </c>
      <c r="AA197">
        <v>0</v>
      </c>
      <c r="AB197">
        <v>0</v>
      </c>
      <c r="AC197">
        <v>0</v>
      </c>
      <c r="AD197" t="s">
        <v>1658</v>
      </c>
      <c r="AE197" t="s">
        <v>1657</v>
      </c>
      <c r="AF197" t="s">
        <v>1658</v>
      </c>
      <c r="AG197" t="s">
        <v>615</v>
      </c>
      <c r="AH197" t="s">
        <v>1900</v>
      </c>
      <c r="AI197" t="s">
        <v>569</v>
      </c>
      <c r="AJ197">
        <v>17</v>
      </c>
      <c r="AK197" t="s">
        <v>570</v>
      </c>
      <c r="AL197" t="s">
        <v>61</v>
      </c>
      <c r="AM197" t="s">
        <v>1659</v>
      </c>
      <c r="AN197" t="s">
        <v>2012</v>
      </c>
      <c r="AO197" t="s">
        <v>1738</v>
      </c>
      <c r="AP197">
        <v>17</v>
      </c>
      <c r="AQ197" t="s">
        <v>1738</v>
      </c>
      <c r="AR197" t="s">
        <v>1488</v>
      </c>
      <c r="AS197">
        <v>2009</v>
      </c>
      <c r="AT197">
        <v>1</v>
      </c>
      <c r="AU197">
        <v>5</v>
      </c>
      <c r="AV197" t="s">
        <v>1660</v>
      </c>
      <c r="AW197" t="s">
        <v>1661</v>
      </c>
      <c r="AX197" t="s">
        <v>1662</v>
      </c>
      <c r="AY197" t="s">
        <v>1589</v>
      </c>
      <c r="AZ197" t="s">
        <v>1590</v>
      </c>
      <c r="BA197">
        <v>0</v>
      </c>
      <c r="BB197" s="7">
        <v>39818</v>
      </c>
      <c r="BC197" t="s">
        <v>1825</v>
      </c>
      <c r="BD197" t="s">
        <v>1807</v>
      </c>
      <c r="BE197">
        <v>1</v>
      </c>
      <c r="BF197" t="s">
        <v>1813</v>
      </c>
      <c r="BG197" t="s">
        <v>1807</v>
      </c>
      <c r="BH197" t="s">
        <v>1809</v>
      </c>
      <c r="BI197" t="s">
        <v>2026</v>
      </c>
    </row>
    <row r="198" spans="1:61" x14ac:dyDescent="0.3">
      <c r="A198">
        <v>21427</v>
      </c>
      <c r="B198">
        <v>0</v>
      </c>
      <c r="C198" t="s">
        <v>1663</v>
      </c>
      <c r="D198">
        <v>71090</v>
      </c>
      <c r="E198" t="s">
        <v>379</v>
      </c>
      <c r="F198">
        <v>13930</v>
      </c>
      <c r="G198">
        <v>1393001</v>
      </c>
      <c r="H198">
        <v>30977</v>
      </c>
      <c r="I198">
        <v>41</v>
      </c>
      <c r="J198">
        <v>11760</v>
      </c>
      <c r="K198">
        <v>1176002</v>
      </c>
      <c r="L198">
        <v>31760</v>
      </c>
      <c r="M198">
        <v>429</v>
      </c>
      <c r="N198">
        <v>6</v>
      </c>
      <c r="O198">
        <v>683</v>
      </c>
      <c r="P198">
        <v>2</v>
      </c>
      <c r="Q198">
        <v>9</v>
      </c>
      <c r="R198" t="s">
        <v>187</v>
      </c>
      <c r="S198" t="s">
        <v>1239</v>
      </c>
      <c r="T198">
        <v>0</v>
      </c>
      <c r="U198">
        <v>9</v>
      </c>
      <c r="V198">
        <v>2087910</v>
      </c>
      <c r="W198">
        <v>4342</v>
      </c>
      <c r="X198">
        <v>0</v>
      </c>
      <c r="Y198">
        <v>0</v>
      </c>
      <c r="Z198">
        <v>1535857</v>
      </c>
      <c r="AA198">
        <v>0</v>
      </c>
      <c r="AB198">
        <v>0</v>
      </c>
      <c r="AC198">
        <v>0</v>
      </c>
      <c r="AD198" t="s">
        <v>1664</v>
      </c>
      <c r="AE198" t="s">
        <v>1663</v>
      </c>
      <c r="AF198" t="s">
        <v>1664</v>
      </c>
      <c r="AG198" t="s">
        <v>615</v>
      </c>
      <c r="AH198" t="s">
        <v>1900</v>
      </c>
      <c r="AI198" t="s">
        <v>569</v>
      </c>
      <c r="AJ198">
        <v>17</v>
      </c>
      <c r="AK198" t="s">
        <v>570</v>
      </c>
      <c r="AL198" t="s">
        <v>61</v>
      </c>
      <c r="AM198" t="s">
        <v>1665</v>
      </c>
      <c r="AN198" t="s">
        <v>2013</v>
      </c>
      <c r="AO198" t="s">
        <v>1738</v>
      </c>
      <c r="AP198">
        <v>17</v>
      </c>
      <c r="AQ198" t="s">
        <v>1738</v>
      </c>
      <c r="AR198" t="s">
        <v>1440</v>
      </c>
      <c r="AS198">
        <v>2010</v>
      </c>
      <c r="AT198">
        <v>10</v>
      </c>
      <c r="AU198">
        <v>2</v>
      </c>
      <c r="AV198" t="s">
        <v>1666</v>
      </c>
      <c r="AW198" t="s">
        <v>1667</v>
      </c>
      <c r="AX198" t="s">
        <v>1668</v>
      </c>
      <c r="AY198" t="s">
        <v>1589</v>
      </c>
      <c r="AZ198" t="s">
        <v>1590</v>
      </c>
      <c r="BA198">
        <v>0</v>
      </c>
      <c r="BB198" s="7">
        <v>40453</v>
      </c>
      <c r="BC198" t="s">
        <v>1850</v>
      </c>
      <c r="BD198" t="s">
        <v>1763</v>
      </c>
      <c r="BE198">
        <v>6</v>
      </c>
      <c r="BF198" t="s">
        <v>1764</v>
      </c>
      <c r="BG198" t="s">
        <v>1763</v>
      </c>
      <c r="BH198" t="s">
        <v>1765</v>
      </c>
      <c r="BI198" t="s">
        <v>2027</v>
      </c>
    </row>
    <row r="199" spans="1:61" x14ac:dyDescent="0.3">
      <c r="A199">
        <v>21148</v>
      </c>
      <c r="B199">
        <v>0</v>
      </c>
      <c r="C199" t="s">
        <v>1669</v>
      </c>
      <c r="D199">
        <v>71026</v>
      </c>
      <c r="E199" t="s">
        <v>379</v>
      </c>
      <c r="F199">
        <v>13303</v>
      </c>
      <c r="G199">
        <v>1330302</v>
      </c>
      <c r="H199">
        <v>32467</v>
      </c>
      <c r="I199">
        <v>33</v>
      </c>
      <c r="J199">
        <v>10952</v>
      </c>
      <c r="K199">
        <v>1095201</v>
      </c>
      <c r="L199">
        <v>30952</v>
      </c>
      <c r="M199">
        <v>316</v>
      </c>
      <c r="N199">
        <v>7</v>
      </c>
      <c r="O199">
        <v>735</v>
      </c>
      <c r="P199">
        <v>2</v>
      </c>
      <c r="Q199">
        <v>9</v>
      </c>
      <c r="R199" t="s">
        <v>194</v>
      </c>
      <c r="S199" t="s">
        <v>1239</v>
      </c>
      <c r="T199">
        <v>0</v>
      </c>
      <c r="U199">
        <v>1</v>
      </c>
      <c r="V199">
        <v>162800</v>
      </c>
      <c r="W199">
        <v>4215</v>
      </c>
      <c r="X199">
        <v>0</v>
      </c>
      <c r="Y199">
        <v>0</v>
      </c>
      <c r="Z199">
        <v>129045</v>
      </c>
      <c r="AA199">
        <v>0</v>
      </c>
      <c r="AB199">
        <v>0</v>
      </c>
      <c r="AC199">
        <v>0</v>
      </c>
      <c r="AD199" t="s">
        <v>1670</v>
      </c>
      <c r="AE199" t="s">
        <v>1669</v>
      </c>
      <c r="AF199" t="s">
        <v>1670</v>
      </c>
      <c r="AG199" t="s">
        <v>381</v>
      </c>
      <c r="AH199" t="s">
        <v>1887</v>
      </c>
      <c r="AI199" t="s">
        <v>382</v>
      </c>
      <c r="AJ199">
        <v>12</v>
      </c>
      <c r="AK199" t="s">
        <v>383</v>
      </c>
      <c r="AL199" t="s">
        <v>61</v>
      </c>
      <c r="AM199" t="s">
        <v>1671</v>
      </c>
      <c r="AN199" t="s">
        <v>2014</v>
      </c>
      <c r="AO199" t="s">
        <v>1738</v>
      </c>
      <c r="AP199">
        <v>17</v>
      </c>
      <c r="AQ199" t="s">
        <v>1738</v>
      </c>
      <c r="AR199" t="s">
        <v>1641</v>
      </c>
      <c r="AS199">
        <v>2008</v>
      </c>
      <c r="AT199">
        <v>5</v>
      </c>
      <c r="AU199">
        <v>24</v>
      </c>
      <c r="AV199" t="s">
        <v>1672</v>
      </c>
      <c r="AW199" t="s">
        <v>1673</v>
      </c>
      <c r="AX199" t="s">
        <v>1674</v>
      </c>
      <c r="AY199" t="s">
        <v>1541</v>
      </c>
      <c r="AZ199" t="s">
        <v>1542</v>
      </c>
      <c r="BA199">
        <v>0</v>
      </c>
      <c r="BB199" s="7">
        <v>39592</v>
      </c>
      <c r="BC199" t="s">
        <v>1780</v>
      </c>
      <c r="BD199" t="s">
        <v>1781</v>
      </c>
      <c r="BE199">
        <v>6</v>
      </c>
      <c r="BF199" t="s">
        <v>1764</v>
      </c>
      <c r="BG199" t="s">
        <v>1781</v>
      </c>
      <c r="BH199" t="s">
        <v>1782</v>
      </c>
      <c r="BI199" t="s">
        <v>2027</v>
      </c>
    </row>
    <row r="200" spans="1:61" x14ac:dyDescent="0.3">
      <c r="A200">
        <v>20149</v>
      </c>
      <c r="B200">
        <v>2</v>
      </c>
      <c r="C200" t="s">
        <v>1675</v>
      </c>
      <c r="D200">
        <v>16198</v>
      </c>
      <c r="E200" t="s">
        <v>379</v>
      </c>
      <c r="F200">
        <v>13303</v>
      </c>
      <c r="G200">
        <v>1330302</v>
      </c>
      <c r="H200">
        <v>32467</v>
      </c>
      <c r="I200">
        <v>33</v>
      </c>
      <c r="J200">
        <v>12051</v>
      </c>
      <c r="K200">
        <v>1205101</v>
      </c>
      <c r="L200">
        <v>32051</v>
      </c>
      <c r="M200">
        <v>337</v>
      </c>
      <c r="N200">
        <v>6</v>
      </c>
      <c r="O200">
        <v>626</v>
      </c>
      <c r="P200">
        <v>2</v>
      </c>
      <c r="Q200">
        <v>4</v>
      </c>
      <c r="R200" t="s">
        <v>194</v>
      </c>
      <c r="S200" t="s">
        <v>1251</v>
      </c>
      <c r="T200">
        <v>0</v>
      </c>
      <c r="U200">
        <v>2</v>
      </c>
      <c r="V200">
        <v>252000</v>
      </c>
      <c r="W200">
        <v>1922</v>
      </c>
      <c r="X200">
        <v>0</v>
      </c>
      <c r="Y200">
        <v>0</v>
      </c>
      <c r="Z200">
        <v>183044</v>
      </c>
      <c r="AA200">
        <v>0</v>
      </c>
      <c r="AB200">
        <v>509</v>
      </c>
      <c r="AC200">
        <v>460</v>
      </c>
      <c r="AD200" t="s">
        <v>1676</v>
      </c>
      <c r="AE200" t="s">
        <v>1675</v>
      </c>
      <c r="AF200" t="s">
        <v>1676</v>
      </c>
      <c r="AG200" t="s">
        <v>381</v>
      </c>
      <c r="AH200" t="s">
        <v>1887</v>
      </c>
      <c r="AI200" t="s">
        <v>382</v>
      </c>
      <c r="AJ200">
        <v>12</v>
      </c>
      <c r="AK200" t="s">
        <v>383</v>
      </c>
      <c r="AL200" t="s">
        <v>61</v>
      </c>
      <c r="AM200" t="s">
        <v>1677</v>
      </c>
      <c r="AN200" t="s">
        <v>2015</v>
      </c>
      <c r="AO200" t="s">
        <v>1738</v>
      </c>
      <c r="AP200">
        <v>17</v>
      </c>
      <c r="AQ200" t="s">
        <v>1738</v>
      </c>
      <c r="AR200" t="s">
        <v>1678</v>
      </c>
      <c r="AS200">
        <v>2008</v>
      </c>
      <c r="AT200">
        <v>12</v>
      </c>
      <c r="AU200">
        <v>13</v>
      </c>
      <c r="AV200" t="s">
        <v>1679</v>
      </c>
      <c r="AW200" t="s">
        <v>1680</v>
      </c>
      <c r="AX200" t="s">
        <v>1681</v>
      </c>
      <c r="AY200" t="s">
        <v>1541</v>
      </c>
      <c r="AZ200" t="s">
        <v>1542</v>
      </c>
      <c r="BA200">
        <v>0</v>
      </c>
      <c r="BB200" s="7">
        <v>39795</v>
      </c>
      <c r="BC200" t="s">
        <v>1762</v>
      </c>
      <c r="BD200" t="s">
        <v>1763</v>
      </c>
      <c r="BE200">
        <v>6</v>
      </c>
      <c r="BF200" t="s">
        <v>1764</v>
      </c>
      <c r="BG200" t="s">
        <v>1763</v>
      </c>
      <c r="BH200" t="s">
        <v>1765</v>
      </c>
      <c r="BI200" t="s">
        <v>2027</v>
      </c>
    </row>
    <row r="201" spans="1:61" x14ac:dyDescent="0.3">
      <c r="A201">
        <v>20177</v>
      </c>
      <c r="B201">
        <v>4</v>
      </c>
      <c r="C201" t="s">
        <v>1682</v>
      </c>
      <c r="D201">
        <v>16070</v>
      </c>
      <c r="E201" t="s">
        <v>379</v>
      </c>
      <c r="F201">
        <v>12016</v>
      </c>
      <c r="G201">
        <v>1201602</v>
      </c>
      <c r="H201">
        <v>32016</v>
      </c>
      <c r="I201">
        <v>5</v>
      </c>
      <c r="J201">
        <v>14583</v>
      </c>
      <c r="K201">
        <v>1458303</v>
      </c>
      <c r="L201">
        <v>34583</v>
      </c>
      <c r="M201">
        <v>854</v>
      </c>
      <c r="N201">
        <v>7</v>
      </c>
      <c r="O201">
        <v>715</v>
      </c>
      <c r="P201">
        <v>2</v>
      </c>
      <c r="Q201">
        <v>2</v>
      </c>
      <c r="R201" t="s">
        <v>194</v>
      </c>
      <c r="S201" t="s">
        <v>1251</v>
      </c>
      <c r="T201">
        <v>0</v>
      </c>
      <c r="U201">
        <v>5</v>
      </c>
      <c r="V201">
        <v>232500</v>
      </c>
      <c r="W201">
        <v>814</v>
      </c>
      <c r="X201">
        <v>0</v>
      </c>
      <c r="Y201">
        <v>0</v>
      </c>
      <c r="Z201">
        <v>1798</v>
      </c>
      <c r="AA201">
        <v>0</v>
      </c>
      <c r="AB201">
        <v>597</v>
      </c>
      <c r="AC201">
        <v>523</v>
      </c>
      <c r="AD201" t="s">
        <v>1683</v>
      </c>
      <c r="AE201" t="s">
        <v>1682</v>
      </c>
      <c r="AF201" t="s">
        <v>1683</v>
      </c>
      <c r="AG201" t="s">
        <v>491</v>
      </c>
      <c r="AH201" t="s">
        <v>1849</v>
      </c>
      <c r="AI201" t="s">
        <v>489</v>
      </c>
      <c r="AJ201">
        <v>17</v>
      </c>
      <c r="AK201" t="s">
        <v>490</v>
      </c>
      <c r="AL201" t="s">
        <v>61</v>
      </c>
      <c r="AM201" t="s">
        <v>1684</v>
      </c>
      <c r="AN201" t="s">
        <v>2016</v>
      </c>
      <c r="AO201" t="s">
        <v>1738</v>
      </c>
      <c r="AP201">
        <v>17</v>
      </c>
      <c r="AQ201" t="s">
        <v>1738</v>
      </c>
      <c r="AR201" t="s">
        <v>1685</v>
      </c>
      <c r="AS201">
        <v>2009</v>
      </c>
      <c r="AT201">
        <v>1</v>
      </c>
      <c r="AU201">
        <v>24</v>
      </c>
      <c r="AV201" t="s">
        <v>1686</v>
      </c>
      <c r="AW201" t="s">
        <v>1687</v>
      </c>
      <c r="AX201" t="s">
        <v>1688</v>
      </c>
      <c r="AY201" t="s">
        <v>1689</v>
      </c>
      <c r="AZ201" t="s">
        <v>1690</v>
      </c>
      <c r="BA201">
        <v>0</v>
      </c>
      <c r="BB201" s="7">
        <v>39837</v>
      </c>
      <c r="BC201" t="s">
        <v>1825</v>
      </c>
      <c r="BD201" t="s">
        <v>1807</v>
      </c>
      <c r="BE201">
        <v>6</v>
      </c>
      <c r="BF201" t="s">
        <v>1764</v>
      </c>
      <c r="BG201" t="s">
        <v>1807</v>
      </c>
      <c r="BH201" t="s">
        <v>1809</v>
      </c>
      <c r="BI201" t="s">
        <v>2027</v>
      </c>
    </row>
    <row r="202" spans="1:61" x14ac:dyDescent="0.3">
      <c r="A202">
        <v>20263</v>
      </c>
      <c r="B202">
        <v>5</v>
      </c>
      <c r="C202" t="s">
        <v>1691</v>
      </c>
      <c r="D202">
        <v>6299</v>
      </c>
      <c r="E202" t="s">
        <v>53</v>
      </c>
      <c r="F202">
        <v>16229</v>
      </c>
      <c r="G202">
        <v>1622901</v>
      </c>
      <c r="H202">
        <v>31215</v>
      </c>
      <c r="I202">
        <v>906</v>
      </c>
      <c r="J202">
        <v>14747</v>
      </c>
      <c r="K202">
        <v>1474702</v>
      </c>
      <c r="L202">
        <v>30559</v>
      </c>
      <c r="M202">
        <v>93</v>
      </c>
      <c r="N202">
        <v>4</v>
      </c>
      <c r="O202">
        <v>442</v>
      </c>
      <c r="P202">
        <v>2</v>
      </c>
      <c r="Q202">
        <v>1</v>
      </c>
      <c r="R202" t="s">
        <v>187</v>
      </c>
      <c r="S202" t="s">
        <v>1251</v>
      </c>
      <c r="T202">
        <v>1</v>
      </c>
      <c r="U202">
        <v>1</v>
      </c>
      <c r="V202">
        <v>17730</v>
      </c>
      <c r="W202">
        <v>127</v>
      </c>
      <c r="X202">
        <v>0</v>
      </c>
      <c r="Y202">
        <v>0</v>
      </c>
      <c r="Z202">
        <v>11532</v>
      </c>
      <c r="AA202">
        <v>0</v>
      </c>
      <c r="AB202">
        <v>48</v>
      </c>
      <c r="AC202">
        <v>37</v>
      </c>
      <c r="AD202" t="s">
        <v>1692</v>
      </c>
      <c r="AE202" t="s">
        <v>1691</v>
      </c>
      <c r="AF202" t="s">
        <v>1692</v>
      </c>
      <c r="AG202" t="s">
        <v>1614</v>
      </c>
      <c r="AH202" t="s">
        <v>2006</v>
      </c>
      <c r="AI202" t="s">
        <v>1615</v>
      </c>
      <c r="AJ202">
        <v>17</v>
      </c>
      <c r="AK202" t="s">
        <v>1616</v>
      </c>
      <c r="AL202" t="s">
        <v>1244</v>
      </c>
      <c r="AM202" t="s">
        <v>623</v>
      </c>
      <c r="AN202" t="s">
        <v>1935</v>
      </c>
      <c r="AO202" t="s">
        <v>264</v>
      </c>
      <c r="AP202">
        <v>53</v>
      </c>
      <c r="AQ202" t="s">
        <v>265</v>
      </c>
      <c r="AR202" t="s">
        <v>61</v>
      </c>
      <c r="AS202">
        <v>2011</v>
      </c>
      <c r="AT202">
        <v>3</v>
      </c>
      <c r="AU202">
        <v>7</v>
      </c>
      <c r="AV202" t="s">
        <v>1693</v>
      </c>
      <c r="AW202" t="s">
        <v>1694</v>
      </c>
      <c r="AX202" t="s">
        <v>1695</v>
      </c>
      <c r="AY202" t="s">
        <v>1696</v>
      </c>
      <c r="AZ202" t="s">
        <v>1697</v>
      </c>
      <c r="BA202">
        <v>0</v>
      </c>
      <c r="BB202" s="7">
        <v>40609</v>
      </c>
      <c r="BC202" t="s">
        <v>1820</v>
      </c>
      <c r="BD202" t="s">
        <v>1807</v>
      </c>
      <c r="BE202">
        <v>1</v>
      </c>
      <c r="BF202" t="s">
        <v>1813</v>
      </c>
      <c r="BG202" t="s">
        <v>1807</v>
      </c>
      <c r="BH202" t="s">
        <v>1809</v>
      </c>
      <c r="BI202" t="s">
        <v>2026</v>
      </c>
    </row>
    <row r="203" spans="1:61" x14ac:dyDescent="0.3">
      <c r="A203">
        <v>21266</v>
      </c>
      <c r="B203">
        <v>0</v>
      </c>
      <c r="C203" t="s">
        <v>1698</v>
      </c>
      <c r="D203">
        <v>71050</v>
      </c>
      <c r="E203" t="s">
        <v>379</v>
      </c>
      <c r="F203">
        <v>14309</v>
      </c>
      <c r="G203">
        <v>1430901</v>
      </c>
      <c r="H203">
        <v>34309</v>
      </c>
      <c r="I203">
        <v>713</v>
      </c>
      <c r="J203">
        <v>12892</v>
      </c>
      <c r="K203">
        <v>1289201</v>
      </c>
      <c r="L203">
        <v>32575</v>
      </c>
      <c r="M203">
        <v>91</v>
      </c>
      <c r="N203">
        <v>8</v>
      </c>
      <c r="O203">
        <v>820</v>
      </c>
      <c r="P203">
        <v>2</v>
      </c>
      <c r="Q203">
        <v>13</v>
      </c>
      <c r="R203" t="s">
        <v>187</v>
      </c>
      <c r="S203" t="s">
        <v>1239</v>
      </c>
      <c r="T203">
        <v>0</v>
      </c>
      <c r="U203">
        <v>18</v>
      </c>
      <c r="V203">
        <v>3567960</v>
      </c>
      <c r="W203">
        <v>6485</v>
      </c>
      <c r="X203">
        <v>0</v>
      </c>
      <c r="Y203">
        <v>0</v>
      </c>
      <c r="Z203">
        <v>3207488</v>
      </c>
      <c r="AA203">
        <v>0</v>
      </c>
      <c r="AB203">
        <v>0</v>
      </c>
      <c r="AC203">
        <v>0</v>
      </c>
      <c r="AD203" t="s">
        <v>1699</v>
      </c>
      <c r="AE203" t="s">
        <v>1698</v>
      </c>
      <c r="AF203" t="s">
        <v>1699</v>
      </c>
      <c r="AG203" t="s">
        <v>1653</v>
      </c>
      <c r="AH203" t="s">
        <v>2011</v>
      </c>
      <c r="AI203" t="s">
        <v>1737</v>
      </c>
      <c r="AJ203">
        <v>17</v>
      </c>
      <c r="AK203" t="s">
        <v>1738</v>
      </c>
      <c r="AL203" t="s">
        <v>1409</v>
      </c>
      <c r="AM203" t="s">
        <v>703</v>
      </c>
      <c r="AN203" t="s">
        <v>1864</v>
      </c>
      <c r="AO203" t="s">
        <v>398</v>
      </c>
      <c r="AP203">
        <v>6</v>
      </c>
      <c r="AQ203" t="s">
        <v>399</v>
      </c>
      <c r="AR203" t="s">
        <v>61</v>
      </c>
      <c r="AS203">
        <v>2009</v>
      </c>
      <c r="AT203">
        <v>9</v>
      </c>
      <c r="AU203">
        <v>19</v>
      </c>
      <c r="AV203" t="s">
        <v>1700</v>
      </c>
      <c r="AW203" t="s">
        <v>1701</v>
      </c>
      <c r="AX203" t="s">
        <v>1702</v>
      </c>
      <c r="AY203" t="s">
        <v>1463</v>
      </c>
      <c r="AZ203" t="s">
        <v>1464</v>
      </c>
      <c r="BA203">
        <v>0</v>
      </c>
      <c r="BB203" s="7">
        <v>40075</v>
      </c>
      <c r="BC203" t="s">
        <v>1768</v>
      </c>
      <c r="BD203" t="s">
        <v>1769</v>
      </c>
      <c r="BE203">
        <v>6</v>
      </c>
      <c r="BF203" t="s">
        <v>1764</v>
      </c>
      <c r="BG203" t="s">
        <v>1769</v>
      </c>
      <c r="BH203" t="s">
        <v>1771</v>
      </c>
      <c r="BI203" t="s">
        <v>2027</v>
      </c>
    </row>
    <row r="204" spans="1:61" x14ac:dyDescent="0.3">
      <c r="A204">
        <v>20273</v>
      </c>
      <c r="B204">
        <v>6</v>
      </c>
      <c r="C204" t="s">
        <v>1703</v>
      </c>
      <c r="D204">
        <v>6924</v>
      </c>
      <c r="E204" t="s">
        <v>53</v>
      </c>
      <c r="F204">
        <v>15855</v>
      </c>
      <c r="G204">
        <v>1585501</v>
      </c>
      <c r="H204">
        <v>35855</v>
      </c>
      <c r="I204">
        <v>15</v>
      </c>
      <c r="J204">
        <v>10613</v>
      </c>
      <c r="K204">
        <v>1061301</v>
      </c>
      <c r="L204">
        <v>30613</v>
      </c>
      <c r="M204">
        <v>15</v>
      </c>
      <c r="N204">
        <v>1</v>
      </c>
      <c r="O204">
        <v>131</v>
      </c>
      <c r="P204">
        <v>1</v>
      </c>
      <c r="Q204">
        <v>1</v>
      </c>
      <c r="R204" t="s">
        <v>98</v>
      </c>
      <c r="S204" t="s">
        <v>55</v>
      </c>
      <c r="T204">
        <v>220</v>
      </c>
      <c r="U204">
        <v>220</v>
      </c>
      <c r="V204">
        <v>352000</v>
      </c>
      <c r="W204">
        <v>17</v>
      </c>
      <c r="X204">
        <v>1760</v>
      </c>
      <c r="Y204">
        <v>916</v>
      </c>
      <c r="Z204">
        <v>1830</v>
      </c>
      <c r="AA204">
        <v>0</v>
      </c>
      <c r="AB204">
        <v>3520</v>
      </c>
      <c r="AC204">
        <v>2640</v>
      </c>
      <c r="AD204" t="s">
        <v>1704</v>
      </c>
      <c r="AE204" t="s">
        <v>1703</v>
      </c>
      <c r="AF204" t="s">
        <v>1704</v>
      </c>
      <c r="AG204" t="s">
        <v>1158</v>
      </c>
      <c r="AH204" t="s">
        <v>2017</v>
      </c>
      <c r="AI204" t="s">
        <v>635</v>
      </c>
      <c r="AJ204">
        <v>44</v>
      </c>
      <c r="AK204" t="s">
        <v>636</v>
      </c>
      <c r="AL204" t="s">
        <v>61</v>
      </c>
      <c r="AM204" t="s">
        <v>1705</v>
      </c>
      <c r="AN204" t="s">
        <v>2018</v>
      </c>
      <c r="AO204" t="s">
        <v>635</v>
      </c>
      <c r="AP204">
        <v>44</v>
      </c>
      <c r="AQ204" t="s">
        <v>636</v>
      </c>
      <c r="AR204" t="s">
        <v>61</v>
      </c>
      <c r="AS204">
        <v>2008</v>
      </c>
      <c r="AT204">
        <v>9</v>
      </c>
      <c r="AU204">
        <v>22</v>
      </c>
      <c r="AV204" t="s">
        <v>1706</v>
      </c>
      <c r="AW204" t="s">
        <v>1707</v>
      </c>
      <c r="AX204" t="s">
        <v>1708</v>
      </c>
      <c r="AY204" t="s">
        <v>1709</v>
      </c>
      <c r="AZ204" t="s">
        <v>1710</v>
      </c>
      <c r="BA204">
        <v>0.52045454545454595</v>
      </c>
      <c r="BB204" s="7">
        <v>39713</v>
      </c>
      <c r="BC204" t="s">
        <v>1768</v>
      </c>
      <c r="BD204" t="s">
        <v>1769</v>
      </c>
      <c r="BE204">
        <v>1</v>
      </c>
      <c r="BF204" t="s">
        <v>1813</v>
      </c>
      <c r="BG204" t="s">
        <v>1769</v>
      </c>
      <c r="BH204" t="s">
        <v>1771</v>
      </c>
      <c r="BI204" t="s">
        <v>2026</v>
      </c>
    </row>
    <row r="205" spans="1:61" x14ac:dyDescent="0.3">
      <c r="A205">
        <v>20367</v>
      </c>
      <c r="B205">
        <v>6</v>
      </c>
      <c r="C205" t="s">
        <v>1665</v>
      </c>
      <c r="D205">
        <v>6934</v>
      </c>
      <c r="E205" t="s">
        <v>53</v>
      </c>
      <c r="F205">
        <v>14582</v>
      </c>
      <c r="G205">
        <v>1458203</v>
      </c>
      <c r="H205">
        <v>34582</v>
      </c>
      <c r="I205">
        <v>5</v>
      </c>
      <c r="J205">
        <v>12016</v>
      </c>
      <c r="K205">
        <v>1201602</v>
      </c>
      <c r="L205">
        <v>32016</v>
      </c>
      <c r="M205">
        <v>5</v>
      </c>
      <c r="N205">
        <v>1</v>
      </c>
      <c r="O205">
        <v>194</v>
      </c>
      <c r="P205">
        <v>1</v>
      </c>
      <c r="Q205">
        <v>1</v>
      </c>
      <c r="R205" t="s">
        <v>98</v>
      </c>
      <c r="S205" t="s">
        <v>55</v>
      </c>
      <c r="T205">
        <v>55</v>
      </c>
      <c r="U205">
        <v>55</v>
      </c>
      <c r="V205">
        <v>102245</v>
      </c>
      <c r="W205">
        <v>56</v>
      </c>
      <c r="X205">
        <v>385</v>
      </c>
      <c r="Y205">
        <v>193</v>
      </c>
      <c r="Z205">
        <v>1239</v>
      </c>
      <c r="AA205">
        <v>0</v>
      </c>
      <c r="AB205">
        <v>2035</v>
      </c>
      <c r="AC205">
        <v>1375</v>
      </c>
      <c r="AD205" t="s">
        <v>1711</v>
      </c>
      <c r="AE205" t="s">
        <v>1665</v>
      </c>
      <c r="AF205" t="s">
        <v>1711</v>
      </c>
      <c r="AG205" t="s">
        <v>1712</v>
      </c>
      <c r="AH205" t="s">
        <v>2019</v>
      </c>
      <c r="AI205" t="s">
        <v>489</v>
      </c>
      <c r="AJ205">
        <v>17</v>
      </c>
      <c r="AK205" t="s">
        <v>490</v>
      </c>
      <c r="AL205" t="s">
        <v>61</v>
      </c>
      <c r="AM205" t="s">
        <v>491</v>
      </c>
      <c r="AN205" t="s">
        <v>1849</v>
      </c>
      <c r="AO205" t="s">
        <v>489</v>
      </c>
      <c r="AP205">
        <v>75</v>
      </c>
      <c r="AQ205" t="s">
        <v>490</v>
      </c>
      <c r="AR205" t="s">
        <v>61</v>
      </c>
      <c r="AS205">
        <v>2011</v>
      </c>
      <c r="AT205">
        <v>11</v>
      </c>
      <c r="AU205">
        <v>19</v>
      </c>
      <c r="AV205" t="s">
        <v>1713</v>
      </c>
      <c r="AW205" t="s">
        <v>1714</v>
      </c>
      <c r="AX205" t="s">
        <v>1715</v>
      </c>
      <c r="AY205" t="s">
        <v>495</v>
      </c>
      <c r="AZ205" t="s">
        <v>496</v>
      </c>
      <c r="BA205">
        <v>0.50129870129870102</v>
      </c>
      <c r="BB205" s="7">
        <v>40866</v>
      </c>
      <c r="BC205" t="s">
        <v>1812</v>
      </c>
      <c r="BD205" t="s">
        <v>1763</v>
      </c>
      <c r="BE205">
        <v>6</v>
      </c>
      <c r="BF205" t="s">
        <v>1764</v>
      </c>
      <c r="BG205" t="s">
        <v>1763</v>
      </c>
      <c r="BH205" t="s">
        <v>1765</v>
      </c>
      <c r="BI205" t="s">
        <v>2027</v>
      </c>
    </row>
    <row r="206" spans="1:61" x14ac:dyDescent="0.3">
      <c r="A206">
        <v>20342</v>
      </c>
      <c r="B206">
        <v>5</v>
      </c>
      <c r="C206" t="s">
        <v>1716</v>
      </c>
      <c r="D206">
        <v>6999</v>
      </c>
      <c r="E206" t="s">
        <v>53</v>
      </c>
      <c r="F206">
        <v>15236</v>
      </c>
      <c r="G206">
        <v>1523602</v>
      </c>
      <c r="H206">
        <v>35236</v>
      </c>
      <c r="I206">
        <v>1</v>
      </c>
      <c r="J206">
        <v>12141</v>
      </c>
      <c r="K206">
        <v>1214101</v>
      </c>
      <c r="L206">
        <v>32141</v>
      </c>
      <c r="M206">
        <v>1</v>
      </c>
      <c r="N206">
        <v>0</v>
      </c>
      <c r="O206">
        <v>35</v>
      </c>
      <c r="P206">
        <v>1</v>
      </c>
      <c r="Q206">
        <v>1</v>
      </c>
      <c r="R206" t="s">
        <v>98</v>
      </c>
      <c r="S206" t="s">
        <v>55</v>
      </c>
      <c r="T206">
        <v>0</v>
      </c>
      <c r="U206">
        <v>2</v>
      </c>
      <c r="V206">
        <v>2400</v>
      </c>
      <c r="W206">
        <v>189</v>
      </c>
      <c r="X206">
        <v>10</v>
      </c>
      <c r="Y206">
        <v>1</v>
      </c>
      <c r="Z206">
        <v>13</v>
      </c>
      <c r="AA206">
        <v>0</v>
      </c>
      <c r="AB206">
        <v>108</v>
      </c>
      <c r="AC206">
        <v>100</v>
      </c>
      <c r="AD206" t="s">
        <v>1717</v>
      </c>
      <c r="AE206" t="s">
        <v>1716</v>
      </c>
      <c r="AF206" t="s">
        <v>1717</v>
      </c>
      <c r="AG206" t="s">
        <v>1718</v>
      </c>
      <c r="AH206" t="s">
        <v>2020</v>
      </c>
      <c r="AI206" t="s">
        <v>58</v>
      </c>
      <c r="AJ206">
        <v>2</v>
      </c>
      <c r="AK206" t="s">
        <v>59</v>
      </c>
      <c r="AL206" t="s">
        <v>61</v>
      </c>
      <c r="AM206" t="s">
        <v>1719</v>
      </c>
      <c r="AN206" t="s">
        <v>2021</v>
      </c>
      <c r="AO206" t="s">
        <v>58</v>
      </c>
      <c r="AP206">
        <v>2</v>
      </c>
      <c r="AQ206" t="s">
        <v>59</v>
      </c>
      <c r="AR206" t="s">
        <v>61</v>
      </c>
      <c r="AS206">
        <v>2008</v>
      </c>
      <c r="AT206">
        <v>4</v>
      </c>
      <c r="AU206">
        <v>4</v>
      </c>
      <c r="AV206" t="s">
        <v>1720</v>
      </c>
      <c r="AW206" t="s">
        <v>1721</v>
      </c>
      <c r="AX206" t="s">
        <v>1722</v>
      </c>
      <c r="AY206" t="s">
        <v>66</v>
      </c>
      <c r="AZ206" t="s">
        <v>67</v>
      </c>
      <c r="BA206">
        <v>0.1</v>
      </c>
      <c r="BB206" s="7">
        <v>39542</v>
      </c>
      <c r="BC206" t="s">
        <v>1858</v>
      </c>
      <c r="BD206" t="s">
        <v>1781</v>
      </c>
      <c r="BE206">
        <v>5</v>
      </c>
      <c r="BF206" t="s">
        <v>1801</v>
      </c>
      <c r="BG206" t="s">
        <v>1781</v>
      </c>
      <c r="BH206" t="s">
        <v>1782</v>
      </c>
      <c r="BI206" t="s">
        <v>2026</v>
      </c>
    </row>
    <row r="207" spans="1:61" x14ac:dyDescent="0.3">
      <c r="A207">
        <v>21522</v>
      </c>
      <c r="B207">
        <v>6</v>
      </c>
      <c r="C207" t="s">
        <v>1723</v>
      </c>
      <c r="D207">
        <v>1163</v>
      </c>
      <c r="E207" t="s">
        <v>53</v>
      </c>
      <c r="F207">
        <v>11234</v>
      </c>
      <c r="G207">
        <v>1123402</v>
      </c>
      <c r="H207">
        <v>31234</v>
      </c>
      <c r="I207">
        <v>1</v>
      </c>
      <c r="J207">
        <v>15991</v>
      </c>
      <c r="K207">
        <v>1599102</v>
      </c>
      <c r="L207">
        <v>35991</v>
      </c>
      <c r="M207">
        <v>1</v>
      </c>
      <c r="N207">
        <v>0</v>
      </c>
      <c r="O207">
        <v>35</v>
      </c>
      <c r="P207">
        <v>1</v>
      </c>
      <c r="Q207">
        <v>1</v>
      </c>
      <c r="R207" t="s">
        <v>98</v>
      </c>
      <c r="S207" t="s">
        <v>55</v>
      </c>
      <c r="T207">
        <v>15</v>
      </c>
      <c r="U207">
        <v>2</v>
      </c>
      <c r="V207">
        <v>5000</v>
      </c>
      <c r="W207">
        <v>107</v>
      </c>
      <c r="X207">
        <v>12</v>
      </c>
      <c r="Y207">
        <v>0</v>
      </c>
      <c r="Z207">
        <v>5</v>
      </c>
      <c r="AA207">
        <v>0</v>
      </c>
      <c r="AB207">
        <v>148</v>
      </c>
      <c r="AC207">
        <v>120</v>
      </c>
      <c r="AD207" t="s">
        <v>1724</v>
      </c>
      <c r="AE207" t="s">
        <v>1723</v>
      </c>
      <c r="AF207" t="s">
        <v>1724</v>
      </c>
      <c r="AG207" t="s">
        <v>1725</v>
      </c>
      <c r="AH207" t="s">
        <v>2022</v>
      </c>
      <c r="AI207" t="s">
        <v>58</v>
      </c>
      <c r="AJ207">
        <v>2</v>
      </c>
      <c r="AK207" t="s">
        <v>59</v>
      </c>
      <c r="AL207" t="s">
        <v>61</v>
      </c>
      <c r="AM207" t="s">
        <v>1726</v>
      </c>
      <c r="AN207" t="s">
        <v>2023</v>
      </c>
      <c r="AO207" t="s">
        <v>58</v>
      </c>
      <c r="AP207">
        <v>2</v>
      </c>
      <c r="AQ207" t="s">
        <v>59</v>
      </c>
      <c r="AR207" t="s">
        <v>61</v>
      </c>
      <c r="AS207">
        <v>2013</v>
      </c>
      <c r="AT207">
        <v>9</v>
      </c>
      <c r="AU207">
        <v>19</v>
      </c>
      <c r="AV207" t="s">
        <v>1727</v>
      </c>
      <c r="AW207" t="s">
        <v>1728</v>
      </c>
      <c r="AX207" t="s">
        <v>1729</v>
      </c>
      <c r="AY207" t="s">
        <v>66</v>
      </c>
      <c r="AZ207" t="s">
        <v>67</v>
      </c>
      <c r="BA207">
        <v>0</v>
      </c>
      <c r="BB207" s="7">
        <v>41536</v>
      </c>
      <c r="BC207" t="s">
        <v>1768</v>
      </c>
      <c r="BD207" t="s">
        <v>1769</v>
      </c>
      <c r="BE207">
        <v>4</v>
      </c>
      <c r="BF207" t="s">
        <v>1770</v>
      </c>
      <c r="BG207" t="s">
        <v>1769</v>
      </c>
      <c r="BH207" t="s">
        <v>1771</v>
      </c>
      <c r="BI207" t="s">
        <v>2026</v>
      </c>
    </row>
    <row r="208" spans="1:61" x14ac:dyDescent="0.3">
      <c r="A208">
        <v>20285</v>
      </c>
      <c r="B208">
        <v>5</v>
      </c>
      <c r="C208" t="s">
        <v>1730</v>
      </c>
      <c r="D208">
        <v>6902</v>
      </c>
      <c r="E208" t="s">
        <v>53</v>
      </c>
      <c r="F208">
        <v>12523</v>
      </c>
      <c r="G208">
        <v>1252301</v>
      </c>
      <c r="H208">
        <v>32523</v>
      </c>
      <c r="I208">
        <v>1</v>
      </c>
      <c r="J208">
        <v>11230</v>
      </c>
      <c r="K208">
        <v>1123001</v>
      </c>
      <c r="L208">
        <v>31230</v>
      </c>
      <c r="M208">
        <v>1</v>
      </c>
      <c r="N208">
        <v>0</v>
      </c>
      <c r="O208">
        <v>35</v>
      </c>
      <c r="P208">
        <v>2</v>
      </c>
      <c r="Q208">
        <v>1</v>
      </c>
      <c r="R208" t="s">
        <v>194</v>
      </c>
      <c r="S208" t="s">
        <v>55</v>
      </c>
      <c r="T208">
        <v>0</v>
      </c>
      <c r="U208">
        <v>1</v>
      </c>
      <c r="V208">
        <v>800</v>
      </c>
      <c r="W208">
        <v>60</v>
      </c>
      <c r="X208">
        <v>4</v>
      </c>
      <c r="Y208">
        <v>0</v>
      </c>
      <c r="Z208">
        <v>217</v>
      </c>
      <c r="AA208">
        <v>23</v>
      </c>
      <c r="AB208">
        <v>49</v>
      </c>
      <c r="AC208">
        <v>36</v>
      </c>
      <c r="AD208" t="s">
        <v>1731</v>
      </c>
      <c r="AE208" t="s">
        <v>1730</v>
      </c>
      <c r="AF208" t="s">
        <v>1731</v>
      </c>
      <c r="AG208" t="s">
        <v>71</v>
      </c>
      <c r="AH208" t="s">
        <v>1766</v>
      </c>
      <c r="AI208" t="s">
        <v>58</v>
      </c>
      <c r="AJ208">
        <v>2</v>
      </c>
      <c r="AK208" t="s">
        <v>59</v>
      </c>
      <c r="AL208" t="s">
        <v>61</v>
      </c>
      <c r="AM208" t="s">
        <v>1732</v>
      </c>
      <c r="AN208" t="s">
        <v>2024</v>
      </c>
      <c r="AO208" t="s">
        <v>58</v>
      </c>
      <c r="AP208">
        <v>2</v>
      </c>
      <c r="AQ208" t="s">
        <v>59</v>
      </c>
      <c r="AR208" t="s">
        <v>61</v>
      </c>
      <c r="AS208">
        <v>2008</v>
      </c>
      <c r="AT208">
        <v>2</v>
      </c>
      <c r="AU208">
        <v>9</v>
      </c>
      <c r="AV208" t="s">
        <v>1733</v>
      </c>
      <c r="AW208" t="s">
        <v>1734</v>
      </c>
      <c r="AX208" t="s">
        <v>1735</v>
      </c>
      <c r="AY208" t="s">
        <v>66</v>
      </c>
      <c r="AZ208" t="s">
        <v>67</v>
      </c>
      <c r="BA208">
        <v>0</v>
      </c>
      <c r="BB208" s="7">
        <v>39487</v>
      </c>
      <c r="BC208" t="s">
        <v>1806</v>
      </c>
      <c r="BD208" t="s">
        <v>1807</v>
      </c>
      <c r="BE208">
        <v>6</v>
      </c>
      <c r="BF208" t="s">
        <v>1764</v>
      </c>
      <c r="BG208" t="s">
        <v>1807</v>
      </c>
      <c r="BH208" t="s">
        <v>1809</v>
      </c>
      <c r="BI208" t="s">
        <v>2027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D2188-6102-4147-B90B-85BC25F9C83B}">
  <dimension ref="B3:C28"/>
  <sheetViews>
    <sheetView workbookViewId="0">
      <selection activeCell="E18" sqref="E18"/>
    </sheetView>
  </sheetViews>
  <sheetFormatPr defaultRowHeight="14.4" x14ac:dyDescent="0.3"/>
  <cols>
    <col min="2" max="2" width="19.88671875" bestFit="1" customWidth="1"/>
    <col min="3" max="3" width="21.109375" bestFit="1" customWidth="1"/>
  </cols>
  <sheetData>
    <row r="3" spans="2:3" x14ac:dyDescent="0.3">
      <c r="B3" t="s">
        <v>16</v>
      </c>
      <c r="C3" t="s">
        <v>2045</v>
      </c>
    </row>
    <row r="4" spans="2:3" x14ac:dyDescent="0.3">
      <c r="B4">
        <v>1</v>
      </c>
      <c r="C4" t="s">
        <v>2046</v>
      </c>
    </row>
    <row r="5" spans="2:3" x14ac:dyDescent="0.3">
      <c r="B5">
        <v>2</v>
      </c>
      <c r="C5" t="s">
        <v>2047</v>
      </c>
    </row>
    <row r="6" spans="2:3" x14ac:dyDescent="0.3">
      <c r="B6">
        <v>3</v>
      </c>
      <c r="C6" t="s">
        <v>2048</v>
      </c>
    </row>
    <row r="7" spans="2:3" x14ac:dyDescent="0.3">
      <c r="B7">
        <v>4</v>
      </c>
      <c r="C7" t="s">
        <v>2049</v>
      </c>
    </row>
    <row r="8" spans="2:3" x14ac:dyDescent="0.3">
      <c r="B8">
        <v>5</v>
      </c>
      <c r="C8" t="s">
        <v>2050</v>
      </c>
    </row>
    <row r="9" spans="2:3" x14ac:dyDescent="0.3">
      <c r="B9">
        <v>6</v>
      </c>
      <c r="C9" t="s">
        <v>2051</v>
      </c>
    </row>
    <row r="10" spans="2:3" x14ac:dyDescent="0.3">
      <c r="B10">
        <v>7</v>
      </c>
      <c r="C10" t="s">
        <v>2052</v>
      </c>
    </row>
    <row r="11" spans="2:3" x14ac:dyDescent="0.3">
      <c r="B11">
        <v>8</v>
      </c>
      <c r="C11" t="s">
        <v>2053</v>
      </c>
    </row>
    <row r="12" spans="2:3" x14ac:dyDescent="0.3">
      <c r="B12">
        <v>9</v>
      </c>
      <c r="C12" t="s">
        <v>2054</v>
      </c>
    </row>
    <row r="13" spans="2:3" x14ac:dyDescent="0.3">
      <c r="B13">
        <v>10</v>
      </c>
      <c r="C13" t="s">
        <v>2055</v>
      </c>
    </row>
    <row r="14" spans="2:3" x14ac:dyDescent="0.3">
      <c r="B14">
        <v>11</v>
      </c>
      <c r="C14" t="s">
        <v>2056</v>
      </c>
    </row>
    <row r="15" spans="2:3" x14ac:dyDescent="0.3">
      <c r="B15">
        <v>12</v>
      </c>
      <c r="C15" t="s">
        <v>2057</v>
      </c>
    </row>
    <row r="16" spans="2:3" x14ac:dyDescent="0.3">
      <c r="B16">
        <v>13</v>
      </c>
      <c r="C16" t="s">
        <v>2058</v>
      </c>
    </row>
    <row r="17" spans="2:3" x14ac:dyDescent="0.3">
      <c r="B17">
        <v>14</v>
      </c>
      <c r="C17" t="s">
        <v>2059</v>
      </c>
    </row>
    <row r="18" spans="2:3" x14ac:dyDescent="0.3">
      <c r="B18">
        <v>15</v>
      </c>
      <c r="C18" t="s">
        <v>2060</v>
      </c>
    </row>
    <row r="19" spans="2:3" x14ac:dyDescent="0.3">
      <c r="B19">
        <v>16</v>
      </c>
      <c r="C19" t="s">
        <v>2061</v>
      </c>
    </row>
    <row r="20" spans="2:3" x14ac:dyDescent="0.3">
      <c r="B20">
        <v>17</v>
      </c>
      <c r="C20" t="s">
        <v>2062</v>
      </c>
    </row>
    <row r="21" spans="2:3" x14ac:dyDescent="0.3">
      <c r="B21">
        <v>18</v>
      </c>
      <c r="C21" t="s">
        <v>2063</v>
      </c>
    </row>
    <row r="22" spans="2:3" x14ac:dyDescent="0.3">
      <c r="B22">
        <v>19</v>
      </c>
      <c r="C22" t="s">
        <v>2064</v>
      </c>
    </row>
    <row r="23" spans="2:3" x14ac:dyDescent="0.3">
      <c r="B23">
        <v>20</v>
      </c>
      <c r="C23" t="s">
        <v>2065</v>
      </c>
    </row>
    <row r="24" spans="2:3" x14ac:dyDescent="0.3">
      <c r="B24">
        <v>21</v>
      </c>
      <c r="C24" t="s">
        <v>2066</v>
      </c>
    </row>
    <row r="25" spans="2:3" x14ac:dyDescent="0.3">
      <c r="B25">
        <v>22</v>
      </c>
      <c r="C25" t="s">
        <v>2067</v>
      </c>
    </row>
    <row r="26" spans="2:3" x14ac:dyDescent="0.3">
      <c r="B26">
        <v>23</v>
      </c>
      <c r="C26" t="s">
        <v>2068</v>
      </c>
    </row>
    <row r="27" spans="2:3" x14ac:dyDescent="0.3">
      <c r="B27">
        <v>24</v>
      </c>
      <c r="C27" t="s">
        <v>2069</v>
      </c>
    </row>
    <row r="28" spans="2:3" x14ac:dyDescent="0.3">
      <c r="B28">
        <v>25</v>
      </c>
      <c r="C28" t="s">
        <v>2070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56B91-4BB1-4CC7-89AE-C6FED3BA4998}">
  <dimension ref="A1:K217"/>
  <sheetViews>
    <sheetView workbookViewId="0">
      <selection activeCell="D2" sqref="D2"/>
    </sheetView>
  </sheetViews>
  <sheetFormatPr defaultRowHeight="14.4" x14ac:dyDescent="0.3"/>
  <cols>
    <col min="1" max="1" width="11.77734375" bestFit="1" customWidth="1"/>
    <col min="4" max="4" width="14.88671875" bestFit="1" customWidth="1"/>
    <col min="5" max="5" width="10" bestFit="1" customWidth="1"/>
    <col min="6" max="6" width="13.88671875" bestFit="1" customWidth="1"/>
    <col min="7" max="7" width="14.5546875" bestFit="1" customWidth="1"/>
    <col min="8" max="8" width="16.77734375" bestFit="1" customWidth="1"/>
    <col min="9" max="9" width="19" bestFit="1" customWidth="1"/>
    <col min="10" max="10" width="20.5546875" bestFit="1" customWidth="1"/>
    <col min="11" max="11" width="22.77734375" bestFit="1" customWidth="1"/>
  </cols>
  <sheetData>
    <row r="1" spans="1:11" ht="15.6" x14ac:dyDescent="0.3">
      <c r="A1" s="2" t="s">
        <v>1739</v>
      </c>
      <c r="B1" s="3" t="s">
        <v>1740</v>
      </c>
      <c r="C1" s="3" t="s">
        <v>1741</v>
      </c>
      <c r="D1" s="3" t="s">
        <v>1742</v>
      </c>
      <c r="E1" s="3" t="s">
        <v>1743</v>
      </c>
      <c r="F1" s="3" t="s">
        <v>1744</v>
      </c>
      <c r="G1" s="3" t="s">
        <v>1745</v>
      </c>
      <c r="H1" s="3" t="s">
        <v>1746</v>
      </c>
      <c r="I1" s="3" t="s">
        <v>1747</v>
      </c>
      <c r="J1" s="3" t="s">
        <v>1748</v>
      </c>
      <c r="K1" s="3" t="s">
        <v>1749</v>
      </c>
    </row>
    <row r="2" spans="1:11" x14ac:dyDescent="0.3">
      <c r="A2" s="1">
        <f>DATE(main_data[[#This Row],[Year]],main_data[[#This Row],[Month ('#)]],main_data[[#This Row],[Day]])</f>
        <v>39809</v>
      </c>
      <c r="B2">
        <f>YEAR(A2)</f>
        <v>2008</v>
      </c>
      <c r="C2">
        <f>MONTH(A2)</f>
        <v>12</v>
      </c>
      <c r="D2" t="str">
        <f>TEXT(A2,"mmmm")</f>
        <v>December</v>
      </c>
      <c r="E2" t="str">
        <f xml:space="preserve"> "Q" &amp; ROUNDUP(MONTH(A2)/3,0)</f>
        <v>Q4</v>
      </c>
      <c r="F2" t="str">
        <f>TEXT(A2,"MMMM/YYYY")</f>
        <v>December/2008</v>
      </c>
      <c r="G2">
        <f>WEEKDAY(A2)</f>
        <v>7</v>
      </c>
      <c r="H2" t="str">
        <f>TEXT(A2,"DDDD")</f>
        <v>Saturday</v>
      </c>
      <c r="I2" s="1" t="str" cm="1">
        <f t="array" ref="I2">_xlfn.IFS(C2=4,"FM1",C2=5,"FM2",C2=6,"FM3",C2=7,"FM4",C2=8,"FM5",C2=9,"FM6",C2=10,"FM7",C2=11,"FM8",C2=12,"FM9",C2=1,"FM10",C2=2,"FM11",C2=3,"FM12")</f>
        <v>FM9</v>
      </c>
      <c r="J2" t="str" cm="1">
        <f t="array" ref="J2">_xlfn.IFS(AND(C2&gt;=4,C2&lt;=6),"FQ1",AND(C2&gt;=7,C2&lt;=9),"FQ2",AND(C2&gt;=10,C2&lt;=12),"FQ3",AND(C2&gt;=1,C2&lt;=3),"FQ4")</f>
        <v>FQ3</v>
      </c>
      <c r="K2" t="str">
        <f>IF(OR(TEXT(A2,"DDD")="SAT",TEXT(A2,"DDD")="SUN"),"WEEKEND","WEEKDAY")</f>
        <v>WEEKEND</v>
      </c>
    </row>
    <row r="3" spans="1:11" x14ac:dyDescent="0.3">
      <c r="A3" s="1">
        <f>DATE(main_data[[#This Row],[Year]],main_data[[#This Row],[Month ('#)]],main_data[[#This Row],[Day]])</f>
        <v>39702</v>
      </c>
      <c r="B3">
        <f t="shared" ref="B3:B66" si="0">YEAR(A3)</f>
        <v>2008</v>
      </c>
      <c r="C3">
        <f t="shared" ref="C3:C66" si="1">MONTH(A3)</f>
        <v>9</v>
      </c>
      <c r="D3" t="str">
        <f t="shared" ref="D3:D66" si="2">TEXT(A3,"mmmm")</f>
        <v>September</v>
      </c>
      <c r="E3" t="str">
        <f t="shared" ref="E3:E66" si="3" xml:space="preserve"> "Q" &amp; ROUNDUP(MONTH(A3)/3,0)</f>
        <v>Q3</v>
      </c>
      <c r="F3" t="str">
        <f t="shared" ref="F3:F66" si="4">TEXT(A3,"MMMM/YYYY")</f>
        <v>September/2008</v>
      </c>
      <c r="G3">
        <f t="shared" ref="G3:G66" si="5">WEEKDAY(A3)</f>
        <v>5</v>
      </c>
      <c r="H3" t="str">
        <f t="shared" ref="H3:H66" si="6">TEXT(A3,"DDDD")</f>
        <v>Thursday</v>
      </c>
      <c r="I3" s="1" t="str" cm="1">
        <f t="array" ref="I3">_xlfn.IFS(C3=4,"FM1",C3=5,"FM2",C3=6,"FM3",C3=7,"FM4",C3=8,"FM5",C3=9,"FM6",C3=10,"FM7",C3=11,"FM8",C3=12,"FM9",C3=1,"FM10",C3=2,"FM11",C3=3,"FM12")</f>
        <v>FM6</v>
      </c>
      <c r="J3" t="str" cm="1">
        <f t="array" ref="J3">_xlfn.IFS(AND(C3&gt;=4,C3&lt;=6),"FQ1",AND(C3&gt;=7,C3&lt;=9),"FQ2",AND(C3&gt;=10,C3&lt;=12),"FQ3",AND(C3&gt;=1,C3&lt;=3),"FQ4")</f>
        <v>FQ2</v>
      </c>
      <c r="K3" t="str">
        <f t="shared" ref="K3:K66" si="7">IF(OR(TEXT(A3,"DDD")="SAT",TEXT(A3,"DDD")="SUN"),"WEEKEND","WEEKDAY")</f>
        <v>WEEKDAY</v>
      </c>
    </row>
    <row r="4" spans="1:11" x14ac:dyDescent="0.3">
      <c r="A4" s="1">
        <f>DATE(main_data[[#This Row],[Year]],main_data[[#This Row],[Month ('#)]],main_data[[#This Row],[Day]])</f>
        <v>39667</v>
      </c>
      <c r="B4">
        <f t="shared" si="0"/>
        <v>2008</v>
      </c>
      <c r="C4">
        <f t="shared" si="1"/>
        <v>8</v>
      </c>
      <c r="D4" t="str">
        <f t="shared" si="2"/>
        <v>August</v>
      </c>
      <c r="E4" t="str">
        <f t="shared" si="3"/>
        <v>Q3</v>
      </c>
      <c r="F4" t="str">
        <f t="shared" si="4"/>
        <v>August/2008</v>
      </c>
      <c r="G4">
        <f t="shared" si="5"/>
        <v>5</v>
      </c>
      <c r="H4" t="str">
        <f t="shared" si="6"/>
        <v>Thursday</v>
      </c>
      <c r="I4" s="1" t="str" cm="1">
        <f t="array" ref="I4">_xlfn.IFS(C4=4,"FM1",C4=5,"FM2",C4=6,"FM3",C4=7,"FM4",C4=8,"FM5",C4=9,"FM6",C4=10,"FM7",C4=11,"FM8",C4=12,"FM9",C4=1,"FM10",C4=2,"FM11",C4=3,"FM12")</f>
        <v>FM5</v>
      </c>
      <c r="J4" t="str" cm="1">
        <f t="array" ref="J4">_xlfn.IFS(AND(C4&gt;=4,C4&lt;=6),"FQ1",AND(C4&gt;=7,C4&lt;=9),"FQ2",AND(C4&gt;=10,C4&lt;=12),"FQ3",AND(C4&gt;=1,C4&lt;=3),"FQ4")</f>
        <v>FQ2</v>
      </c>
      <c r="K4" t="str">
        <f t="shared" si="7"/>
        <v>WEEKDAY</v>
      </c>
    </row>
    <row r="5" spans="1:11" x14ac:dyDescent="0.3">
      <c r="A5" s="1">
        <f>DATE(main_data[[#This Row],[Year]],main_data[[#This Row],[Month ('#)]],main_data[[#This Row],[Day]])</f>
        <v>39663</v>
      </c>
      <c r="B5">
        <f t="shared" si="0"/>
        <v>2008</v>
      </c>
      <c r="C5">
        <f t="shared" si="1"/>
        <v>8</v>
      </c>
      <c r="D5" t="str">
        <f t="shared" si="2"/>
        <v>August</v>
      </c>
      <c r="E5" t="str">
        <f t="shared" si="3"/>
        <v>Q3</v>
      </c>
      <c r="F5" t="str">
        <f t="shared" si="4"/>
        <v>August/2008</v>
      </c>
      <c r="G5">
        <f t="shared" si="5"/>
        <v>1</v>
      </c>
      <c r="H5" t="str">
        <f t="shared" si="6"/>
        <v>Sunday</v>
      </c>
      <c r="I5" s="1" t="str" cm="1">
        <f t="array" ref="I5">_xlfn.IFS(C5=4,"FM1",C5=5,"FM2",C5=6,"FM3",C5=7,"FM4",C5=8,"FM5",C5=9,"FM6",C5=10,"FM7",C5=11,"FM8",C5=12,"FM9",C5=1,"FM10",C5=2,"FM11",C5=3,"FM12")</f>
        <v>FM5</v>
      </c>
      <c r="J5" t="str" cm="1">
        <f t="array" ref="J5">_xlfn.IFS(AND(C5&gt;=4,C5&lt;=6),"FQ1",AND(C5&gt;=7,C5&lt;=9),"FQ2",AND(C5&gt;=10,C5&lt;=12),"FQ3",AND(C5&gt;=1,C5&lt;=3),"FQ4")</f>
        <v>FQ2</v>
      </c>
      <c r="K5" t="str">
        <f t="shared" si="7"/>
        <v>WEEKEND</v>
      </c>
    </row>
    <row r="6" spans="1:11" x14ac:dyDescent="0.3">
      <c r="A6" s="1">
        <f>DATE(main_data[[#This Row],[Year]],main_data[[#This Row],[Month ('#)]],main_data[[#This Row],[Day]])</f>
        <v>39586</v>
      </c>
      <c r="B6">
        <f t="shared" si="0"/>
        <v>2008</v>
      </c>
      <c r="C6">
        <f t="shared" si="1"/>
        <v>5</v>
      </c>
      <c r="D6" t="str">
        <f t="shared" si="2"/>
        <v>May</v>
      </c>
      <c r="E6" t="str">
        <f t="shared" si="3"/>
        <v>Q2</v>
      </c>
      <c r="F6" t="str">
        <f t="shared" si="4"/>
        <v>May/2008</v>
      </c>
      <c r="G6">
        <f t="shared" si="5"/>
        <v>1</v>
      </c>
      <c r="H6" t="str">
        <f t="shared" si="6"/>
        <v>Sunday</v>
      </c>
      <c r="I6" s="1" t="str" cm="1">
        <f t="array" ref="I6">_xlfn.IFS(C6=4,"FM1",C6=5,"FM2",C6=6,"FM3",C6=7,"FM4",C6=8,"FM5",C6=9,"FM6",C6=10,"FM7",C6=11,"FM8",C6=12,"FM9",C6=1,"FM10",C6=2,"FM11",C6=3,"FM12")</f>
        <v>FM2</v>
      </c>
      <c r="J6" t="str" cm="1">
        <f t="array" ref="J6">_xlfn.IFS(AND(C6&gt;=4,C6&lt;=6),"FQ1",AND(C6&gt;=7,C6&lt;=9),"FQ2",AND(C6&gt;=10,C6&lt;=12),"FQ3",AND(C6&gt;=1,C6&lt;=3),"FQ4")</f>
        <v>FQ1</v>
      </c>
      <c r="K6" t="str">
        <f t="shared" si="7"/>
        <v>WEEKEND</v>
      </c>
    </row>
    <row r="7" spans="1:11" x14ac:dyDescent="0.3">
      <c r="A7" s="1">
        <f>DATE(main_data[[#This Row],[Year]],main_data[[#This Row],[Month ('#)]],main_data[[#This Row],[Day]])</f>
        <v>39698</v>
      </c>
      <c r="B7">
        <f t="shared" si="0"/>
        <v>2008</v>
      </c>
      <c r="C7">
        <f t="shared" si="1"/>
        <v>9</v>
      </c>
      <c r="D7" t="str">
        <f t="shared" si="2"/>
        <v>September</v>
      </c>
      <c r="E7" t="str">
        <f t="shared" si="3"/>
        <v>Q3</v>
      </c>
      <c r="F7" t="str">
        <f t="shared" si="4"/>
        <v>September/2008</v>
      </c>
      <c r="G7">
        <f t="shared" si="5"/>
        <v>1</v>
      </c>
      <c r="H7" t="str">
        <f t="shared" si="6"/>
        <v>Sunday</v>
      </c>
      <c r="I7" s="1" t="str" cm="1">
        <f t="array" ref="I7">_xlfn.IFS(C7=4,"FM1",C7=5,"FM2",C7=6,"FM3",C7=7,"FM4",C7=8,"FM5",C7=9,"FM6",C7=10,"FM7",C7=11,"FM8",C7=12,"FM9",C7=1,"FM10",C7=2,"FM11",C7=3,"FM12")</f>
        <v>FM6</v>
      </c>
      <c r="J7" t="str" cm="1">
        <f t="array" ref="J7">_xlfn.IFS(AND(C7&gt;=4,C7&lt;=6),"FQ1",AND(C7&gt;=7,C7&lt;=9),"FQ2",AND(C7&gt;=10,C7&lt;=12),"FQ3",AND(C7&gt;=1,C7&lt;=3),"FQ4")</f>
        <v>FQ2</v>
      </c>
      <c r="K7" t="str">
        <f t="shared" si="7"/>
        <v>WEEKEND</v>
      </c>
    </row>
    <row r="8" spans="1:11" x14ac:dyDescent="0.3">
      <c r="A8" s="1">
        <f>DATE(main_data[[#This Row],[Year]],main_data[[#This Row],[Month ('#)]],main_data[[#This Row],[Day]])</f>
        <v>39644</v>
      </c>
      <c r="B8">
        <f t="shared" si="0"/>
        <v>2008</v>
      </c>
      <c r="C8">
        <f t="shared" si="1"/>
        <v>7</v>
      </c>
      <c r="D8" t="str">
        <f t="shared" si="2"/>
        <v>July</v>
      </c>
      <c r="E8" t="str">
        <f t="shared" si="3"/>
        <v>Q3</v>
      </c>
      <c r="F8" t="str">
        <f t="shared" si="4"/>
        <v>July/2008</v>
      </c>
      <c r="G8">
        <f t="shared" si="5"/>
        <v>3</v>
      </c>
      <c r="H8" t="str">
        <f t="shared" si="6"/>
        <v>Tuesday</v>
      </c>
      <c r="I8" s="1" t="str" cm="1">
        <f t="array" ref="I8">_xlfn.IFS(C8=4,"FM1",C8=5,"FM2",C8=6,"FM3",C8=7,"FM4",C8=8,"FM5",C8=9,"FM6",C8=10,"FM7",C8=11,"FM8",C8=12,"FM9",C8=1,"FM10",C8=2,"FM11",C8=3,"FM12")</f>
        <v>FM4</v>
      </c>
      <c r="J8" t="str" cm="1">
        <f t="array" ref="J8">_xlfn.IFS(AND(C8&gt;=4,C8&lt;=6),"FQ1",AND(C8&gt;=7,C8&lt;=9),"FQ2",AND(C8&gt;=10,C8&lt;=12),"FQ3",AND(C8&gt;=1,C8&lt;=3),"FQ4")</f>
        <v>FQ2</v>
      </c>
      <c r="K8" t="str">
        <f t="shared" si="7"/>
        <v>WEEKDAY</v>
      </c>
    </row>
    <row r="9" spans="1:11" x14ac:dyDescent="0.3">
      <c r="A9" s="1">
        <f>DATE(main_data[[#This Row],[Year]],main_data[[#This Row],[Month ('#)]],main_data[[#This Row],[Day]])</f>
        <v>39711</v>
      </c>
      <c r="B9">
        <f t="shared" si="0"/>
        <v>2008</v>
      </c>
      <c r="C9">
        <f t="shared" si="1"/>
        <v>9</v>
      </c>
      <c r="D9" t="str">
        <f t="shared" si="2"/>
        <v>September</v>
      </c>
      <c r="E9" t="str">
        <f t="shared" si="3"/>
        <v>Q3</v>
      </c>
      <c r="F9" t="str">
        <f t="shared" si="4"/>
        <v>September/2008</v>
      </c>
      <c r="G9">
        <f t="shared" si="5"/>
        <v>7</v>
      </c>
      <c r="H9" t="str">
        <f t="shared" si="6"/>
        <v>Saturday</v>
      </c>
      <c r="I9" s="1" t="str" cm="1">
        <f t="array" ref="I9">_xlfn.IFS(C9=4,"FM1",C9=5,"FM2",C9=6,"FM3",C9=7,"FM4",C9=8,"FM5",C9=9,"FM6",C9=10,"FM7",C9=11,"FM8",C9=12,"FM9",C9=1,"FM10",C9=2,"FM11",C9=3,"FM12")</f>
        <v>FM6</v>
      </c>
      <c r="J9" t="str" cm="1">
        <f t="array" ref="J9">_xlfn.IFS(AND(C9&gt;=4,C9&lt;=6),"FQ1",AND(C9&gt;=7,C9&lt;=9),"FQ2",AND(C9&gt;=10,C9&lt;=12),"FQ3",AND(C9&gt;=1,C9&lt;=3),"FQ4")</f>
        <v>FQ2</v>
      </c>
      <c r="K9" t="str">
        <f t="shared" si="7"/>
        <v>WEEKEND</v>
      </c>
    </row>
    <row r="10" spans="1:11" x14ac:dyDescent="0.3">
      <c r="A10" s="1">
        <f>DATE(main_data[[#This Row],[Year]],main_data[[#This Row],[Month ('#)]],main_data[[#This Row],[Day]])</f>
        <v>39810</v>
      </c>
      <c r="B10">
        <f t="shared" si="0"/>
        <v>2008</v>
      </c>
      <c r="C10">
        <f t="shared" si="1"/>
        <v>12</v>
      </c>
      <c r="D10" t="str">
        <f t="shared" si="2"/>
        <v>December</v>
      </c>
      <c r="E10" t="str">
        <f t="shared" si="3"/>
        <v>Q4</v>
      </c>
      <c r="F10" t="str">
        <f t="shared" si="4"/>
        <v>December/2008</v>
      </c>
      <c r="G10">
        <f t="shared" si="5"/>
        <v>1</v>
      </c>
      <c r="H10" t="str">
        <f t="shared" si="6"/>
        <v>Sunday</v>
      </c>
      <c r="I10" s="1" t="str" cm="1">
        <f t="array" ref="I10">_xlfn.IFS(C10=4,"FM1",C10=5,"FM2",C10=6,"FM3",C10=7,"FM4",C10=8,"FM5",C10=9,"FM6",C10=10,"FM7",C10=11,"FM8",C10=12,"FM9",C10=1,"FM10",C10=2,"FM11",C10=3,"FM12")</f>
        <v>FM9</v>
      </c>
      <c r="J10" t="str" cm="1">
        <f t="array" ref="J10">_xlfn.IFS(AND(C10&gt;=4,C10&lt;=6),"FQ1",AND(C10&gt;=7,C10&lt;=9),"FQ2",AND(C10&gt;=10,C10&lt;=12),"FQ3",AND(C10&gt;=1,C10&lt;=3),"FQ4")</f>
        <v>FQ3</v>
      </c>
      <c r="K10" t="str">
        <f t="shared" si="7"/>
        <v>WEEKEND</v>
      </c>
    </row>
    <row r="11" spans="1:11" x14ac:dyDescent="0.3">
      <c r="A11" s="1">
        <f>DATE(main_data[[#This Row],[Year]],main_data[[#This Row],[Month ('#)]],main_data[[#This Row],[Day]])</f>
        <v>39611</v>
      </c>
      <c r="B11">
        <f t="shared" si="0"/>
        <v>2008</v>
      </c>
      <c r="C11">
        <f t="shared" si="1"/>
        <v>6</v>
      </c>
      <c r="D11" t="str">
        <f t="shared" si="2"/>
        <v>June</v>
      </c>
      <c r="E11" t="str">
        <f t="shared" si="3"/>
        <v>Q2</v>
      </c>
      <c r="F11" t="str">
        <f t="shared" si="4"/>
        <v>June/2008</v>
      </c>
      <c r="G11">
        <f t="shared" si="5"/>
        <v>5</v>
      </c>
      <c r="H11" t="str">
        <f t="shared" si="6"/>
        <v>Thursday</v>
      </c>
      <c r="I11" s="1" t="str" cm="1">
        <f t="array" ref="I11">_xlfn.IFS(C11=4,"FM1",C11=5,"FM2",C11=6,"FM3",C11=7,"FM4",C11=8,"FM5",C11=9,"FM6",C11=10,"FM7",C11=11,"FM8",C11=12,"FM9",C11=1,"FM10",C11=2,"FM11",C11=3,"FM12")</f>
        <v>FM3</v>
      </c>
      <c r="J11" t="str" cm="1">
        <f t="array" ref="J11">_xlfn.IFS(AND(C11&gt;=4,C11&lt;=6),"FQ1",AND(C11&gt;=7,C11&lt;=9),"FQ2",AND(C11&gt;=10,C11&lt;=12),"FQ3",AND(C11&gt;=1,C11&lt;=3),"FQ4")</f>
        <v>FQ1</v>
      </c>
      <c r="K11" t="str">
        <f t="shared" si="7"/>
        <v>WEEKDAY</v>
      </c>
    </row>
    <row r="12" spans="1:11" x14ac:dyDescent="0.3">
      <c r="A12" s="1">
        <f>DATE(main_data[[#This Row],[Year]],main_data[[#This Row],[Month ('#)]],main_data[[#This Row],[Day]])</f>
        <v>39607</v>
      </c>
      <c r="B12">
        <f t="shared" si="0"/>
        <v>2008</v>
      </c>
      <c r="C12">
        <f t="shared" si="1"/>
        <v>6</v>
      </c>
      <c r="D12" t="str">
        <f t="shared" si="2"/>
        <v>June</v>
      </c>
      <c r="E12" t="str">
        <f t="shared" si="3"/>
        <v>Q2</v>
      </c>
      <c r="F12" t="str">
        <f t="shared" si="4"/>
        <v>June/2008</v>
      </c>
      <c r="G12">
        <f t="shared" si="5"/>
        <v>1</v>
      </c>
      <c r="H12" t="str">
        <f t="shared" si="6"/>
        <v>Sunday</v>
      </c>
      <c r="I12" s="1" t="str" cm="1">
        <f t="array" ref="I12">_xlfn.IFS(C12=4,"FM1",C12=5,"FM2",C12=6,"FM3",C12=7,"FM4",C12=8,"FM5",C12=9,"FM6",C12=10,"FM7",C12=11,"FM8",C12=12,"FM9",C12=1,"FM10",C12=2,"FM11",C12=3,"FM12")</f>
        <v>FM3</v>
      </c>
      <c r="J12" t="str" cm="1">
        <f t="array" ref="J12">_xlfn.IFS(AND(C12&gt;=4,C12&lt;=6),"FQ1",AND(C12&gt;=7,C12&lt;=9),"FQ2",AND(C12&gt;=10,C12&lt;=12),"FQ3",AND(C12&gt;=1,C12&lt;=3),"FQ4")</f>
        <v>FQ1</v>
      </c>
      <c r="K12" t="str">
        <f t="shared" si="7"/>
        <v>WEEKEND</v>
      </c>
    </row>
    <row r="13" spans="1:11" x14ac:dyDescent="0.3">
      <c r="A13" s="1">
        <f>DATE(main_data[[#This Row],[Year]],main_data[[#This Row],[Month ('#)]],main_data[[#This Row],[Day]])</f>
        <v>39579</v>
      </c>
      <c r="B13">
        <f t="shared" si="0"/>
        <v>2008</v>
      </c>
      <c r="C13">
        <f t="shared" si="1"/>
        <v>5</v>
      </c>
      <c r="D13" t="str">
        <f t="shared" si="2"/>
        <v>May</v>
      </c>
      <c r="E13" t="str">
        <f t="shared" si="3"/>
        <v>Q2</v>
      </c>
      <c r="F13" t="str">
        <f t="shared" si="4"/>
        <v>May/2008</v>
      </c>
      <c r="G13">
        <f t="shared" si="5"/>
        <v>1</v>
      </c>
      <c r="H13" t="str">
        <f t="shared" si="6"/>
        <v>Sunday</v>
      </c>
      <c r="I13" s="1" t="str" cm="1">
        <f t="array" ref="I13">_xlfn.IFS(C13=4,"FM1",C13=5,"FM2",C13=6,"FM3",C13=7,"FM4",C13=8,"FM5",C13=9,"FM6",C13=10,"FM7",C13=11,"FM8",C13=12,"FM9",C13=1,"FM10",C13=2,"FM11",C13=3,"FM12")</f>
        <v>FM2</v>
      </c>
      <c r="J13" t="str" cm="1">
        <f t="array" ref="J13">_xlfn.IFS(AND(C13&gt;=4,C13&lt;=6),"FQ1",AND(C13&gt;=7,C13&lt;=9),"FQ2",AND(C13&gt;=10,C13&lt;=12),"FQ3",AND(C13&gt;=1,C13&lt;=3),"FQ4")</f>
        <v>FQ1</v>
      </c>
      <c r="K13" t="str">
        <f t="shared" si="7"/>
        <v>WEEKEND</v>
      </c>
    </row>
    <row r="14" spans="1:11" x14ac:dyDescent="0.3">
      <c r="A14" s="1">
        <f>DATE(main_data[[#This Row],[Year]],main_data[[#This Row],[Month ('#)]],main_data[[#This Row],[Day]])</f>
        <v>39618</v>
      </c>
      <c r="B14">
        <f t="shared" si="0"/>
        <v>2008</v>
      </c>
      <c r="C14">
        <f t="shared" si="1"/>
        <v>6</v>
      </c>
      <c r="D14" t="str">
        <f t="shared" si="2"/>
        <v>June</v>
      </c>
      <c r="E14" t="str">
        <f t="shared" si="3"/>
        <v>Q2</v>
      </c>
      <c r="F14" t="str">
        <f t="shared" si="4"/>
        <v>June/2008</v>
      </c>
      <c r="G14">
        <f t="shared" si="5"/>
        <v>5</v>
      </c>
      <c r="H14" t="str">
        <f t="shared" si="6"/>
        <v>Thursday</v>
      </c>
      <c r="I14" s="1" t="str" cm="1">
        <f t="array" ref="I14">_xlfn.IFS(C14=4,"FM1",C14=5,"FM2",C14=6,"FM3",C14=7,"FM4",C14=8,"FM5",C14=9,"FM6",C14=10,"FM7",C14=11,"FM8",C14=12,"FM9",C14=1,"FM10",C14=2,"FM11",C14=3,"FM12")</f>
        <v>FM3</v>
      </c>
      <c r="J14" t="str" cm="1">
        <f t="array" ref="J14">_xlfn.IFS(AND(C14&gt;=4,C14&lt;=6),"FQ1",AND(C14&gt;=7,C14&lt;=9),"FQ2",AND(C14&gt;=10,C14&lt;=12),"FQ3",AND(C14&gt;=1,C14&lt;=3),"FQ4")</f>
        <v>FQ1</v>
      </c>
      <c r="K14" t="str">
        <f t="shared" si="7"/>
        <v>WEEKDAY</v>
      </c>
    </row>
    <row r="15" spans="1:11" x14ac:dyDescent="0.3">
      <c r="A15" s="1">
        <f>DATE(main_data[[#This Row],[Year]],main_data[[#This Row],[Month ('#)]],main_data[[#This Row],[Day]])</f>
        <v>39609</v>
      </c>
      <c r="B15">
        <f t="shared" si="0"/>
        <v>2008</v>
      </c>
      <c r="C15">
        <f t="shared" si="1"/>
        <v>6</v>
      </c>
      <c r="D15" t="str">
        <f t="shared" si="2"/>
        <v>June</v>
      </c>
      <c r="E15" t="str">
        <f t="shared" si="3"/>
        <v>Q2</v>
      </c>
      <c r="F15" t="str">
        <f t="shared" si="4"/>
        <v>June/2008</v>
      </c>
      <c r="G15">
        <f t="shared" si="5"/>
        <v>3</v>
      </c>
      <c r="H15" t="str">
        <f t="shared" si="6"/>
        <v>Tuesday</v>
      </c>
      <c r="I15" s="1" t="str" cm="1">
        <f t="array" ref="I15">_xlfn.IFS(C15=4,"FM1",C15=5,"FM2",C15=6,"FM3",C15=7,"FM4",C15=8,"FM5",C15=9,"FM6",C15=10,"FM7",C15=11,"FM8",C15=12,"FM9",C15=1,"FM10",C15=2,"FM11",C15=3,"FM12")</f>
        <v>FM3</v>
      </c>
      <c r="J15" t="str" cm="1">
        <f t="array" ref="J15">_xlfn.IFS(AND(C15&gt;=4,C15&lt;=6),"FQ1",AND(C15&gt;=7,C15&lt;=9),"FQ2",AND(C15&gt;=10,C15&lt;=12),"FQ3",AND(C15&gt;=1,C15&lt;=3),"FQ4")</f>
        <v>FQ1</v>
      </c>
      <c r="K15" t="str">
        <f t="shared" si="7"/>
        <v>WEEKDAY</v>
      </c>
    </row>
    <row r="16" spans="1:11" x14ac:dyDescent="0.3">
      <c r="A16" s="1">
        <f>DATE(main_data[[#This Row],[Year]],main_data[[#This Row],[Month ('#)]],main_data[[#This Row],[Day]])</f>
        <v>39717</v>
      </c>
      <c r="B16">
        <f t="shared" si="0"/>
        <v>2008</v>
      </c>
      <c r="C16">
        <f t="shared" si="1"/>
        <v>9</v>
      </c>
      <c r="D16" t="str">
        <f t="shared" si="2"/>
        <v>September</v>
      </c>
      <c r="E16" t="str">
        <f t="shared" si="3"/>
        <v>Q3</v>
      </c>
      <c r="F16" t="str">
        <f t="shared" si="4"/>
        <v>September/2008</v>
      </c>
      <c r="G16">
        <f t="shared" si="5"/>
        <v>6</v>
      </c>
      <c r="H16" t="str">
        <f t="shared" si="6"/>
        <v>Friday</v>
      </c>
      <c r="I16" s="1" t="str" cm="1">
        <f t="array" ref="I16">_xlfn.IFS(C16=4,"FM1",C16=5,"FM2",C16=6,"FM3",C16=7,"FM4",C16=8,"FM5",C16=9,"FM6",C16=10,"FM7",C16=11,"FM8",C16=12,"FM9",C16=1,"FM10",C16=2,"FM11",C16=3,"FM12")</f>
        <v>FM6</v>
      </c>
      <c r="J16" t="str" cm="1">
        <f t="array" ref="J16">_xlfn.IFS(AND(C16&gt;=4,C16&lt;=6),"FQ1",AND(C16&gt;=7,C16&lt;=9),"FQ2",AND(C16&gt;=10,C16&lt;=12),"FQ3",AND(C16&gt;=1,C16&lt;=3),"FQ4")</f>
        <v>FQ2</v>
      </c>
      <c r="K16" t="str">
        <f t="shared" si="7"/>
        <v>WEEKDAY</v>
      </c>
    </row>
    <row r="17" spans="1:11" x14ac:dyDescent="0.3">
      <c r="A17" s="1">
        <f>DATE(main_data[[#This Row],[Year]],main_data[[#This Row],[Month ('#)]],main_data[[#This Row],[Day]])</f>
        <v>39635</v>
      </c>
      <c r="B17">
        <f t="shared" si="0"/>
        <v>2008</v>
      </c>
      <c r="C17">
        <f t="shared" si="1"/>
        <v>7</v>
      </c>
      <c r="D17" t="str">
        <f t="shared" si="2"/>
        <v>July</v>
      </c>
      <c r="E17" t="str">
        <f t="shared" si="3"/>
        <v>Q3</v>
      </c>
      <c r="F17" t="str">
        <f t="shared" si="4"/>
        <v>July/2008</v>
      </c>
      <c r="G17">
        <f t="shared" si="5"/>
        <v>1</v>
      </c>
      <c r="H17" t="str">
        <f t="shared" si="6"/>
        <v>Sunday</v>
      </c>
      <c r="I17" s="1" t="str" cm="1">
        <f t="array" ref="I17">_xlfn.IFS(C17=4,"FM1",C17=5,"FM2",C17=6,"FM3",C17=7,"FM4",C17=8,"FM5",C17=9,"FM6",C17=10,"FM7",C17=11,"FM8",C17=12,"FM9",C17=1,"FM10",C17=2,"FM11",C17=3,"FM12")</f>
        <v>FM4</v>
      </c>
      <c r="J17" t="str" cm="1">
        <f t="array" ref="J17">_xlfn.IFS(AND(C17&gt;=4,C17&lt;=6),"FQ1",AND(C17&gt;=7,C17&lt;=9),"FQ2",AND(C17&gt;=10,C17&lt;=12),"FQ3",AND(C17&gt;=1,C17&lt;=3),"FQ4")</f>
        <v>FQ2</v>
      </c>
      <c r="K17" t="str">
        <f t="shared" si="7"/>
        <v>WEEKEND</v>
      </c>
    </row>
    <row r="18" spans="1:11" x14ac:dyDescent="0.3">
      <c r="A18" s="1">
        <f>DATE(main_data[[#This Row],[Year]],main_data[[#This Row],[Month ('#)]],main_data[[#This Row],[Day]])</f>
        <v>39648</v>
      </c>
      <c r="B18">
        <f t="shared" si="0"/>
        <v>2008</v>
      </c>
      <c r="C18">
        <f t="shared" si="1"/>
        <v>7</v>
      </c>
      <c r="D18" t="str">
        <f t="shared" si="2"/>
        <v>July</v>
      </c>
      <c r="E18" t="str">
        <f t="shared" si="3"/>
        <v>Q3</v>
      </c>
      <c r="F18" t="str">
        <f t="shared" si="4"/>
        <v>July/2008</v>
      </c>
      <c r="G18">
        <f t="shared" si="5"/>
        <v>7</v>
      </c>
      <c r="H18" t="str">
        <f t="shared" si="6"/>
        <v>Saturday</v>
      </c>
      <c r="I18" s="1" t="str" cm="1">
        <f t="array" ref="I18">_xlfn.IFS(C18=4,"FM1",C18=5,"FM2",C18=6,"FM3",C18=7,"FM4",C18=8,"FM5",C18=9,"FM6",C18=10,"FM7",C18=11,"FM8",C18=12,"FM9",C18=1,"FM10",C18=2,"FM11",C18=3,"FM12")</f>
        <v>FM4</v>
      </c>
      <c r="J18" t="str" cm="1">
        <f t="array" ref="J18">_xlfn.IFS(AND(C18&gt;=4,C18&lt;=6),"FQ1",AND(C18&gt;=7,C18&lt;=9),"FQ2",AND(C18&gt;=10,C18&lt;=12),"FQ3",AND(C18&gt;=1,C18&lt;=3),"FQ4")</f>
        <v>FQ2</v>
      </c>
      <c r="K18" t="str">
        <f t="shared" si="7"/>
        <v>WEEKEND</v>
      </c>
    </row>
    <row r="19" spans="1:11" x14ac:dyDescent="0.3">
      <c r="A19" s="1">
        <f>DATE(main_data[[#This Row],[Year]],main_data[[#This Row],[Month ('#)]],main_data[[#This Row],[Day]])</f>
        <v>39505</v>
      </c>
      <c r="B19">
        <f t="shared" si="0"/>
        <v>2008</v>
      </c>
      <c r="C19">
        <f t="shared" si="1"/>
        <v>2</v>
      </c>
      <c r="D19" t="str">
        <f t="shared" si="2"/>
        <v>February</v>
      </c>
      <c r="E19" t="str">
        <f t="shared" si="3"/>
        <v>Q1</v>
      </c>
      <c r="F19" t="str">
        <f t="shared" si="4"/>
        <v>February/2008</v>
      </c>
      <c r="G19">
        <f t="shared" si="5"/>
        <v>4</v>
      </c>
      <c r="H19" t="str">
        <f t="shared" si="6"/>
        <v>Wednesday</v>
      </c>
      <c r="I19" s="1" t="str" cm="1">
        <f t="array" ref="I19">_xlfn.IFS(C19=4,"FM1",C19=5,"FM2",C19=6,"FM3",C19=7,"FM4",C19=8,"FM5",C19=9,"FM6",C19=10,"FM7",C19=11,"FM8",C19=12,"FM9",C19=1,"FM10",C19=2,"FM11",C19=3,"FM12")</f>
        <v>FM11</v>
      </c>
      <c r="J19" t="str" cm="1">
        <f t="array" ref="J19">_xlfn.IFS(AND(C19&gt;=4,C19&lt;=6),"FQ1",AND(C19&gt;=7,C19&lt;=9),"FQ2",AND(C19&gt;=10,C19&lt;=12),"FQ3",AND(C19&gt;=1,C19&lt;=3),"FQ4")</f>
        <v>FQ4</v>
      </c>
      <c r="K19" t="str">
        <f t="shared" si="7"/>
        <v>WEEKDAY</v>
      </c>
    </row>
    <row r="20" spans="1:11" x14ac:dyDescent="0.3">
      <c r="A20" s="1">
        <f>DATE(main_data[[#This Row],[Year]],main_data[[#This Row],[Month ('#)]],main_data[[#This Row],[Day]])</f>
        <v>39769</v>
      </c>
      <c r="B20">
        <f t="shared" si="0"/>
        <v>2008</v>
      </c>
      <c r="C20">
        <f t="shared" si="1"/>
        <v>11</v>
      </c>
      <c r="D20" t="str">
        <f t="shared" si="2"/>
        <v>November</v>
      </c>
      <c r="E20" t="str">
        <f t="shared" si="3"/>
        <v>Q4</v>
      </c>
      <c r="F20" t="str">
        <f t="shared" si="4"/>
        <v>November/2008</v>
      </c>
      <c r="G20">
        <f t="shared" si="5"/>
        <v>2</v>
      </c>
      <c r="H20" t="str">
        <f t="shared" si="6"/>
        <v>Monday</v>
      </c>
      <c r="I20" s="1" t="str" cm="1">
        <f t="array" ref="I20">_xlfn.IFS(C20=4,"FM1",C20=5,"FM2",C20=6,"FM3",C20=7,"FM4",C20=8,"FM5",C20=9,"FM6",C20=10,"FM7",C20=11,"FM8",C20=12,"FM9",C20=1,"FM10",C20=2,"FM11",C20=3,"FM12")</f>
        <v>FM8</v>
      </c>
      <c r="J20" t="str" cm="1">
        <f t="array" ref="J20">_xlfn.IFS(AND(C20&gt;=4,C20&lt;=6),"FQ1",AND(C20&gt;=7,C20&lt;=9),"FQ2",AND(C20&gt;=10,C20&lt;=12),"FQ3",AND(C20&gt;=1,C20&lt;=3),"FQ4")</f>
        <v>FQ3</v>
      </c>
      <c r="K20" t="str">
        <f t="shared" si="7"/>
        <v>WEEKDAY</v>
      </c>
    </row>
    <row r="21" spans="1:11" x14ac:dyDescent="0.3">
      <c r="A21" s="1">
        <f>DATE(main_data[[#This Row],[Year]],main_data[[#This Row],[Month ('#)]],main_data[[#This Row],[Day]])</f>
        <v>39587</v>
      </c>
      <c r="B21">
        <f t="shared" si="0"/>
        <v>2008</v>
      </c>
      <c r="C21">
        <f t="shared" si="1"/>
        <v>5</v>
      </c>
      <c r="D21" t="str">
        <f t="shared" si="2"/>
        <v>May</v>
      </c>
      <c r="E21" t="str">
        <f t="shared" si="3"/>
        <v>Q2</v>
      </c>
      <c r="F21" t="str">
        <f t="shared" si="4"/>
        <v>May/2008</v>
      </c>
      <c r="G21">
        <f t="shared" si="5"/>
        <v>2</v>
      </c>
      <c r="H21" t="str">
        <f t="shared" si="6"/>
        <v>Monday</v>
      </c>
      <c r="I21" s="1" t="str" cm="1">
        <f t="array" ref="I21">_xlfn.IFS(C21=4,"FM1",C21=5,"FM2",C21=6,"FM3",C21=7,"FM4",C21=8,"FM5",C21=9,"FM6",C21=10,"FM7",C21=11,"FM8",C21=12,"FM9",C21=1,"FM10",C21=2,"FM11",C21=3,"FM12")</f>
        <v>FM2</v>
      </c>
      <c r="J21" t="str" cm="1">
        <f t="array" ref="J21">_xlfn.IFS(AND(C21&gt;=4,C21&lt;=6),"FQ1",AND(C21&gt;=7,C21&lt;=9),"FQ2",AND(C21&gt;=10,C21&lt;=12),"FQ3",AND(C21&gt;=1,C21&lt;=3),"FQ4")</f>
        <v>FQ1</v>
      </c>
      <c r="K21" t="str">
        <f t="shared" si="7"/>
        <v>WEEKDAY</v>
      </c>
    </row>
    <row r="22" spans="1:11" x14ac:dyDescent="0.3">
      <c r="A22" s="1">
        <f>DATE(main_data[[#This Row],[Year]],main_data[[#This Row],[Month ('#)]],main_data[[#This Row],[Day]])</f>
        <v>39490</v>
      </c>
      <c r="B22">
        <f t="shared" si="0"/>
        <v>2008</v>
      </c>
      <c r="C22">
        <f t="shared" si="1"/>
        <v>2</v>
      </c>
      <c r="D22" t="str">
        <f t="shared" si="2"/>
        <v>February</v>
      </c>
      <c r="E22" t="str">
        <f t="shared" si="3"/>
        <v>Q1</v>
      </c>
      <c r="F22" t="str">
        <f t="shared" si="4"/>
        <v>February/2008</v>
      </c>
      <c r="G22">
        <f t="shared" si="5"/>
        <v>3</v>
      </c>
      <c r="H22" t="str">
        <f t="shared" si="6"/>
        <v>Tuesday</v>
      </c>
      <c r="I22" s="1" t="str" cm="1">
        <f t="array" ref="I22">_xlfn.IFS(C22=4,"FM1",C22=5,"FM2",C22=6,"FM3",C22=7,"FM4",C22=8,"FM5",C22=9,"FM6",C22=10,"FM7",C22=11,"FM8",C22=12,"FM9",C22=1,"FM10",C22=2,"FM11",C22=3,"FM12")</f>
        <v>FM11</v>
      </c>
      <c r="J22" t="str" cm="1">
        <f t="array" ref="J22">_xlfn.IFS(AND(C22&gt;=4,C22&lt;=6),"FQ1",AND(C22&gt;=7,C22&lt;=9),"FQ2",AND(C22&gt;=10,C22&lt;=12),"FQ3",AND(C22&gt;=1,C22&lt;=3),"FQ4")</f>
        <v>FQ4</v>
      </c>
      <c r="K22" t="str">
        <f t="shared" si="7"/>
        <v>WEEKDAY</v>
      </c>
    </row>
    <row r="23" spans="1:11" x14ac:dyDescent="0.3">
      <c r="A23" s="1">
        <f>DATE(main_data[[#This Row],[Year]],main_data[[#This Row],[Month ('#)]],main_data[[#This Row],[Day]])</f>
        <v>39524</v>
      </c>
      <c r="B23">
        <f t="shared" si="0"/>
        <v>2008</v>
      </c>
      <c r="C23">
        <f t="shared" si="1"/>
        <v>3</v>
      </c>
      <c r="D23" t="str">
        <f t="shared" si="2"/>
        <v>March</v>
      </c>
      <c r="E23" t="str">
        <f t="shared" si="3"/>
        <v>Q1</v>
      </c>
      <c r="F23" t="str">
        <f t="shared" si="4"/>
        <v>March/2008</v>
      </c>
      <c r="G23">
        <f t="shared" si="5"/>
        <v>2</v>
      </c>
      <c r="H23" t="str">
        <f t="shared" si="6"/>
        <v>Monday</v>
      </c>
      <c r="I23" s="1" t="str" cm="1">
        <f t="array" ref="I23">_xlfn.IFS(C23=4,"FM1",C23=5,"FM2",C23=6,"FM3",C23=7,"FM4",C23=8,"FM5",C23=9,"FM6",C23=10,"FM7",C23=11,"FM8",C23=12,"FM9",C23=1,"FM10",C23=2,"FM11",C23=3,"FM12")</f>
        <v>FM12</v>
      </c>
      <c r="J23" t="str" cm="1">
        <f t="array" ref="J23">_xlfn.IFS(AND(C23&gt;=4,C23&lt;=6),"FQ1",AND(C23&gt;=7,C23&lt;=9),"FQ2",AND(C23&gt;=10,C23&lt;=12),"FQ3",AND(C23&gt;=1,C23&lt;=3),"FQ4")</f>
        <v>FQ4</v>
      </c>
      <c r="K23" t="str">
        <f t="shared" si="7"/>
        <v>WEEKDAY</v>
      </c>
    </row>
    <row r="24" spans="1:11" x14ac:dyDescent="0.3">
      <c r="A24" s="1">
        <f>DATE(main_data[[#This Row],[Year]],main_data[[#This Row],[Month ('#)]],main_data[[#This Row],[Day]])</f>
        <v>39670</v>
      </c>
      <c r="B24">
        <f t="shared" si="0"/>
        <v>2008</v>
      </c>
      <c r="C24">
        <f t="shared" si="1"/>
        <v>8</v>
      </c>
      <c r="D24" t="str">
        <f t="shared" si="2"/>
        <v>August</v>
      </c>
      <c r="E24" t="str">
        <f t="shared" si="3"/>
        <v>Q3</v>
      </c>
      <c r="F24" t="str">
        <f t="shared" si="4"/>
        <v>August/2008</v>
      </c>
      <c r="G24">
        <f t="shared" si="5"/>
        <v>1</v>
      </c>
      <c r="H24" t="str">
        <f t="shared" si="6"/>
        <v>Sunday</v>
      </c>
      <c r="I24" s="1" t="str" cm="1">
        <f t="array" ref="I24">_xlfn.IFS(C24=4,"FM1",C24=5,"FM2",C24=6,"FM3",C24=7,"FM4",C24=8,"FM5",C24=9,"FM6",C24=10,"FM7",C24=11,"FM8",C24=12,"FM9",C24=1,"FM10",C24=2,"FM11",C24=3,"FM12")</f>
        <v>FM5</v>
      </c>
      <c r="J24" t="str" cm="1">
        <f t="array" ref="J24">_xlfn.IFS(AND(C24&gt;=4,C24&lt;=6),"FQ1",AND(C24&gt;=7,C24&lt;=9),"FQ2",AND(C24&gt;=10,C24&lt;=12),"FQ3",AND(C24&gt;=1,C24&lt;=3),"FQ4")</f>
        <v>FQ2</v>
      </c>
      <c r="K24" t="str">
        <f t="shared" si="7"/>
        <v>WEEKEND</v>
      </c>
    </row>
    <row r="25" spans="1:11" x14ac:dyDescent="0.3">
      <c r="A25" s="1">
        <f>DATE(main_data[[#This Row],[Year]],main_data[[#This Row],[Month ('#)]],main_data[[#This Row],[Day]])</f>
        <v>39455</v>
      </c>
      <c r="B25">
        <f t="shared" si="0"/>
        <v>2008</v>
      </c>
      <c r="C25">
        <f t="shared" si="1"/>
        <v>1</v>
      </c>
      <c r="D25" t="str">
        <f t="shared" si="2"/>
        <v>January</v>
      </c>
      <c r="E25" t="str">
        <f t="shared" si="3"/>
        <v>Q1</v>
      </c>
      <c r="F25" t="str">
        <f t="shared" si="4"/>
        <v>January/2008</v>
      </c>
      <c r="G25">
        <f t="shared" si="5"/>
        <v>3</v>
      </c>
      <c r="H25" t="str">
        <f t="shared" si="6"/>
        <v>Tuesday</v>
      </c>
      <c r="I25" s="1" t="str" cm="1">
        <f t="array" ref="I25">_xlfn.IFS(C25=4,"FM1",C25=5,"FM2",C25=6,"FM3",C25=7,"FM4",C25=8,"FM5",C25=9,"FM6",C25=10,"FM7",C25=11,"FM8",C25=12,"FM9",C25=1,"FM10",C25=2,"FM11",C25=3,"FM12")</f>
        <v>FM10</v>
      </c>
      <c r="J25" t="str" cm="1">
        <f t="array" ref="J25">_xlfn.IFS(AND(C25&gt;=4,C25&lt;=6),"FQ1",AND(C25&gt;=7,C25&lt;=9),"FQ2",AND(C25&gt;=10,C25&lt;=12),"FQ3",AND(C25&gt;=1,C25&lt;=3),"FQ4")</f>
        <v>FQ4</v>
      </c>
      <c r="K25" t="str">
        <f t="shared" si="7"/>
        <v>WEEKDAY</v>
      </c>
    </row>
    <row r="26" spans="1:11" x14ac:dyDescent="0.3">
      <c r="A26" s="1">
        <f>DATE(main_data[[#This Row],[Year]],main_data[[#This Row],[Month ('#)]],main_data[[#This Row],[Day]])</f>
        <v>39797</v>
      </c>
      <c r="B26">
        <f t="shared" si="0"/>
        <v>2008</v>
      </c>
      <c r="C26">
        <f t="shared" si="1"/>
        <v>12</v>
      </c>
      <c r="D26" t="str">
        <f t="shared" si="2"/>
        <v>December</v>
      </c>
      <c r="E26" t="str">
        <f t="shared" si="3"/>
        <v>Q4</v>
      </c>
      <c r="F26" t="str">
        <f t="shared" si="4"/>
        <v>December/2008</v>
      </c>
      <c r="G26">
        <f t="shared" si="5"/>
        <v>2</v>
      </c>
      <c r="H26" t="str">
        <f t="shared" si="6"/>
        <v>Monday</v>
      </c>
      <c r="I26" s="1" t="str" cm="1">
        <f t="array" ref="I26">_xlfn.IFS(C26=4,"FM1",C26=5,"FM2",C26=6,"FM3",C26=7,"FM4",C26=8,"FM5",C26=9,"FM6",C26=10,"FM7",C26=11,"FM8",C26=12,"FM9",C26=1,"FM10",C26=2,"FM11",C26=3,"FM12")</f>
        <v>FM9</v>
      </c>
      <c r="J26" t="str" cm="1">
        <f t="array" ref="J26">_xlfn.IFS(AND(C26&gt;=4,C26&lt;=6),"FQ1",AND(C26&gt;=7,C26&lt;=9),"FQ2",AND(C26&gt;=10,C26&lt;=12),"FQ3",AND(C26&gt;=1,C26&lt;=3),"FQ4")</f>
        <v>FQ3</v>
      </c>
      <c r="K26" t="str">
        <f t="shared" si="7"/>
        <v>WEEKDAY</v>
      </c>
    </row>
    <row r="27" spans="1:11" x14ac:dyDescent="0.3">
      <c r="A27" s="1">
        <f>DATE(main_data[[#This Row],[Year]],main_data[[#This Row],[Month ('#)]],main_data[[#This Row],[Day]])</f>
        <v>39517</v>
      </c>
      <c r="B27">
        <f t="shared" si="0"/>
        <v>2008</v>
      </c>
      <c r="C27">
        <f t="shared" si="1"/>
        <v>3</v>
      </c>
      <c r="D27" t="str">
        <f t="shared" si="2"/>
        <v>March</v>
      </c>
      <c r="E27" t="str">
        <f t="shared" si="3"/>
        <v>Q1</v>
      </c>
      <c r="F27" t="str">
        <f t="shared" si="4"/>
        <v>March/2008</v>
      </c>
      <c r="G27">
        <f t="shared" si="5"/>
        <v>2</v>
      </c>
      <c r="H27" t="str">
        <f t="shared" si="6"/>
        <v>Monday</v>
      </c>
      <c r="I27" s="1" t="str" cm="1">
        <f t="array" ref="I27">_xlfn.IFS(C27=4,"FM1",C27=5,"FM2",C27=6,"FM3",C27=7,"FM4",C27=8,"FM5",C27=9,"FM6",C27=10,"FM7",C27=11,"FM8",C27=12,"FM9",C27=1,"FM10",C27=2,"FM11",C27=3,"FM12")</f>
        <v>FM12</v>
      </c>
      <c r="J27" t="str" cm="1">
        <f t="array" ref="J27">_xlfn.IFS(AND(C27&gt;=4,C27&lt;=6),"FQ1",AND(C27&gt;=7,C27&lt;=9),"FQ2",AND(C27&gt;=10,C27&lt;=12),"FQ3",AND(C27&gt;=1,C27&lt;=3),"FQ4")</f>
        <v>FQ4</v>
      </c>
      <c r="K27" t="str">
        <f t="shared" si="7"/>
        <v>WEEKDAY</v>
      </c>
    </row>
    <row r="28" spans="1:11" x14ac:dyDescent="0.3">
      <c r="A28" s="1">
        <f>DATE(main_data[[#This Row],[Year]],main_data[[#This Row],[Month ('#)]],main_data[[#This Row],[Day]])</f>
        <v>39495</v>
      </c>
      <c r="B28">
        <f t="shared" si="0"/>
        <v>2008</v>
      </c>
      <c r="C28">
        <f t="shared" si="1"/>
        <v>2</v>
      </c>
      <c r="D28" t="str">
        <f t="shared" si="2"/>
        <v>February</v>
      </c>
      <c r="E28" t="str">
        <f t="shared" si="3"/>
        <v>Q1</v>
      </c>
      <c r="F28" t="str">
        <f t="shared" si="4"/>
        <v>February/2008</v>
      </c>
      <c r="G28">
        <f t="shared" si="5"/>
        <v>1</v>
      </c>
      <c r="H28" t="str">
        <f t="shared" si="6"/>
        <v>Sunday</v>
      </c>
      <c r="I28" s="1" t="str" cm="1">
        <f t="array" ref="I28">_xlfn.IFS(C28=4,"FM1",C28=5,"FM2",C28=6,"FM3",C28=7,"FM4",C28=8,"FM5",C28=9,"FM6",C28=10,"FM7",C28=11,"FM8",C28=12,"FM9",C28=1,"FM10",C28=2,"FM11",C28=3,"FM12")</f>
        <v>FM11</v>
      </c>
      <c r="J28" t="str" cm="1">
        <f t="array" ref="J28">_xlfn.IFS(AND(C28&gt;=4,C28&lt;=6),"FQ1",AND(C28&gt;=7,C28&lt;=9),"FQ2",AND(C28&gt;=10,C28&lt;=12),"FQ3",AND(C28&gt;=1,C28&lt;=3),"FQ4")</f>
        <v>FQ4</v>
      </c>
      <c r="K28" t="str">
        <f t="shared" si="7"/>
        <v>WEEKEND</v>
      </c>
    </row>
    <row r="29" spans="1:11" x14ac:dyDescent="0.3">
      <c r="A29" s="1">
        <f>DATE(main_data[[#This Row],[Year]],main_data[[#This Row],[Month ('#)]],main_data[[#This Row],[Day]])</f>
        <v>39608</v>
      </c>
      <c r="B29">
        <f t="shared" si="0"/>
        <v>2008</v>
      </c>
      <c r="C29">
        <f t="shared" si="1"/>
        <v>6</v>
      </c>
      <c r="D29" t="str">
        <f t="shared" si="2"/>
        <v>June</v>
      </c>
      <c r="E29" t="str">
        <f t="shared" si="3"/>
        <v>Q2</v>
      </c>
      <c r="F29" t="str">
        <f t="shared" si="4"/>
        <v>June/2008</v>
      </c>
      <c r="G29">
        <f t="shared" si="5"/>
        <v>2</v>
      </c>
      <c r="H29" t="str">
        <f t="shared" si="6"/>
        <v>Monday</v>
      </c>
      <c r="I29" s="1" t="str" cm="1">
        <f t="array" ref="I29">_xlfn.IFS(C29=4,"FM1",C29=5,"FM2",C29=6,"FM3",C29=7,"FM4",C29=8,"FM5",C29=9,"FM6",C29=10,"FM7",C29=11,"FM8",C29=12,"FM9",C29=1,"FM10",C29=2,"FM11",C29=3,"FM12")</f>
        <v>FM3</v>
      </c>
      <c r="J29" t="str" cm="1">
        <f t="array" ref="J29">_xlfn.IFS(AND(C29&gt;=4,C29&lt;=6),"FQ1",AND(C29&gt;=7,C29&lt;=9),"FQ2",AND(C29&gt;=10,C29&lt;=12),"FQ3",AND(C29&gt;=1,C29&lt;=3),"FQ4")</f>
        <v>FQ1</v>
      </c>
      <c r="K29" t="str">
        <f t="shared" si="7"/>
        <v>WEEKDAY</v>
      </c>
    </row>
    <row r="30" spans="1:11" x14ac:dyDescent="0.3">
      <c r="A30" s="1">
        <f>DATE(main_data[[#This Row],[Year]],main_data[[#This Row],[Month ('#)]],main_data[[#This Row],[Day]])</f>
        <v>39586</v>
      </c>
      <c r="B30">
        <f t="shared" si="0"/>
        <v>2008</v>
      </c>
      <c r="C30">
        <f t="shared" si="1"/>
        <v>5</v>
      </c>
      <c r="D30" t="str">
        <f t="shared" si="2"/>
        <v>May</v>
      </c>
      <c r="E30" t="str">
        <f t="shared" si="3"/>
        <v>Q2</v>
      </c>
      <c r="F30" t="str">
        <f t="shared" si="4"/>
        <v>May/2008</v>
      </c>
      <c r="G30">
        <f t="shared" si="5"/>
        <v>1</v>
      </c>
      <c r="H30" t="str">
        <f t="shared" si="6"/>
        <v>Sunday</v>
      </c>
      <c r="I30" s="1" t="str" cm="1">
        <f t="array" ref="I30">_xlfn.IFS(C30=4,"FM1",C30=5,"FM2",C30=6,"FM3",C30=7,"FM4",C30=8,"FM5",C30=9,"FM6",C30=10,"FM7",C30=11,"FM8",C30=12,"FM9",C30=1,"FM10",C30=2,"FM11",C30=3,"FM12")</f>
        <v>FM2</v>
      </c>
      <c r="J30" t="str" cm="1">
        <f t="array" ref="J30">_xlfn.IFS(AND(C30&gt;=4,C30&lt;=6),"FQ1",AND(C30&gt;=7,C30&lt;=9),"FQ2",AND(C30&gt;=10,C30&lt;=12),"FQ3",AND(C30&gt;=1,C30&lt;=3),"FQ4")</f>
        <v>FQ1</v>
      </c>
      <c r="K30" t="str">
        <f t="shared" si="7"/>
        <v>WEEKEND</v>
      </c>
    </row>
    <row r="31" spans="1:11" x14ac:dyDescent="0.3">
      <c r="A31" s="1">
        <f>DATE(main_data[[#This Row],[Year]],main_data[[#This Row],[Month ('#)]],main_data[[#This Row],[Day]])</f>
        <v>39664</v>
      </c>
      <c r="B31">
        <f t="shared" si="0"/>
        <v>2008</v>
      </c>
      <c r="C31">
        <f t="shared" si="1"/>
        <v>8</v>
      </c>
      <c r="D31" t="str">
        <f t="shared" si="2"/>
        <v>August</v>
      </c>
      <c r="E31" t="str">
        <f t="shared" si="3"/>
        <v>Q3</v>
      </c>
      <c r="F31" t="str">
        <f t="shared" si="4"/>
        <v>August/2008</v>
      </c>
      <c r="G31">
        <f t="shared" si="5"/>
        <v>2</v>
      </c>
      <c r="H31" t="str">
        <f t="shared" si="6"/>
        <v>Monday</v>
      </c>
      <c r="I31" s="1" t="str" cm="1">
        <f t="array" ref="I31">_xlfn.IFS(C31=4,"FM1",C31=5,"FM2",C31=6,"FM3",C31=7,"FM4",C31=8,"FM5",C31=9,"FM6",C31=10,"FM7",C31=11,"FM8",C31=12,"FM9",C31=1,"FM10",C31=2,"FM11",C31=3,"FM12")</f>
        <v>FM5</v>
      </c>
      <c r="J31" t="str" cm="1">
        <f t="array" ref="J31">_xlfn.IFS(AND(C31&gt;=4,C31&lt;=6),"FQ1",AND(C31&gt;=7,C31&lt;=9),"FQ2",AND(C31&gt;=10,C31&lt;=12),"FQ3",AND(C31&gt;=1,C31&lt;=3),"FQ4")</f>
        <v>FQ2</v>
      </c>
      <c r="K31" t="str">
        <f t="shared" si="7"/>
        <v>WEEKDAY</v>
      </c>
    </row>
    <row r="32" spans="1:11" x14ac:dyDescent="0.3">
      <c r="A32" s="1">
        <f>DATE(main_data[[#This Row],[Year]],main_data[[#This Row],[Month ('#)]],main_data[[#This Row],[Day]])</f>
        <v>39460</v>
      </c>
      <c r="B32">
        <f t="shared" si="0"/>
        <v>2008</v>
      </c>
      <c r="C32">
        <f t="shared" si="1"/>
        <v>1</v>
      </c>
      <c r="D32" t="str">
        <f t="shared" si="2"/>
        <v>January</v>
      </c>
      <c r="E32" t="str">
        <f t="shared" si="3"/>
        <v>Q1</v>
      </c>
      <c r="F32" t="str">
        <f t="shared" si="4"/>
        <v>January/2008</v>
      </c>
      <c r="G32">
        <f t="shared" si="5"/>
        <v>1</v>
      </c>
      <c r="H32" t="str">
        <f t="shared" si="6"/>
        <v>Sunday</v>
      </c>
      <c r="I32" s="1" t="str" cm="1">
        <f t="array" ref="I32">_xlfn.IFS(C32=4,"FM1",C32=5,"FM2",C32=6,"FM3",C32=7,"FM4",C32=8,"FM5",C32=9,"FM6",C32=10,"FM7",C32=11,"FM8",C32=12,"FM9",C32=1,"FM10",C32=2,"FM11",C32=3,"FM12")</f>
        <v>FM10</v>
      </c>
      <c r="J32" t="str" cm="1">
        <f t="array" ref="J32">_xlfn.IFS(AND(C32&gt;=4,C32&lt;=6),"FQ1",AND(C32&gt;=7,C32&lt;=9),"FQ2",AND(C32&gt;=10,C32&lt;=12),"FQ3",AND(C32&gt;=1,C32&lt;=3),"FQ4")</f>
        <v>FQ4</v>
      </c>
      <c r="K32" t="str">
        <f t="shared" si="7"/>
        <v>WEEKEND</v>
      </c>
    </row>
    <row r="33" spans="1:11" x14ac:dyDescent="0.3">
      <c r="A33" s="1">
        <f>DATE(main_data[[#This Row],[Year]],main_data[[#This Row],[Month ('#)]],main_data[[#This Row],[Day]])</f>
        <v>39495</v>
      </c>
      <c r="B33">
        <f t="shared" si="0"/>
        <v>2008</v>
      </c>
      <c r="C33">
        <f t="shared" si="1"/>
        <v>2</v>
      </c>
      <c r="D33" t="str">
        <f t="shared" si="2"/>
        <v>February</v>
      </c>
      <c r="E33" t="str">
        <f t="shared" si="3"/>
        <v>Q1</v>
      </c>
      <c r="F33" t="str">
        <f t="shared" si="4"/>
        <v>February/2008</v>
      </c>
      <c r="G33">
        <f t="shared" si="5"/>
        <v>1</v>
      </c>
      <c r="H33" t="str">
        <f t="shared" si="6"/>
        <v>Sunday</v>
      </c>
      <c r="I33" s="1" t="str" cm="1">
        <f t="array" ref="I33">_xlfn.IFS(C33=4,"FM1",C33=5,"FM2",C33=6,"FM3",C33=7,"FM4",C33=8,"FM5",C33=9,"FM6",C33=10,"FM7",C33=11,"FM8",C33=12,"FM9",C33=1,"FM10",C33=2,"FM11",C33=3,"FM12")</f>
        <v>FM11</v>
      </c>
      <c r="J33" t="str" cm="1">
        <f t="array" ref="J33">_xlfn.IFS(AND(C33&gt;=4,C33&lt;=6),"FQ1",AND(C33&gt;=7,C33&lt;=9),"FQ2",AND(C33&gt;=10,C33&lt;=12),"FQ3",AND(C33&gt;=1,C33&lt;=3),"FQ4")</f>
        <v>FQ4</v>
      </c>
      <c r="K33" t="str">
        <f t="shared" si="7"/>
        <v>WEEKEND</v>
      </c>
    </row>
    <row r="34" spans="1:11" x14ac:dyDescent="0.3">
      <c r="A34" s="1">
        <f>DATE(main_data[[#This Row],[Year]],main_data[[#This Row],[Month ('#)]],main_data[[#This Row],[Day]])</f>
        <v>39637</v>
      </c>
      <c r="B34">
        <f t="shared" si="0"/>
        <v>2008</v>
      </c>
      <c r="C34">
        <f t="shared" si="1"/>
        <v>7</v>
      </c>
      <c r="D34" t="str">
        <f t="shared" si="2"/>
        <v>July</v>
      </c>
      <c r="E34" t="str">
        <f t="shared" si="3"/>
        <v>Q3</v>
      </c>
      <c r="F34" t="str">
        <f t="shared" si="4"/>
        <v>July/2008</v>
      </c>
      <c r="G34">
        <f t="shared" si="5"/>
        <v>3</v>
      </c>
      <c r="H34" t="str">
        <f t="shared" si="6"/>
        <v>Tuesday</v>
      </c>
      <c r="I34" s="1" t="str" cm="1">
        <f t="array" ref="I34">_xlfn.IFS(C34=4,"FM1",C34=5,"FM2",C34=6,"FM3",C34=7,"FM4",C34=8,"FM5",C34=9,"FM6",C34=10,"FM7",C34=11,"FM8",C34=12,"FM9",C34=1,"FM10",C34=2,"FM11",C34=3,"FM12")</f>
        <v>FM4</v>
      </c>
      <c r="J34" t="str" cm="1">
        <f t="array" ref="J34">_xlfn.IFS(AND(C34&gt;=4,C34&lt;=6),"FQ1",AND(C34&gt;=7,C34&lt;=9),"FQ2",AND(C34&gt;=10,C34&lt;=12),"FQ3",AND(C34&gt;=1,C34&lt;=3),"FQ4")</f>
        <v>FQ2</v>
      </c>
      <c r="K34" t="str">
        <f t="shared" si="7"/>
        <v>WEEKDAY</v>
      </c>
    </row>
    <row r="35" spans="1:11" x14ac:dyDescent="0.3">
      <c r="A35" s="1">
        <f>DATE(main_data[[#This Row],[Year]],main_data[[#This Row],[Month ('#)]],main_data[[#This Row],[Day]])</f>
        <v>39656</v>
      </c>
      <c r="B35">
        <f t="shared" si="0"/>
        <v>2008</v>
      </c>
      <c r="C35">
        <f t="shared" si="1"/>
        <v>7</v>
      </c>
      <c r="D35" t="str">
        <f t="shared" si="2"/>
        <v>July</v>
      </c>
      <c r="E35" t="str">
        <f t="shared" si="3"/>
        <v>Q3</v>
      </c>
      <c r="F35" t="str">
        <f t="shared" si="4"/>
        <v>July/2008</v>
      </c>
      <c r="G35">
        <f t="shared" si="5"/>
        <v>1</v>
      </c>
      <c r="H35" t="str">
        <f t="shared" si="6"/>
        <v>Sunday</v>
      </c>
      <c r="I35" s="1" t="str" cm="1">
        <f t="array" ref="I35">_xlfn.IFS(C35=4,"FM1",C35=5,"FM2",C35=6,"FM3",C35=7,"FM4",C35=8,"FM5",C35=9,"FM6",C35=10,"FM7",C35=11,"FM8",C35=12,"FM9",C35=1,"FM10",C35=2,"FM11",C35=3,"FM12")</f>
        <v>FM4</v>
      </c>
      <c r="J35" t="str" cm="1">
        <f t="array" ref="J35">_xlfn.IFS(AND(C35&gt;=4,C35&lt;=6),"FQ1",AND(C35&gt;=7,C35&lt;=9),"FQ2",AND(C35&gt;=10,C35&lt;=12),"FQ3",AND(C35&gt;=1,C35&lt;=3),"FQ4")</f>
        <v>FQ2</v>
      </c>
      <c r="K35" t="str">
        <f t="shared" si="7"/>
        <v>WEEKEND</v>
      </c>
    </row>
    <row r="36" spans="1:11" x14ac:dyDescent="0.3">
      <c r="A36" s="1">
        <f>DATE(main_data[[#This Row],[Year]],main_data[[#This Row],[Month ('#)]],main_data[[#This Row],[Day]])</f>
        <v>39792</v>
      </c>
      <c r="B36">
        <f t="shared" si="0"/>
        <v>2008</v>
      </c>
      <c r="C36">
        <f t="shared" si="1"/>
        <v>12</v>
      </c>
      <c r="D36" t="str">
        <f t="shared" si="2"/>
        <v>December</v>
      </c>
      <c r="E36" t="str">
        <f t="shared" si="3"/>
        <v>Q4</v>
      </c>
      <c r="F36" t="str">
        <f t="shared" si="4"/>
        <v>December/2008</v>
      </c>
      <c r="G36">
        <f t="shared" si="5"/>
        <v>4</v>
      </c>
      <c r="H36" t="str">
        <f t="shared" si="6"/>
        <v>Wednesday</v>
      </c>
      <c r="I36" s="1" t="str" cm="1">
        <f t="array" ref="I36">_xlfn.IFS(C36=4,"FM1",C36=5,"FM2",C36=6,"FM3",C36=7,"FM4",C36=8,"FM5",C36=9,"FM6",C36=10,"FM7",C36=11,"FM8",C36=12,"FM9",C36=1,"FM10",C36=2,"FM11",C36=3,"FM12")</f>
        <v>FM9</v>
      </c>
      <c r="J36" t="str" cm="1">
        <f t="array" ref="J36">_xlfn.IFS(AND(C36&gt;=4,C36&lt;=6),"FQ1",AND(C36&gt;=7,C36&lt;=9),"FQ2",AND(C36&gt;=10,C36&lt;=12),"FQ3",AND(C36&gt;=1,C36&lt;=3),"FQ4")</f>
        <v>FQ3</v>
      </c>
      <c r="K36" t="str">
        <f t="shared" si="7"/>
        <v>WEEKDAY</v>
      </c>
    </row>
    <row r="37" spans="1:11" x14ac:dyDescent="0.3">
      <c r="A37" s="1">
        <f>DATE(main_data[[#This Row],[Year]],main_data[[#This Row],[Month ('#)]],main_data[[#This Row],[Day]])</f>
        <v>39614</v>
      </c>
      <c r="B37">
        <f t="shared" si="0"/>
        <v>2008</v>
      </c>
      <c r="C37">
        <f t="shared" si="1"/>
        <v>6</v>
      </c>
      <c r="D37" t="str">
        <f t="shared" si="2"/>
        <v>June</v>
      </c>
      <c r="E37" t="str">
        <f t="shared" si="3"/>
        <v>Q2</v>
      </c>
      <c r="F37" t="str">
        <f t="shared" si="4"/>
        <v>June/2008</v>
      </c>
      <c r="G37">
        <f t="shared" si="5"/>
        <v>1</v>
      </c>
      <c r="H37" t="str">
        <f t="shared" si="6"/>
        <v>Sunday</v>
      </c>
      <c r="I37" s="1" t="str" cm="1">
        <f t="array" ref="I37">_xlfn.IFS(C37=4,"FM1",C37=5,"FM2",C37=6,"FM3",C37=7,"FM4",C37=8,"FM5",C37=9,"FM6",C37=10,"FM7",C37=11,"FM8",C37=12,"FM9",C37=1,"FM10",C37=2,"FM11",C37=3,"FM12")</f>
        <v>FM3</v>
      </c>
      <c r="J37" t="str" cm="1">
        <f t="array" ref="J37">_xlfn.IFS(AND(C37&gt;=4,C37&lt;=6),"FQ1",AND(C37&gt;=7,C37&lt;=9),"FQ2",AND(C37&gt;=10,C37&lt;=12),"FQ3",AND(C37&gt;=1,C37&lt;=3),"FQ4")</f>
        <v>FQ1</v>
      </c>
      <c r="K37" t="str">
        <f t="shared" si="7"/>
        <v>WEEKEND</v>
      </c>
    </row>
    <row r="38" spans="1:11" x14ac:dyDescent="0.3">
      <c r="A38" s="1">
        <f>DATE(main_data[[#This Row],[Year]],main_data[[#This Row],[Month ('#)]],main_data[[#This Row],[Day]])</f>
        <v>39655</v>
      </c>
      <c r="B38">
        <f t="shared" si="0"/>
        <v>2008</v>
      </c>
      <c r="C38">
        <f t="shared" si="1"/>
        <v>7</v>
      </c>
      <c r="D38" t="str">
        <f t="shared" si="2"/>
        <v>July</v>
      </c>
      <c r="E38" t="str">
        <f t="shared" si="3"/>
        <v>Q3</v>
      </c>
      <c r="F38" t="str">
        <f t="shared" si="4"/>
        <v>July/2008</v>
      </c>
      <c r="G38">
        <f t="shared" si="5"/>
        <v>7</v>
      </c>
      <c r="H38" t="str">
        <f t="shared" si="6"/>
        <v>Saturday</v>
      </c>
      <c r="I38" s="1" t="str" cm="1">
        <f t="array" ref="I38">_xlfn.IFS(C38=4,"FM1",C38=5,"FM2",C38=6,"FM3",C38=7,"FM4",C38=8,"FM5",C38=9,"FM6",C38=10,"FM7",C38=11,"FM8",C38=12,"FM9",C38=1,"FM10",C38=2,"FM11",C38=3,"FM12")</f>
        <v>FM4</v>
      </c>
      <c r="J38" t="str" cm="1">
        <f t="array" ref="J38">_xlfn.IFS(AND(C38&gt;=4,C38&lt;=6),"FQ1",AND(C38&gt;=7,C38&lt;=9),"FQ2",AND(C38&gt;=10,C38&lt;=12),"FQ3",AND(C38&gt;=1,C38&lt;=3),"FQ4")</f>
        <v>FQ2</v>
      </c>
      <c r="K38" t="str">
        <f t="shared" si="7"/>
        <v>WEEKEND</v>
      </c>
    </row>
    <row r="39" spans="1:11" x14ac:dyDescent="0.3">
      <c r="A39" s="1">
        <f>DATE(main_data[[#This Row],[Year]],main_data[[#This Row],[Month ('#)]],main_data[[#This Row],[Day]])</f>
        <v>39735</v>
      </c>
      <c r="B39">
        <f t="shared" si="0"/>
        <v>2008</v>
      </c>
      <c r="C39">
        <f t="shared" si="1"/>
        <v>10</v>
      </c>
      <c r="D39" t="str">
        <f t="shared" si="2"/>
        <v>October</v>
      </c>
      <c r="E39" t="str">
        <f t="shared" si="3"/>
        <v>Q4</v>
      </c>
      <c r="F39" t="str">
        <f t="shared" si="4"/>
        <v>October/2008</v>
      </c>
      <c r="G39">
        <f t="shared" si="5"/>
        <v>3</v>
      </c>
      <c r="H39" t="str">
        <f t="shared" si="6"/>
        <v>Tuesday</v>
      </c>
      <c r="I39" s="1" t="str" cm="1">
        <f t="array" ref="I39">_xlfn.IFS(C39=4,"FM1",C39=5,"FM2",C39=6,"FM3",C39=7,"FM4",C39=8,"FM5",C39=9,"FM6",C39=10,"FM7",C39=11,"FM8",C39=12,"FM9",C39=1,"FM10",C39=2,"FM11",C39=3,"FM12")</f>
        <v>FM7</v>
      </c>
      <c r="J39" t="str" cm="1">
        <f t="array" ref="J39">_xlfn.IFS(AND(C39&gt;=4,C39&lt;=6),"FQ1",AND(C39&gt;=7,C39&lt;=9),"FQ2",AND(C39&gt;=10,C39&lt;=12),"FQ3",AND(C39&gt;=1,C39&lt;=3),"FQ4")</f>
        <v>FQ3</v>
      </c>
      <c r="K39" t="str">
        <f t="shared" si="7"/>
        <v>WEEKDAY</v>
      </c>
    </row>
    <row r="40" spans="1:11" x14ac:dyDescent="0.3">
      <c r="A40" s="1">
        <f>DATE(main_data[[#This Row],[Year]],main_data[[#This Row],[Month ('#)]],main_data[[#This Row],[Day]])</f>
        <v>39472</v>
      </c>
      <c r="B40">
        <f t="shared" si="0"/>
        <v>2008</v>
      </c>
      <c r="C40">
        <f t="shared" si="1"/>
        <v>1</v>
      </c>
      <c r="D40" t="str">
        <f t="shared" si="2"/>
        <v>January</v>
      </c>
      <c r="E40" t="str">
        <f t="shared" si="3"/>
        <v>Q1</v>
      </c>
      <c r="F40" t="str">
        <f t="shared" si="4"/>
        <v>January/2008</v>
      </c>
      <c r="G40">
        <f t="shared" si="5"/>
        <v>6</v>
      </c>
      <c r="H40" t="str">
        <f t="shared" si="6"/>
        <v>Friday</v>
      </c>
      <c r="I40" s="1" t="str" cm="1">
        <f t="array" ref="I40">_xlfn.IFS(C40=4,"FM1",C40=5,"FM2",C40=6,"FM3",C40=7,"FM4",C40=8,"FM5",C40=9,"FM6",C40=10,"FM7",C40=11,"FM8",C40=12,"FM9",C40=1,"FM10",C40=2,"FM11",C40=3,"FM12")</f>
        <v>FM10</v>
      </c>
      <c r="J40" t="str" cm="1">
        <f t="array" ref="J40">_xlfn.IFS(AND(C40&gt;=4,C40&lt;=6),"FQ1",AND(C40&gt;=7,C40&lt;=9),"FQ2",AND(C40&gt;=10,C40&lt;=12),"FQ3",AND(C40&gt;=1,C40&lt;=3),"FQ4")</f>
        <v>FQ4</v>
      </c>
      <c r="K40" t="str">
        <f t="shared" si="7"/>
        <v>WEEKDAY</v>
      </c>
    </row>
    <row r="41" spans="1:11" x14ac:dyDescent="0.3">
      <c r="A41" s="1">
        <f>DATE(main_data[[#This Row],[Year]],main_data[[#This Row],[Month ('#)]],main_data[[#This Row],[Day]])</f>
        <v>39459</v>
      </c>
      <c r="B41">
        <f t="shared" si="0"/>
        <v>2008</v>
      </c>
      <c r="C41">
        <f t="shared" si="1"/>
        <v>1</v>
      </c>
      <c r="D41" t="str">
        <f t="shared" si="2"/>
        <v>January</v>
      </c>
      <c r="E41" t="str">
        <f t="shared" si="3"/>
        <v>Q1</v>
      </c>
      <c r="F41" t="str">
        <f t="shared" si="4"/>
        <v>January/2008</v>
      </c>
      <c r="G41">
        <f t="shared" si="5"/>
        <v>7</v>
      </c>
      <c r="H41" t="str">
        <f t="shared" si="6"/>
        <v>Saturday</v>
      </c>
      <c r="I41" s="1" t="str" cm="1">
        <f t="array" ref="I41">_xlfn.IFS(C41=4,"FM1",C41=5,"FM2",C41=6,"FM3",C41=7,"FM4",C41=8,"FM5",C41=9,"FM6",C41=10,"FM7",C41=11,"FM8",C41=12,"FM9",C41=1,"FM10",C41=2,"FM11",C41=3,"FM12")</f>
        <v>FM10</v>
      </c>
      <c r="J41" t="str" cm="1">
        <f t="array" ref="J41">_xlfn.IFS(AND(C41&gt;=4,C41&lt;=6),"FQ1",AND(C41&gt;=7,C41&lt;=9),"FQ2",AND(C41&gt;=10,C41&lt;=12),"FQ3",AND(C41&gt;=1,C41&lt;=3),"FQ4")</f>
        <v>FQ4</v>
      </c>
      <c r="K41" t="str">
        <f t="shared" si="7"/>
        <v>WEEKEND</v>
      </c>
    </row>
    <row r="42" spans="1:11" x14ac:dyDescent="0.3">
      <c r="A42" s="1">
        <f>DATE(main_data[[#This Row],[Year]],main_data[[#This Row],[Month ('#)]],main_data[[#This Row],[Day]])</f>
        <v>39684</v>
      </c>
      <c r="B42">
        <f t="shared" si="0"/>
        <v>2008</v>
      </c>
      <c r="C42">
        <f t="shared" si="1"/>
        <v>8</v>
      </c>
      <c r="D42" t="str">
        <f t="shared" si="2"/>
        <v>August</v>
      </c>
      <c r="E42" t="str">
        <f t="shared" si="3"/>
        <v>Q3</v>
      </c>
      <c r="F42" t="str">
        <f t="shared" si="4"/>
        <v>August/2008</v>
      </c>
      <c r="G42">
        <f t="shared" si="5"/>
        <v>1</v>
      </c>
      <c r="H42" t="str">
        <f t="shared" si="6"/>
        <v>Sunday</v>
      </c>
      <c r="I42" s="1" t="str" cm="1">
        <f t="array" ref="I42">_xlfn.IFS(C42=4,"FM1",C42=5,"FM2",C42=6,"FM3",C42=7,"FM4",C42=8,"FM5",C42=9,"FM6",C42=10,"FM7",C42=11,"FM8",C42=12,"FM9",C42=1,"FM10",C42=2,"FM11",C42=3,"FM12")</f>
        <v>FM5</v>
      </c>
      <c r="J42" t="str" cm="1">
        <f t="array" ref="J42">_xlfn.IFS(AND(C42&gt;=4,C42&lt;=6),"FQ1",AND(C42&gt;=7,C42&lt;=9),"FQ2",AND(C42&gt;=10,C42&lt;=12),"FQ3",AND(C42&gt;=1,C42&lt;=3),"FQ4")</f>
        <v>FQ2</v>
      </c>
      <c r="K42" t="str">
        <f t="shared" si="7"/>
        <v>WEEKEND</v>
      </c>
    </row>
    <row r="43" spans="1:11" x14ac:dyDescent="0.3">
      <c r="A43" s="1">
        <f>DATE(main_data[[#This Row],[Year]],main_data[[#This Row],[Month ('#)]],main_data[[#This Row],[Day]])</f>
        <v>39808</v>
      </c>
      <c r="B43">
        <f t="shared" si="0"/>
        <v>2008</v>
      </c>
      <c r="C43">
        <f t="shared" si="1"/>
        <v>12</v>
      </c>
      <c r="D43" t="str">
        <f t="shared" si="2"/>
        <v>December</v>
      </c>
      <c r="E43" t="str">
        <f t="shared" si="3"/>
        <v>Q4</v>
      </c>
      <c r="F43" t="str">
        <f t="shared" si="4"/>
        <v>December/2008</v>
      </c>
      <c r="G43">
        <f t="shared" si="5"/>
        <v>6</v>
      </c>
      <c r="H43" t="str">
        <f t="shared" si="6"/>
        <v>Friday</v>
      </c>
      <c r="I43" s="1" t="str" cm="1">
        <f t="array" ref="I43">_xlfn.IFS(C43=4,"FM1",C43=5,"FM2",C43=6,"FM3",C43=7,"FM4",C43=8,"FM5",C43=9,"FM6",C43=10,"FM7",C43=11,"FM8",C43=12,"FM9",C43=1,"FM10",C43=2,"FM11",C43=3,"FM12")</f>
        <v>FM9</v>
      </c>
      <c r="J43" t="str" cm="1">
        <f t="array" ref="J43">_xlfn.IFS(AND(C43&gt;=4,C43&lt;=6),"FQ1",AND(C43&gt;=7,C43&lt;=9),"FQ2",AND(C43&gt;=10,C43&lt;=12),"FQ3",AND(C43&gt;=1,C43&lt;=3),"FQ4")</f>
        <v>FQ3</v>
      </c>
      <c r="K43" t="str">
        <f t="shared" si="7"/>
        <v>WEEKDAY</v>
      </c>
    </row>
    <row r="44" spans="1:11" x14ac:dyDescent="0.3">
      <c r="A44" s="1">
        <f>DATE(main_data[[#This Row],[Year]],main_data[[#This Row],[Month ('#)]],main_data[[#This Row],[Day]])</f>
        <v>39541</v>
      </c>
      <c r="B44">
        <f t="shared" si="0"/>
        <v>2008</v>
      </c>
      <c r="C44">
        <f t="shared" si="1"/>
        <v>4</v>
      </c>
      <c r="D44" t="str">
        <f t="shared" si="2"/>
        <v>April</v>
      </c>
      <c r="E44" t="str">
        <f t="shared" si="3"/>
        <v>Q2</v>
      </c>
      <c r="F44" t="str">
        <f t="shared" si="4"/>
        <v>April/2008</v>
      </c>
      <c r="G44">
        <f t="shared" si="5"/>
        <v>5</v>
      </c>
      <c r="H44" t="str">
        <f t="shared" si="6"/>
        <v>Thursday</v>
      </c>
      <c r="I44" s="1" t="str" cm="1">
        <f t="array" ref="I44">_xlfn.IFS(C44=4,"FM1",C44=5,"FM2",C44=6,"FM3",C44=7,"FM4",C44=8,"FM5",C44=9,"FM6",C44=10,"FM7",C44=11,"FM8",C44=12,"FM9",C44=1,"FM10",C44=2,"FM11",C44=3,"FM12")</f>
        <v>FM1</v>
      </c>
      <c r="J44" t="str" cm="1">
        <f t="array" ref="J44">_xlfn.IFS(AND(C44&gt;=4,C44&lt;=6),"FQ1",AND(C44&gt;=7,C44&lt;=9),"FQ2",AND(C44&gt;=10,C44&lt;=12),"FQ3",AND(C44&gt;=1,C44&lt;=3),"FQ4")</f>
        <v>FQ1</v>
      </c>
      <c r="K44" t="str">
        <f t="shared" si="7"/>
        <v>WEEKDAY</v>
      </c>
    </row>
    <row r="45" spans="1:11" x14ac:dyDescent="0.3">
      <c r="A45" s="1">
        <f>DATE(main_data[[#This Row],[Year]],main_data[[#This Row],[Month ('#)]],main_data[[#This Row],[Day]])</f>
        <v>39790</v>
      </c>
      <c r="B45">
        <f t="shared" si="0"/>
        <v>2008</v>
      </c>
      <c r="C45">
        <f t="shared" si="1"/>
        <v>12</v>
      </c>
      <c r="D45" t="str">
        <f t="shared" si="2"/>
        <v>December</v>
      </c>
      <c r="E45" t="str">
        <f t="shared" si="3"/>
        <v>Q4</v>
      </c>
      <c r="F45" t="str">
        <f t="shared" si="4"/>
        <v>December/2008</v>
      </c>
      <c r="G45">
        <f t="shared" si="5"/>
        <v>2</v>
      </c>
      <c r="H45" t="str">
        <f t="shared" si="6"/>
        <v>Monday</v>
      </c>
      <c r="I45" s="1" t="str" cm="1">
        <f t="array" ref="I45">_xlfn.IFS(C45=4,"FM1",C45=5,"FM2",C45=6,"FM3",C45=7,"FM4",C45=8,"FM5",C45=9,"FM6",C45=10,"FM7",C45=11,"FM8",C45=12,"FM9",C45=1,"FM10",C45=2,"FM11",C45=3,"FM12")</f>
        <v>FM9</v>
      </c>
      <c r="J45" t="str" cm="1">
        <f t="array" ref="J45">_xlfn.IFS(AND(C45&gt;=4,C45&lt;=6),"FQ1",AND(C45&gt;=7,C45&lt;=9),"FQ2",AND(C45&gt;=10,C45&lt;=12),"FQ3",AND(C45&gt;=1,C45&lt;=3),"FQ4")</f>
        <v>FQ3</v>
      </c>
      <c r="K45" t="str">
        <f t="shared" si="7"/>
        <v>WEEKDAY</v>
      </c>
    </row>
    <row r="46" spans="1:11" x14ac:dyDescent="0.3">
      <c r="A46" s="1">
        <f>DATE(main_data[[#This Row],[Year]],main_data[[#This Row],[Month ('#)]],main_data[[#This Row],[Day]])</f>
        <v>39576</v>
      </c>
      <c r="B46">
        <f t="shared" si="0"/>
        <v>2008</v>
      </c>
      <c r="C46">
        <f t="shared" si="1"/>
        <v>5</v>
      </c>
      <c r="D46" t="str">
        <f t="shared" si="2"/>
        <v>May</v>
      </c>
      <c r="E46" t="str">
        <f t="shared" si="3"/>
        <v>Q2</v>
      </c>
      <c r="F46" t="str">
        <f t="shared" si="4"/>
        <v>May/2008</v>
      </c>
      <c r="G46">
        <f t="shared" si="5"/>
        <v>5</v>
      </c>
      <c r="H46" t="str">
        <f t="shared" si="6"/>
        <v>Thursday</v>
      </c>
      <c r="I46" s="1" t="str" cm="1">
        <f t="array" ref="I46">_xlfn.IFS(C46=4,"FM1",C46=5,"FM2",C46=6,"FM3",C46=7,"FM4",C46=8,"FM5",C46=9,"FM6",C46=10,"FM7",C46=11,"FM8",C46=12,"FM9",C46=1,"FM10",C46=2,"FM11",C46=3,"FM12")</f>
        <v>FM2</v>
      </c>
      <c r="J46" t="str" cm="1">
        <f t="array" ref="J46">_xlfn.IFS(AND(C46&gt;=4,C46&lt;=6),"FQ1",AND(C46&gt;=7,C46&lt;=9),"FQ2",AND(C46&gt;=10,C46&lt;=12),"FQ3",AND(C46&gt;=1,C46&lt;=3),"FQ4")</f>
        <v>FQ1</v>
      </c>
      <c r="K46" t="str">
        <f t="shared" si="7"/>
        <v>WEEKDAY</v>
      </c>
    </row>
    <row r="47" spans="1:11" x14ac:dyDescent="0.3">
      <c r="A47" s="1">
        <f>DATE(main_data[[#This Row],[Year]],main_data[[#This Row],[Month ('#)]],main_data[[#This Row],[Day]])</f>
        <v>39509</v>
      </c>
      <c r="B47">
        <f t="shared" si="0"/>
        <v>2008</v>
      </c>
      <c r="C47">
        <f t="shared" si="1"/>
        <v>3</v>
      </c>
      <c r="D47" t="str">
        <f t="shared" si="2"/>
        <v>March</v>
      </c>
      <c r="E47" t="str">
        <f t="shared" si="3"/>
        <v>Q1</v>
      </c>
      <c r="F47" t="str">
        <f t="shared" si="4"/>
        <v>March/2008</v>
      </c>
      <c r="G47">
        <f t="shared" si="5"/>
        <v>1</v>
      </c>
      <c r="H47" t="str">
        <f t="shared" si="6"/>
        <v>Sunday</v>
      </c>
      <c r="I47" s="1" t="str" cm="1">
        <f t="array" ref="I47">_xlfn.IFS(C47=4,"FM1",C47=5,"FM2",C47=6,"FM3",C47=7,"FM4",C47=8,"FM5",C47=9,"FM6",C47=10,"FM7",C47=11,"FM8",C47=12,"FM9",C47=1,"FM10",C47=2,"FM11",C47=3,"FM12")</f>
        <v>FM12</v>
      </c>
      <c r="J47" t="str" cm="1">
        <f t="array" ref="J47">_xlfn.IFS(AND(C47&gt;=4,C47&lt;=6),"FQ1",AND(C47&gt;=7,C47&lt;=9),"FQ2",AND(C47&gt;=10,C47&lt;=12),"FQ3",AND(C47&gt;=1,C47&lt;=3),"FQ4")</f>
        <v>FQ4</v>
      </c>
      <c r="K47" t="str">
        <f t="shared" si="7"/>
        <v>WEEKEND</v>
      </c>
    </row>
    <row r="48" spans="1:11" x14ac:dyDescent="0.3">
      <c r="A48" s="1">
        <f>DATE(main_data[[#This Row],[Year]],main_data[[#This Row],[Month ('#)]],main_data[[#This Row],[Day]])</f>
        <v>39728</v>
      </c>
      <c r="B48">
        <f t="shared" si="0"/>
        <v>2008</v>
      </c>
      <c r="C48">
        <f t="shared" si="1"/>
        <v>10</v>
      </c>
      <c r="D48" t="str">
        <f t="shared" si="2"/>
        <v>October</v>
      </c>
      <c r="E48" t="str">
        <f t="shared" si="3"/>
        <v>Q4</v>
      </c>
      <c r="F48" t="str">
        <f t="shared" si="4"/>
        <v>October/2008</v>
      </c>
      <c r="G48">
        <f t="shared" si="5"/>
        <v>3</v>
      </c>
      <c r="H48" t="str">
        <f t="shared" si="6"/>
        <v>Tuesday</v>
      </c>
      <c r="I48" s="1" t="str" cm="1">
        <f t="array" ref="I48">_xlfn.IFS(C48=4,"FM1",C48=5,"FM2",C48=6,"FM3",C48=7,"FM4",C48=8,"FM5",C48=9,"FM6",C48=10,"FM7",C48=11,"FM8",C48=12,"FM9",C48=1,"FM10",C48=2,"FM11",C48=3,"FM12")</f>
        <v>FM7</v>
      </c>
      <c r="J48" t="str" cm="1">
        <f t="array" ref="J48">_xlfn.IFS(AND(C48&gt;=4,C48&lt;=6),"FQ1",AND(C48&gt;=7,C48&lt;=9),"FQ2",AND(C48&gt;=10,C48&lt;=12),"FQ3",AND(C48&gt;=1,C48&lt;=3),"FQ4")</f>
        <v>FQ3</v>
      </c>
      <c r="K48" t="str">
        <f t="shared" si="7"/>
        <v>WEEKDAY</v>
      </c>
    </row>
    <row r="49" spans="1:11" x14ac:dyDescent="0.3">
      <c r="A49" s="1">
        <f>DATE(main_data[[#This Row],[Year]],main_data[[#This Row],[Month ('#)]],main_data[[#This Row],[Day]])</f>
        <v>39802</v>
      </c>
      <c r="B49">
        <f t="shared" si="0"/>
        <v>2008</v>
      </c>
      <c r="C49">
        <f t="shared" si="1"/>
        <v>12</v>
      </c>
      <c r="D49" t="str">
        <f t="shared" si="2"/>
        <v>December</v>
      </c>
      <c r="E49" t="str">
        <f t="shared" si="3"/>
        <v>Q4</v>
      </c>
      <c r="F49" t="str">
        <f t="shared" si="4"/>
        <v>December/2008</v>
      </c>
      <c r="G49">
        <f t="shared" si="5"/>
        <v>7</v>
      </c>
      <c r="H49" t="str">
        <f t="shared" si="6"/>
        <v>Saturday</v>
      </c>
      <c r="I49" s="1" t="str" cm="1">
        <f t="array" ref="I49">_xlfn.IFS(C49=4,"FM1",C49=5,"FM2",C49=6,"FM3",C49=7,"FM4",C49=8,"FM5",C49=9,"FM6",C49=10,"FM7",C49=11,"FM8",C49=12,"FM9",C49=1,"FM10",C49=2,"FM11",C49=3,"FM12")</f>
        <v>FM9</v>
      </c>
      <c r="J49" t="str" cm="1">
        <f t="array" ref="J49">_xlfn.IFS(AND(C49&gt;=4,C49&lt;=6),"FQ1",AND(C49&gt;=7,C49&lt;=9),"FQ2",AND(C49&gt;=10,C49&lt;=12),"FQ3",AND(C49&gt;=1,C49&lt;=3),"FQ4")</f>
        <v>FQ3</v>
      </c>
      <c r="K49" t="str">
        <f t="shared" si="7"/>
        <v>WEEKEND</v>
      </c>
    </row>
    <row r="50" spans="1:11" x14ac:dyDescent="0.3">
      <c r="A50" s="1">
        <f>DATE(main_data[[#This Row],[Year]],main_data[[#This Row],[Month ('#)]],main_data[[#This Row],[Day]])</f>
        <v>39711</v>
      </c>
      <c r="B50">
        <f t="shared" si="0"/>
        <v>2008</v>
      </c>
      <c r="C50">
        <f t="shared" si="1"/>
        <v>9</v>
      </c>
      <c r="D50" t="str">
        <f t="shared" si="2"/>
        <v>September</v>
      </c>
      <c r="E50" t="str">
        <f t="shared" si="3"/>
        <v>Q3</v>
      </c>
      <c r="F50" t="str">
        <f t="shared" si="4"/>
        <v>September/2008</v>
      </c>
      <c r="G50">
        <f t="shared" si="5"/>
        <v>7</v>
      </c>
      <c r="H50" t="str">
        <f t="shared" si="6"/>
        <v>Saturday</v>
      </c>
      <c r="I50" s="1" t="str" cm="1">
        <f t="array" ref="I50">_xlfn.IFS(C50=4,"FM1",C50=5,"FM2",C50=6,"FM3",C50=7,"FM4",C50=8,"FM5",C50=9,"FM6",C50=10,"FM7",C50=11,"FM8",C50=12,"FM9",C50=1,"FM10",C50=2,"FM11",C50=3,"FM12")</f>
        <v>FM6</v>
      </c>
      <c r="J50" t="str" cm="1">
        <f t="array" ref="J50">_xlfn.IFS(AND(C50&gt;=4,C50&lt;=6),"FQ1",AND(C50&gt;=7,C50&lt;=9),"FQ2",AND(C50&gt;=10,C50&lt;=12),"FQ3",AND(C50&gt;=1,C50&lt;=3),"FQ4")</f>
        <v>FQ2</v>
      </c>
      <c r="K50" t="str">
        <f t="shared" si="7"/>
        <v>WEEKEND</v>
      </c>
    </row>
    <row r="51" spans="1:11" x14ac:dyDescent="0.3">
      <c r="A51" s="1">
        <f>DATE(main_data[[#This Row],[Year]],main_data[[#This Row],[Month ('#)]],main_data[[#This Row],[Day]])</f>
        <v>39732</v>
      </c>
      <c r="B51">
        <f t="shared" si="0"/>
        <v>2008</v>
      </c>
      <c r="C51">
        <f t="shared" si="1"/>
        <v>10</v>
      </c>
      <c r="D51" t="str">
        <f t="shared" si="2"/>
        <v>October</v>
      </c>
      <c r="E51" t="str">
        <f t="shared" si="3"/>
        <v>Q4</v>
      </c>
      <c r="F51" t="str">
        <f t="shared" si="4"/>
        <v>October/2008</v>
      </c>
      <c r="G51">
        <f t="shared" si="5"/>
        <v>7</v>
      </c>
      <c r="H51" t="str">
        <f t="shared" si="6"/>
        <v>Saturday</v>
      </c>
      <c r="I51" s="1" t="str" cm="1">
        <f t="array" ref="I51">_xlfn.IFS(C51=4,"FM1",C51=5,"FM2",C51=6,"FM3",C51=7,"FM4",C51=8,"FM5",C51=9,"FM6",C51=10,"FM7",C51=11,"FM8",C51=12,"FM9",C51=1,"FM10",C51=2,"FM11",C51=3,"FM12")</f>
        <v>FM7</v>
      </c>
      <c r="J51" t="str" cm="1">
        <f t="array" ref="J51">_xlfn.IFS(AND(C51&gt;=4,C51&lt;=6),"FQ1",AND(C51&gt;=7,C51&lt;=9),"FQ2",AND(C51&gt;=10,C51&lt;=12),"FQ3",AND(C51&gt;=1,C51&lt;=3),"FQ4")</f>
        <v>FQ3</v>
      </c>
      <c r="K51" t="str">
        <f t="shared" si="7"/>
        <v>WEEKEND</v>
      </c>
    </row>
    <row r="52" spans="1:11" x14ac:dyDescent="0.3">
      <c r="A52" s="1">
        <f>DATE(main_data[[#This Row],[Year]],main_data[[#This Row],[Month ('#)]],main_data[[#This Row],[Day]])</f>
        <v>39619</v>
      </c>
      <c r="B52">
        <f t="shared" si="0"/>
        <v>2008</v>
      </c>
      <c r="C52">
        <f t="shared" si="1"/>
        <v>6</v>
      </c>
      <c r="D52" t="str">
        <f t="shared" si="2"/>
        <v>June</v>
      </c>
      <c r="E52" t="str">
        <f t="shared" si="3"/>
        <v>Q2</v>
      </c>
      <c r="F52" t="str">
        <f t="shared" si="4"/>
        <v>June/2008</v>
      </c>
      <c r="G52">
        <f t="shared" si="5"/>
        <v>6</v>
      </c>
      <c r="H52" t="str">
        <f t="shared" si="6"/>
        <v>Friday</v>
      </c>
      <c r="I52" s="1" t="str" cm="1">
        <f t="array" ref="I52">_xlfn.IFS(C52=4,"FM1",C52=5,"FM2",C52=6,"FM3",C52=7,"FM4",C52=8,"FM5",C52=9,"FM6",C52=10,"FM7",C52=11,"FM8",C52=12,"FM9",C52=1,"FM10",C52=2,"FM11",C52=3,"FM12")</f>
        <v>FM3</v>
      </c>
      <c r="J52" t="str" cm="1">
        <f t="array" ref="J52">_xlfn.IFS(AND(C52&gt;=4,C52&lt;=6),"FQ1",AND(C52&gt;=7,C52&lt;=9),"FQ2",AND(C52&gt;=10,C52&lt;=12),"FQ3",AND(C52&gt;=1,C52&lt;=3),"FQ4")</f>
        <v>FQ1</v>
      </c>
      <c r="K52" t="str">
        <f t="shared" si="7"/>
        <v>WEEKDAY</v>
      </c>
    </row>
    <row r="53" spans="1:11" x14ac:dyDescent="0.3">
      <c r="A53" s="1">
        <f>DATE(main_data[[#This Row],[Year]],main_data[[#This Row],[Month ('#)]],main_data[[#This Row],[Day]])</f>
        <v>39553</v>
      </c>
      <c r="B53">
        <f t="shared" si="0"/>
        <v>2008</v>
      </c>
      <c r="C53">
        <f t="shared" si="1"/>
        <v>4</v>
      </c>
      <c r="D53" t="str">
        <f t="shared" si="2"/>
        <v>April</v>
      </c>
      <c r="E53" t="str">
        <f t="shared" si="3"/>
        <v>Q2</v>
      </c>
      <c r="F53" t="str">
        <f t="shared" si="4"/>
        <v>April/2008</v>
      </c>
      <c r="G53">
        <f t="shared" si="5"/>
        <v>3</v>
      </c>
      <c r="H53" t="str">
        <f t="shared" si="6"/>
        <v>Tuesday</v>
      </c>
      <c r="I53" s="1" t="str" cm="1">
        <f t="array" ref="I53">_xlfn.IFS(C53=4,"FM1",C53=5,"FM2",C53=6,"FM3",C53=7,"FM4",C53=8,"FM5",C53=9,"FM6",C53=10,"FM7",C53=11,"FM8",C53=12,"FM9",C53=1,"FM10",C53=2,"FM11",C53=3,"FM12")</f>
        <v>FM1</v>
      </c>
      <c r="J53" t="str" cm="1">
        <f t="array" ref="J53">_xlfn.IFS(AND(C53&gt;=4,C53&lt;=6),"FQ1",AND(C53&gt;=7,C53&lt;=9),"FQ2",AND(C53&gt;=10,C53&lt;=12),"FQ3",AND(C53&gt;=1,C53&lt;=3),"FQ4")</f>
        <v>FQ1</v>
      </c>
      <c r="K53" t="str">
        <f t="shared" si="7"/>
        <v>WEEKDAY</v>
      </c>
    </row>
    <row r="54" spans="1:11" x14ac:dyDescent="0.3">
      <c r="A54" s="1">
        <f>DATE(main_data[[#This Row],[Year]],main_data[[#This Row],[Month ('#)]],main_data[[#This Row],[Day]])</f>
        <v>39675</v>
      </c>
      <c r="B54">
        <f t="shared" si="0"/>
        <v>2008</v>
      </c>
      <c r="C54">
        <f t="shared" si="1"/>
        <v>8</v>
      </c>
      <c r="D54" t="str">
        <f t="shared" si="2"/>
        <v>August</v>
      </c>
      <c r="E54" t="str">
        <f t="shared" si="3"/>
        <v>Q3</v>
      </c>
      <c r="F54" t="str">
        <f t="shared" si="4"/>
        <v>August/2008</v>
      </c>
      <c r="G54">
        <f t="shared" si="5"/>
        <v>6</v>
      </c>
      <c r="H54" t="str">
        <f t="shared" si="6"/>
        <v>Friday</v>
      </c>
      <c r="I54" s="1" t="str" cm="1">
        <f t="array" ref="I54">_xlfn.IFS(C54=4,"FM1",C54=5,"FM2",C54=6,"FM3",C54=7,"FM4",C54=8,"FM5",C54=9,"FM6",C54=10,"FM7",C54=11,"FM8",C54=12,"FM9",C54=1,"FM10",C54=2,"FM11",C54=3,"FM12")</f>
        <v>FM5</v>
      </c>
      <c r="J54" t="str" cm="1">
        <f t="array" ref="J54">_xlfn.IFS(AND(C54&gt;=4,C54&lt;=6),"FQ1",AND(C54&gt;=7,C54&lt;=9),"FQ2",AND(C54&gt;=10,C54&lt;=12),"FQ3",AND(C54&gt;=1,C54&lt;=3),"FQ4")</f>
        <v>FQ2</v>
      </c>
      <c r="K54" t="str">
        <f t="shared" si="7"/>
        <v>WEEKDAY</v>
      </c>
    </row>
    <row r="55" spans="1:11" x14ac:dyDescent="0.3">
      <c r="A55" s="1">
        <f>DATE(main_data[[#This Row],[Year]],main_data[[#This Row],[Month ('#)]],main_data[[#This Row],[Day]])</f>
        <v>39527</v>
      </c>
      <c r="B55">
        <f t="shared" si="0"/>
        <v>2008</v>
      </c>
      <c r="C55">
        <f t="shared" si="1"/>
        <v>3</v>
      </c>
      <c r="D55" t="str">
        <f t="shared" si="2"/>
        <v>March</v>
      </c>
      <c r="E55" t="str">
        <f t="shared" si="3"/>
        <v>Q1</v>
      </c>
      <c r="F55" t="str">
        <f t="shared" si="4"/>
        <v>March/2008</v>
      </c>
      <c r="G55">
        <f t="shared" si="5"/>
        <v>5</v>
      </c>
      <c r="H55" t="str">
        <f t="shared" si="6"/>
        <v>Thursday</v>
      </c>
      <c r="I55" s="1" t="str" cm="1">
        <f t="array" ref="I55">_xlfn.IFS(C55=4,"FM1",C55=5,"FM2",C55=6,"FM3",C55=7,"FM4",C55=8,"FM5",C55=9,"FM6",C55=10,"FM7",C55=11,"FM8",C55=12,"FM9",C55=1,"FM10",C55=2,"FM11",C55=3,"FM12")</f>
        <v>FM12</v>
      </c>
      <c r="J55" t="str" cm="1">
        <f t="array" ref="J55">_xlfn.IFS(AND(C55&gt;=4,C55&lt;=6),"FQ1",AND(C55&gt;=7,C55&lt;=9),"FQ2",AND(C55&gt;=10,C55&lt;=12),"FQ3",AND(C55&gt;=1,C55&lt;=3),"FQ4")</f>
        <v>FQ4</v>
      </c>
      <c r="K55" t="str">
        <f t="shared" si="7"/>
        <v>WEEKDAY</v>
      </c>
    </row>
    <row r="56" spans="1:11" x14ac:dyDescent="0.3">
      <c r="A56" s="1">
        <f>DATE(main_data[[#This Row],[Year]],main_data[[#This Row],[Month ('#)]],main_data[[#This Row],[Day]])</f>
        <v>39656</v>
      </c>
      <c r="B56">
        <f t="shared" si="0"/>
        <v>2008</v>
      </c>
      <c r="C56">
        <f t="shared" si="1"/>
        <v>7</v>
      </c>
      <c r="D56" t="str">
        <f t="shared" si="2"/>
        <v>July</v>
      </c>
      <c r="E56" t="str">
        <f t="shared" si="3"/>
        <v>Q3</v>
      </c>
      <c r="F56" t="str">
        <f t="shared" si="4"/>
        <v>July/2008</v>
      </c>
      <c r="G56">
        <f t="shared" si="5"/>
        <v>1</v>
      </c>
      <c r="H56" t="str">
        <f t="shared" si="6"/>
        <v>Sunday</v>
      </c>
      <c r="I56" s="1" t="str" cm="1">
        <f t="array" ref="I56">_xlfn.IFS(C56=4,"FM1",C56=5,"FM2",C56=6,"FM3",C56=7,"FM4",C56=8,"FM5",C56=9,"FM6",C56=10,"FM7",C56=11,"FM8",C56=12,"FM9",C56=1,"FM10",C56=2,"FM11",C56=3,"FM12")</f>
        <v>FM4</v>
      </c>
      <c r="J56" t="str" cm="1">
        <f t="array" ref="J56">_xlfn.IFS(AND(C56&gt;=4,C56&lt;=6),"FQ1",AND(C56&gt;=7,C56&lt;=9),"FQ2",AND(C56&gt;=10,C56&lt;=12),"FQ3",AND(C56&gt;=1,C56&lt;=3),"FQ4")</f>
        <v>FQ2</v>
      </c>
      <c r="K56" t="str">
        <f t="shared" si="7"/>
        <v>WEEKEND</v>
      </c>
    </row>
    <row r="57" spans="1:11" x14ac:dyDescent="0.3">
      <c r="A57" s="1">
        <f>DATE(main_data[[#This Row],[Year]],main_data[[#This Row],[Month ('#)]],main_data[[#This Row],[Day]])</f>
        <v>39706</v>
      </c>
      <c r="B57">
        <f t="shared" si="0"/>
        <v>2008</v>
      </c>
      <c r="C57">
        <f t="shared" si="1"/>
        <v>9</v>
      </c>
      <c r="D57" t="str">
        <f t="shared" si="2"/>
        <v>September</v>
      </c>
      <c r="E57" t="str">
        <f t="shared" si="3"/>
        <v>Q3</v>
      </c>
      <c r="F57" t="str">
        <f t="shared" si="4"/>
        <v>September/2008</v>
      </c>
      <c r="G57">
        <f t="shared" si="5"/>
        <v>2</v>
      </c>
      <c r="H57" t="str">
        <f t="shared" si="6"/>
        <v>Monday</v>
      </c>
      <c r="I57" s="1" t="str" cm="1">
        <f t="array" ref="I57">_xlfn.IFS(C57=4,"FM1",C57=5,"FM2",C57=6,"FM3",C57=7,"FM4",C57=8,"FM5",C57=9,"FM6",C57=10,"FM7",C57=11,"FM8",C57=12,"FM9",C57=1,"FM10",C57=2,"FM11",C57=3,"FM12")</f>
        <v>FM6</v>
      </c>
      <c r="J57" t="str" cm="1">
        <f t="array" ref="J57">_xlfn.IFS(AND(C57&gt;=4,C57&lt;=6),"FQ1",AND(C57&gt;=7,C57&lt;=9),"FQ2",AND(C57&gt;=10,C57&lt;=12),"FQ3",AND(C57&gt;=1,C57&lt;=3),"FQ4")</f>
        <v>FQ2</v>
      </c>
      <c r="K57" t="str">
        <f t="shared" si="7"/>
        <v>WEEKDAY</v>
      </c>
    </row>
    <row r="58" spans="1:11" x14ac:dyDescent="0.3">
      <c r="A58" s="1">
        <f>DATE(main_data[[#This Row],[Year]],main_data[[#This Row],[Month ('#)]],main_data[[#This Row],[Day]])</f>
        <v>39697</v>
      </c>
      <c r="B58">
        <f t="shared" si="0"/>
        <v>2008</v>
      </c>
      <c r="C58">
        <f t="shared" si="1"/>
        <v>9</v>
      </c>
      <c r="D58" t="str">
        <f t="shared" si="2"/>
        <v>September</v>
      </c>
      <c r="E58" t="str">
        <f t="shared" si="3"/>
        <v>Q3</v>
      </c>
      <c r="F58" t="str">
        <f t="shared" si="4"/>
        <v>September/2008</v>
      </c>
      <c r="G58">
        <f t="shared" si="5"/>
        <v>7</v>
      </c>
      <c r="H58" t="str">
        <f t="shared" si="6"/>
        <v>Saturday</v>
      </c>
      <c r="I58" s="1" t="str" cm="1">
        <f t="array" ref="I58">_xlfn.IFS(C58=4,"FM1",C58=5,"FM2",C58=6,"FM3",C58=7,"FM4",C58=8,"FM5",C58=9,"FM6",C58=10,"FM7",C58=11,"FM8",C58=12,"FM9",C58=1,"FM10",C58=2,"FM11",C58=3,"FM12")</f>
        <v>FM6</v>
      </c>
      <c r="J58" t="str" cm="1">
        <f t="array" ref="J58">_xlfn.IFS(AND(C58&gt;=4,C58&lt;=6),"FQ1",AND(C58&gt;=7,C58&lt;=9),"FQ2",AND(C58&gt;=10,C58&lt;=12),"FQ3",AND(C58&gt;=1,C58&lt;=3),"FQ4")</f>
        <v>FQ2</v>
      </c>
      <c r="K58" t="str">
        <f t="shared" si="7"/>
        <v>WEEKEND</v>
      </c>
    </row>
    <row r="59" spans="1:11" x14ac:dyDescent="0.3">
      <c r="A59" s="1">
        <f>DATE(main_data[[#This Row],[Year]],main_data[[#This Row],[Month ('#)]],main_data[[#This Row],[Day]])</f>
        <v>39544</v>
      </c>
      <c r="B59">
        <f t="shared" si="0"/>
        <v>2008</v>
      </c>
      <c r="C59">
        <f t="shared" si="1"/>
        <v>4</v>
      </c>
      <c r="D59" t="str">
        <f t="shared" si="2"/>
        <v>April</v>
      </c>
      <c r="E59" t="str">
        <f t="shared" si="3"/>
        <v>Q2</v>
      </c>
      <c r="F59" t="str">
        <f t="shared" si="4"/>
        <v>April/2008</v>
      </c>
      <c r="G59">
        <f t="shared" si="5"/>
        <v>1</v>
      </c>
      <c r="H59" t="str">
        <f t="shared" si="6"/>
        <v>Sunday</v>
      </c>
      <c r="I59" s="1" t="str" cm="1">
        <f t="array" ref="I59">_xlfn.IFS(C59=4,"FM1",C59=5,"FM2",C59=6,"FM3",C59=7,"FM4",C59=8,"FM5",C59=9,"FM6",C59=10,"FM7",C59=11,"FM8",C59=12,"FM9",C59=1,"FM10",C59=2,"FM11",C59=3,"FM12")</f>
        <v>FM1</v>
      </c>
      <c r="J59" t="str" cm="1">
        <f t="array" ref="J59">_xlfn.IFS(AND(C59&gt;=4,C59&lt;=6),"FQ1",AND(C59&gt;=7,C59&lt;=9),"FQ2",AND(C59&gt;=10,C59&lt;=12),"FQ3",AND(C59&gt;=1,C59&lt;=3),"FQ4")</f>
        <v>FQ1</v>
      </c>
      <c r="K59" t="str">
        <f t="shared" si="7"/>
        <v>WEEKEND</v>
      </c>
    </row>
    <row r="60" spans="1:11" x14ac:dyDescent="0.3">
      <c r="A60" s="1">
        <f>DATE(main_data[[#This Row],[Year]],main_data[[#This Row],[Month ('#)]],main_data[[#This Row],[Day]])</f>
        <v>39717</v>
      </c>
      <c r="B60">
        <f t="shared" si="0"/>
        <v>2008</v>
      </c>
      <c r="C60">
        <f t="shared" si="1"/>
        <v>9</v>
      </c>
      <c r="D60" t="str">
        <f t="shared" si="2"/>
        <v>September</v>
      </c>
      <c r="E60" t="str">
        <f t="shared" si="3"/>
        <v>Q3</v>
      </c>
      <c r="F60" t="str">
        <f t="shared" si="4"/>
        <v>September/2008</v>
      </c>
      <c r="G60">
        <f t="shared" si="5"/>
        <v>6</v>
      </c>
      <c r="H60" t="str">
        <f t="shared" si="6"/>
        <v>Friday</v>
      </c>
      <c r="I60" s="1" t="str" cm="1">
        <f t="array" ref="I60">_xlfn.IFS(C60=4,"FM1",C60=5,"FM2",C60=6,"FM3",C60=7,"FM4",C60=8,"FM5",C60=9,"FM6",C60=10,"FM7",C60=11,"FM8",C60=12,"FM9",C60=1,"FM10",C60=2,"FM11",C60=3,"FM12")</f>
        <v>FM6</v>
      </c>
      <c r="J60" t="str" cm="1">
        <f t="array" ref="J60">_xlfn.IFS(AND(C60&gt;=4,C60&lt;=6),"FQ1",AND(C60&gt;=7,C60&lt;=9),"FQ2",AND(C60&gt;=10,C60&lt;=12),"FQ3",AND(C60&gt;=1,C60&lt;=3),"FQ4")</f>
        <v>FQ2</v>
      </c>
      <c r="K60" t="str">
        <f t="shared" si="7"/>
        <v>WEEKDAY</v>
      </c>
    </row>
    <row r="61" spans="1:11" x14ac:dyDescent="0.3">
      <c r="A61" s="1">
        <f>DATE(main_data[[#This Row],[Year]],main_data[[#This Row],[Month ('#)]],main_data[[#This Row],[Day]])</f>
        <v>39766</v>
      </c>
      <c r="B61">
        <f t="shared" si="0"/>
        <v>2008</v>
      </c>
      <c r="C61">
        <f t="shared" si="1"/>
        <v>11</v>
      </c>
      <c r="D61" t="str">
        <f t="shared" si="2"/>
        <v>November</v>
      </c>
      <c r="E61" t="str">
        <f t="shared" si="3"/>
        <v>Q4</v>
      </c>
      <c r="F61" t="str">
        <f t="shared" si="4"/>
        <v>November/2008</v>
      </c>
      <c r="G61">
        <f t="shared" si="5"/>
        <v>6</v>
      </c>
      <c r="H61" t="str">
        <f t="shared" si="6"/>
        <v>Friday</v>
      </c>
      <c r="I61" s="1" t="str" cm="1">
        <f t="array" ref="I61">_xlfn.IFS(C61=4,"FM1",C61=5,"FM2",C61=6,"FM3",C61=7,"FM4",C61=8,"FM5",C61=9,"FM6",C61=10,"FM7",C61=11,"FM8",C61=12,"FM9",C61=1,"FM10",C61=2,"FM11",C61=3,"FM12")</f>
        <v>FM8</v>
      </c>
      <c r="J61" t="str" cm="1">
        <f t="array" ref="J61">_xlfn.IFS(AND(C61&gt;=4,C61&lt;=6),"FQ1",AND(C61&gt;=7,C61&lt;=9),"FQ2",AND(C61&gt;=10,C61&lt;=12),"FQ3",AND(C61&gt;=1,C61&lt;=3),"FQ4")</f>
        <v>FQ3</v>
      </c>
      <c r="K61" t="str">
        <f t="shared" si="7"/>
        <v>WEEKDAY</v>
      </c>
    </row>
    <row r="62" spans="1:11" x14ac:dyDescent="0.3">
      <c r="A62" s="1">
        <f>DATE(main_data[[#This Row],[Year]],main_data[[#This Row],[Month ('#)]],main_data[[#This Row],[Day]])</f>
        <v>39759</v>
      </c>
      <c r="B62">
        <f t="shared" si="0"/>
        <v>2008</v>
      </c>
      <c r="C62">
        <f t="shared" si="1"/>
        <v>11</v>
      </c>
      <c r="D62" t="str">
        <f t="shared" si="2"/>
        <v>November</v>
      </c>
      <c r="E62" t="str">
        <f t="shared" si="3"/>
        <v>Q4</v>
      </c>
      <c r="F62" t="str">
        <f t="shared" si="4"/>
        <v>November/2008</v>
      </c>
      <c r="G62">
        <f t="shared" si="5"/>
        <v>6</v>
      </c>
      <c r="H62" t="str">
        <f t="shared" si="6"/>
        <v>Friday</v>
      </c>
      <c r="I62" s="1" t="str" cm="1">
        <f t="array" ref="I62">_xlfn.IFS(C62=4,"FM1",C62=5,"FM2",C62=6,"FM3",C62=7,"FM4",C62=8,"FM5",C62=9,"FM6",C62=10,"FM7",C62=11,"FM8",C62=12,"FM9",C62=1,"FM10",C62=2,"FM11",C62=3,"FM12")</f>
        <v>FM8</v>
      </c>
      <c r="J62" t="str" cm="1">
        <f t="array" ref="J62">_xlfn.IFS(AND(C62&gt;=4,C62&lt;=6),"FQ1",AND(C62&gt;=7,C62&lt;=9),"FQ2",AND(C62&gt;=10,C62&lt;=12),"FQ3",AND(C62&gt;=1,C62&lt;=3),"FQ4")</f>
        <v>FQ3</v>
      </c>
      <c r="K62" t="str">
        <f t="shared" si="7"/>
        <v>WEEKDAY</v>
      </c>
    </row>
    <row r="63" spans="1:11" x14ac:dyDescent="0.3">
      <c r="A63" s="1">
        <f>DATE(main_data[[#This Row],[Year]],main_data[[#This Row],[Month ('#)]],main_data[[#This Row],[Day]])</f>
        <v>39511</v>
      </c>
      <c r="B63">
        <f t="shared" si="0"/>
        <v>2008</v>
      </c>
      <c r="C63">
        <f t="shared" si="1"/>
        <v>3</v>
      </c>
      <c r="D63" t="str">
        <f t="shared" si="2"/>
        <v>March</v>
      </c>
      <c r="E63" t="str">
        <f t="shared" si="3"/>
        <v>Q1</v>
      </c>
      <c r="F63" t="str">
        <f t="shared" si="4"/>
        <v>March/2008</v>
      </c>
      <c r="G63">
        <f t="shared" si="5"/>
        <v>3</v>
      </c>
      <c r="H63" t="str">
        <f t="shared" si="6"/>
        <v>Tuesday</v>
      </c>
      <c r="I63" s="1" t="str" cm="1">
        <f t="array" ref="I63">_xlfn.IFS(C63=4,"FM1",C63=5,"FM2",C63=6,"FM3",C63=7,"FM4",C63=8,"FM5",C63=9,"FM6",C63=10,"FM7",C63=11,"FM8",C63=12,"FM9",C63=1,"FM10",C63=2,"FM11",C63=3,"FM12")</f>
        <v>FM12</v>
      </c>
      <c r="J63" t="str" cm="1">
        <f t="array" ref="J63">_xlfn.IFS(AND(C63&gt;=4,C63&lt;=6),"FQ1",AND(C63&gt;=7,C63&lt;=9),"FQ2",AND(C63&gt;=10,C63&lt;=12),"FQ3",AND(C63&gt;=1,C63&lt;=3),"FQ4")</f>
        <v>FQ4</v>
      </c>
      <c r="K63" t="str">
        <f t="shared" si="7"/>
        <v>WEEKDAY</v>
      </c>
    </row>
    <row r="64" spans="1:11" x14ac:dyDescent="0.3">
      <c r="A64" s="1">
        <f>DATE(main_data[[#This Row],[Year]],main_data[[#This Row],[Month ('#)]],main_data[[#This Row],[Day]])</f>
        <v>39496</v>
      </c>
      <c r="B64">
        <f t="shared" si="0"/>
        <v>2008</v>
      </c>
      <c r="C64">
        <f t="shared" si="1"/>
        <v>2</v>
      </c>
      <c r="D64" t="str">
        <f t="shared" si="2"/>
        <v>February</v>
      </c>
      <c r="E64" t="str">
        <f t="shared" si="3"/>
        <v>Q1</v>
      </c>
      <c r="F64" t="str">
        <f t="shared" si="4"/>
        <v>February/2008</v>
      </c>
      <c r="G64">
        <f t="shared" si="5"/>
        <v>2</v>
      </c>
      <c r="H64" t="str">
        <f t="shared" si="6"/>
        <v>Monday</v>
      </c>
      <c r="I64" s="1" t="str" cm="1">
        <f t="array" ref="I64">_xlfn.IFS(C64=4,"FM1",C64=5,"FM2",C64=6,"FM3",C64=7,"FM4",C64=8,"FM5",C64=9,"FM6",C64=10,"FM7",C64=11,"FM8",C64=12,"FM9",C64=1,"FM10",C64=2,"FM11",C64=3,"FM12")</f>
        <v>FM11</v>
      </c>
      <c r="J64" t="str" cm="1">
        <f t="array" ref="J64">_xlfn.IFS(AND(C64&gt;=4,C64&lt;=6),"FQ1",AND(C64&gt;=7,C64&lt;=9),"FQ2",AND(C64&gt;=10,C64&lt;=12),"FQ3",AND(C64&gt;=1,C64&lt;=3),"FQ4")</f>
        <v>FQ4</v>
      </c>
      <c r="K64" t="str">
        <f t="shared" si="7"/>
        <v>WEEKDAY</v>
      </c>
    </row>
    <row r="65" spans="1:11" x14ac:dyDescent="0.3">
      <c r="A65" s="1">
        <f>DATE(main_data[[#This Row],[Year]],main_data[[#This Row],[Month ('#)]],main_data[[#This Row],[Day]])</f>
        <v>39603</v>
      </c>
      <c r="B65">
        <f t="shared" si="0"/>
        <v>2008</v>
      </c>
      <c r="C65">
        <f t="shared" si="1"/>
        <v>6</v>
      </c>
      <c r="D65" t="str">
        <f t="shared" si="2"/>
        <v>June</v>
      </c>
      <c r="E65" t="str">
        <f t="shared" si="3"/>
        <v>Q2</v>
      </c>
      <c r="F65" t="str">
        <f t="shared" si="4"/>
        <v>June/2008</v>
      </c>
      <c r="G65">
        <f t="shared" si="5"/>
        <v>4</v>
      </c>
      <c r="H65" t="str">
        <f t="shared" si="6"/>
        <v>Wednesday</v>
      </c>
      <c r="I65" s="1" t="str" cm="1">
        <f t="array" ref="I65">_xlfn.IFS(C65=4,"FM1",C65=5,"FM2",C65=6,"FM3",C65=7,"FM4",C65=8,"FM5",C65=9,"FM6",C65=10,"FM7",C65=11,"FM8",C65=12,"FM9",C65=1,"FM10",C65=2,"FM11",C65=3,"FM12")</f>
        <v>FM3</v>
      </c>
      <c r="J65" t="str" cm="1">
        <f t="array" ref="J65">_xlfn.IFS(AND(C65&gt;=4,C65&lt;=6),"FQ1",AND(C65&gt;=7,C65&lt;=9),"FQ2",AND(C65&gt;=10,C65&lt;=12),"FQ3",AND(C65&gt;=1,C65&lt;=3),"FQ4")</f>
        <v>FQ1</v>
      </c>
      <c r="K65" t="str">
        <f t="shared" si="7"/>
        <v>WEEKDAY</v>
      </c>
    </row>
    <row r="66" spans="1:11" x14ac:dyDescent="0.3">
      <c r="A66" s="1">
        <f>DATE(main_data[[#This Row],[Year]],main_data[[#This Row],[Month ('#)]],main_data[[#This Row],[Day]])</f>
        <v>39708</v>
      </c>
      <c r="B66">
        <f t="shared" si="0"/>
        <v>2008</v>
      </c>
      <c r="C66">
        <f t="shared" si="1"/>
        <v>9</v>
      </c>
      <c r="D66" t="str">
        <f t="shared" si="2"/>
        <v>September</v>
      </c>
      <c r="E66" t="str">
        <f t="shared" si="3"/>
        <v>Q3</v>
      </c>
      <c r="F66" t="str">
        <f t="shared" si="4"/>
        <v>September/2008</v>
      </c>
      <c r="G66">
        <f t="shared" si="5"/>
        <v>4</v>
      </c>
      <c r="H66" t="str">
        <f t="shared" si="6"/>
        <v>Wednesday</v>
      </c>
      <c r="I66" s="1" t="str" cm="1">
        <f t="array" ref="I66">_xlfn.IFS(C66=4,"FM1",C66=5,"FM2",C66=6,"FM3",C66=7,"FM4",C66=8,"FM5",C66=9,"FM6",C66=10,"FM7",C66=11,"FM8",C66=12,"FM9",C66=1,"FM10",C66=2,"FM11",C66=3,"FM12")</f>
        <v>FM6</v>
      </c>
      <c r="J66" t="str" cm="1">
        <f t="array" ref="J66">_xlfn.IFS(AND(C66&gt;=4,C66&lt;=6),"FQ1",AND(C66&gt;=7,C66&lt;=9),"FQ2",AND(C66&gt;=10,C66&lt;=12),"FQ3",AND(C66&gt;=1,C66&lt;=3),"FQ4")</f>
        <v>FQ2</v>
      </c>
      <c r="K66" t="str">
        <f t="shared" si="7"/>
        <v>WEEKDAY</v>
      </c>
    </row>
    <row r="67" spans="1:11" x14ac:dyDescent="0.3">
      <c r="A67" s="1">
        <f>DATE(main_data[[#This Row],[Year]],main_data[[#This Row],[Month ('#)]],main_data[[#This Row],[Day]])</f>
        <v>39667</v>
      </c>
      <c r="B67">
        <f t="shared" ref="B67:B130" si="8">YEAR(A67)</f>
        <v>2008</v>
      </c>
      <c r="C67">
        <f t="shared" ref="C67:C130" si="9">MONTH(A67)</f>
        <v>8</v>
      </c>
      <c r="D67" t="str">
        <f t="shared" ref="D67:D130" si="10">TEXT(A67,"mmmm")</f>
        <v>August</v>
      </c>
      <c r="E67" t="str">
        <f t="shared" ref="E67:E130" si="11" xml:space="preserve"> "Q" &amp; ROUNDUP(MONTH(A67)/3,0)</f>
        <v>Q3</v>
      </c>
      <c r="F67" t="str">
        <f t="shared" ref="F67:F130" si="12">TEXT(A67,"MMMM/YYYY")</f>
        <v>August/2008</v>
      </c>
      <c r="G67">
        <f t="shared" ref="G67:G130" si="13">WEEKDAY(A67)</f>
        <v>5</v>
      </c>
      <c r="H67" t="str">
        <f t="shared" ref="H67:H130" si="14">TEXT(A67,"DDDD")</f>
        <v>Thursday</v>
      </c>
      <c r="I67" s="1" t="str" cm="1">
        <f t="array" ref="I67">_xlfn.IFS(C67=4,"FM1",C67=5,"FM2",C67=6,"FM3",C67=7,"FM4",C67=8,"FM5",C67=9,"FM6",C67=10,"FM7",C67=11,"FM8",C67=12,"FM9",C67=1,"FM10",C67=2,"FM11",C67=3,"FM12")</f>
        <v>FM5</v>
      </c>
      <c r="J67" t="str" cm="1">
        <f t="array" ref="J67">_xlfn.IFS(AND(C67&gt;=4,C67&lt;=6),"FQ1",AND(C67&gt;=7,C67&lt;=9),"FQ2",AND(C67&gt;=10,C67&lt;=12),"FQ3",AND(C67&gt;=1,C67&lt;=3),"FQ4")</f>
        <v>FQ2</v>
      </c>
      <c r="K67" t="str">
        <f t="shared" ref="K67:K130" si="15">IF(OR(TEXT(A67,"DDD")="SAT",TEXT(A67,"DDD")="SUN"),"WEEKEND","WEEKDAY")</f>
        <v>WEEKDAY</v>
      </c>
    </row>
    <row r="68" spans="1:11" x14ac:dyDescent="0.3">
      <c r="A68" s="1">
        <f>DATE(main_data[[#This Row],[Year]],main_data[[#This Row],[Month ('#)]],main_data[[#This Row],[Day]])</f>
        <v>39529</v>
      </c>
      <c r="B68">
        <f t="shared" si="8"/>
        <v>2008</v>
      </c>
      <c r="C68">
        <f t="shared" si="9"/>
        <v>3</v>
      </c>
      <c r="D68" t="str">
        <f t="shared" si="10"/>
        <v>March</v>
      </c>
      <c r="E68" t="str">
        <f t="shared" si="11"/>
        <v>Q1</v>
      </c>
      <c r="F68" t="str">
        <f t="shared" si="12"/>
        <v>March/2008</v>
      </c>
      <c r="G68">
        <f t="shared" si="13"/>
        <v>7</v>
      </c>
      <c r="H68" t="str">
        <f t="shared" si="14"/>
        <v>Saturday</v>
      </c>
      <c r="I68" s="1" t="str" cm="1">
        <f t="array" ref="I68">_xlfn.IFS(C68=4,"FM1",C68=5,"FM2",C68=6,"FM3",C68=7,"FM4",C68=8,"FM5",C68=9,"FM6",C68=10,"FM7",C68=11,"FM8",C68=12,"FM9",C68=1,"FM10",C68=2,"FM11",C68=3,"FM12")</f>
        <v>FM12</v>
      </c>
      <c r="J68" t="str" cm="1">
        <f t="array" ref="J68">_xlfn.IFS(AND(C68&gt;=4,C68&lt;=6),"FQ1",AND(C68&gt;=7,C68&lt;=9),"FQ2",AND(C68&gt;=10,C68&lt;=12),"FQ3",AND(C68&gt;=1,C68&lt;=3),"FQ4")</f>
        <v>FQ4</v>
      </c>
      <c r="K68" t="str">
        <f t="shared" si="15"/>
        <v>WEEKEND</v>
      </c>
    </row>
    <row r="69" spans="1:11" x14ac:dyDescent="0.3">
      <c r="A69" s="1">
        <f>DATE(main_data[[#This Row],[Year]],main_data[[#This Row],[Month ('#)]],main_data[[#This Row],[Day]])</f>
        <v>39635</v>
      </c>
      <c r="B69">
        <f t="shared" si="8"/>
        <v>2008</v>
      </c>
      <c r="C69">
        <f t="shared" si="9"/>
        <v>7</v>
      </c>
      <c r="D69" t="str">
        <f t="shared" si="10"/>
        <v>July</v>
      </c>
      <c r="E69" t="str">
        <f t="shared" si="11"/>
        <v>Q3</v>
      </c>
      <c r="F69" t="str">
        <f t="shared" si="12"/>
        <v>July/2008</v>
      </c>
      <c r="G69">
        <f t="shared" si="13"/>
        <v>1</v>
      </c>
      <c r="H69" t="str">
        <f t="shared" si="14"/>
        <v>Sunday</v>
      </c>
      <c r="I69" s="1" t="str" cm="1">
        <f t="array" ref="I69">_xlfn.IFS(C69=4,"FM1",C69=5,"FM2",C69=6,"FM3",C69=7,"FM4",C69=8,"FM5",C69=9,"FM6",C69=10,"FM7",C69=11,"FM8",C69=12,"FM9",C69=1,"FM10",C69=2,"FM11",C69=3,"FM12")</f>
        <v>FM4</v>
      </c>
      <c r="J69" t="str" cm="1">
        <f t="array" ref="J69">_xlfn.IFS(AND(C69&gt;=4,C69&lt;=6),"FQ1",AND(C69&gt;=7,C69&lt;=9),"FQ2",AND(C69&gt;=10,C69&lt;=12),"FQ3",AND(C69&gt;=1,C69&lt;=3),"FQ4")</f>
        <v>FQ2</v>
      </c>
      <c r="K69" t="str">
        <f t="shared" si="15"/>
        <v>WEEKEND</v>
      </c>
    </row>
    <row r="70" spans="1:11" x14ac:dyDescent="0.3">
      <c r="A70" s="1">
        <f>DATE(main_data[[#This Row],[Year]],main_data[[#This Row],[Month ('#)]],main_data[[#This Row],[Day]])</f>
        <v>39599</v>
      </c>
      <c r="B70">
        <f t="shared" si="8"/>
        <v>2008</v>
      </c>
      <c r="C70">
        <f t="shared" si="9"/>
        <v>5</v>
      </c>
      <c r="D70" t="str">
        <f t="shared" si="10"/>
        <v>May</v>
      </c>
      <c r="E70" t="str">
        <f t="shared" si="11"/>
        <v>Q2</v>
      </c>
      <c r="F70" t="str">
        <f t="shared" si="12"/>
        <v>May/2008</v>
      </c>
      <c r="G70">
        <f t="shared" si="13"/>
        <v>7</v>
      </c>
      <c r="H70" t="str">
        <f t="shared" si="14"/>
        <v>Saturday</v>
      </c>
      <c r="I70" s="1" t="str" cm="1">
        <f t="array" ref="I70">_xlfn.IFS(C70=4,"FM1",C70=5,"FM2",C70=6,"FM3",C70=7,"FM4",C70=8,"FM5",C70=9,"FM6",C70=10,"FM7",C70=11,"FM8",C70=12,"FM9",C70=1,"FM10",C70=2,"FM11",C70=3,"FM12")</f>
        <v>FM2</v>
      </c>
      <c r="J70" t="str" cm="1">
        <f t="array" ref="J70">_xlfn.IFS(AND(C70&gt;=4,C70&lt;=6),"FQ1",AND(C70&gt;=7,C70&lt;=9),"FQ2",AND(C70&gt;=10,C70&lt;=12),"FQ3",AND(C70&gt;=1,C70&lt;=3),"FQ4")</f>
        <v>FQ1</v>
      </c>
      <c r="K70" t="str">
        <f t="shared" si="15"/>
        <v>WEEKEND</v>
      </c>
    </row>
    <row r="71" spans="1:11" x14ac:dyDescent="0.3">
      <c r="A71" s="1">
        <f>DATE(main_data[[#This Row],[Year]],main_data[[#This Row],[Month ('#)]],main_data[[#This Row],[Day]])</f>
        <v>39549</v>
      </c>
      <c r="B71">
        <f t="shared" si="8"/>
        <v>2008</v>
      </c>
      <c r="C71">
        <f t="shared" si="9"/>
        <v>4</v>
      </c>
      <c r="D71" t="str">
        <f t="shared" si="10"/>
        <v>April</v>
      </c>
      <c r="E71" t="str">
        <f t="shared" si="11"/>
        <v>Q2</v>
      </c>
      <c r="F71" t="str">
        <f t="shared" si="12"/>
        <v>April/2008</v>
      </c>
      <c r="G71">
        <f t="shared" si="13"/>
        <v>6</v>
      </c>
      <c r="H71" t="str">
        <f t="shared" si="14"/>
        <v>Friday</v>
      </c>
      <c r="I71" s="1" t="str" cm="1">
        <f t="array" ref="I71">_xlfn.IFS(C71=4,"FM1",C71=5,"FM2",C71=6,"FM3",C71=7,"FM4",C71=8,"FM5",C71=9,"FM6",C71=10,"FM7",C71=11,"FM8",C71=12,"FM9",C71=1,"FM10",C71=2,"FM11",C71=3,"FM12")</f>
        <v>FM1</v>
      </c>
      <c r="J71" t="str" cm="1">
        <f t="array" ref="J71">_xlfn.IFS(AND(C71&gt;=4,C71&lt;=6),"FQ1",AND(C71&gt;=7,C71&lt;=9),"FQ2",AND(C71&gt;=10,C71&lt;=12),"FQ3",AND(C71&gt;=1,C71&lt;=3),"FQ4")</f>
        <v>FQ1</v>
      </c>
      <c r="K71" t="str">
        <f t="shared" si="15"/>
        <v>WEEKDAY</v>
      </c>
    </row>
    <row r="72" spans="1:11" x14ac:dyDescent="0.3">
      <c r="A72" s="1">
        <f>DATE(main_data[[#This Row],[Year]],main_data[[#This Row],[Month ('#)]],main_data[[#This Row],[Day]])</f>
        <v>39603</v>
      </c>
      <c r="B72">
        <f t="shared" si="8"/>
        <v>2008</v>
      </c>
      <c r="C72">
        <f t="shared" si="9"/>
        <v>6</v>
      </c>
      <c r="D72" t="str">
        <f t="shared" si="10"/>
        <v>June</v>
      </c>
      <c r="E72" t="str">
        <f t="shared" si="11"/>
        <v>Q2</v>
      </c>
      <c r="F72" t="str">
        <f t="shared" si="12"/>
        <v>June/2008</v>
      </c>
      <c r="G72">
        <f t="shared" si="13"/>
        <v>4</v>
      </c>
      <c r="H72" t="str">
        <f t="shared" si="14"/>
        <v>Wednesday</v>
      </c>
      <c r="I72" s="1" t="str" cm="1">
        <f t="array" ref="I72">_xlfn.IFS(C72=4,"FM1",C72=5,"FM2",C72=6,"FM3",C72=7,"FM4",C72=8,"FM5",C72=9,"FM6",C72=10,"FM7",C72=11,"FM8",C72=12,"FM9",C72=1,"FM10",C72=2,"FM11",C72=3,"FM12")</f>
        <v>FM3</v>
      </c>
      <c r="J72" t="str" cm="1">
        <f t="array" ref="J72">_xlfn.IFS(AND(C72&gt;=4,C72&lt;=6),"FQ1",AND(C72&gt;=7,C72&lt;=9),"FQ2",AND(C72&gt;=10,C72&lt;=12),"FQ3",AND(C72&gt;=1,C72&lt;=3),"FQ4")</f>
        <v>FQ1</v>
      </c>
      <c r="K72" t="str">
        <f t="shared" si="15"/>
        <v>WEEKDAY</v>
      </c>
    </row>
    <row r="73" spans="1:11" x14ac:dyDescent="0.3">
      <c r="A73" s="1">
        <f>DATE(main_data[[#This Row],[Year]],main_data[[#This Row],[Month ('#)]],main_data[[#This Row],[Day]])</f>
        <v>39711</v>
      </c>
      <c r="B73">
        <f t="shared" si="8"/>
        <v>2008</v>
      </c>
      <c r="C73">
        <f t="shared" si="9"/>
        <v>9</v>
      </c>
      <c r="D73" t="str">
        <f t="shared" si="10"/>
        <v>September</v>
      </c>
      <c r="E73" t="str">
        <f t="shared" si="11"/>
        <v>Q3</v>
      </c>
      <c r="F73" t="str">
        <f t="shared" si="12"/>
        <v>September/2008</v>
      </c>
      <c r="G73">
        <f t="shared" si="13"/>
        <v>7</v>
      </c>
      <c r="H73" t="str">
        <f t="shared" si="14"/>
        <v>Saturday</v>
      </c>
      <c r="I73" s="1" t="str" cm="1">
        <f t="array" ref="I73">_xlfn.IFS(C73=4,"FM1",C73=5,"FM2",C73=6,"FM3",C73=7,"FM4",C73=8,"FM5",C73=9,"FM6",C73=10,"FM7",C73=11,"FM8",C73=12,"FM9",C73=1,"FM10",C73=2,"FM11",C73=3,"FM12")</f>
        <v>FM6</v>
      </c>
      <c r="J73" t="str" cm="1">
        <f t="array" ref="J73">_xlfn.IFS(AND(C73&gt;=4,C73&lt;=6),"FQ1",AND(C73&gt;=7,C73&lt;=9),"FQ2",AND(C73&gt;=10,C73&lt;=12),"FQ3",AND(C73&gt;=1,C73&lt;=3),"FQ4")</f>
        <v>FQ2</v>
      </c>
      <c r="K73" t="str">
        <f t="shared" si="15"/>
        <v>WEEKEND</v>
      </c>
    </row>
    <row r="74" spans="1:11" x14ac:dyDescent="0.3">
      <c r="A74" s="1">
        <f>DATE(main_data[[#This Row],[Year]],main_data[[#This Row],[Month ('#)]],main_data[[#This Row],[Day]])</f>
        <v>39757</v>
      </c>
      <c r="B74">
        <f t="shared" si="8"/>
        <v>2008</v>
      </c>
      <c r="C74">
        <f t="shared" si="9"/>
        <v>11</v>
      </c>
      <c r="D74" t="str">
        <f t="shared" si="10"/>
        <v>November</v>
      </c>
      <c r="E74" t="str">
        <f t="shared" si="11"/>
        <v>Q4</v>
      </c>
      <c r="F74" t="str">
        <f t="shared" si="12"/>
        <v>November/2008</v>
      </c>
      <c r="G74">
        <f t="shared" si="13"/>
        <v>4</v>
      </c>
      <c r="H74" t="str">
        <f t="shared" si="14"/>
        <v>Wednesday</v>
      </c>
      <c r="I74" s="1" t="str" cm="1">
        <f t="array" ref="I74">_xlfn.IFS(C74=4,"FM1",C74=5,"FM2",C74=6,"FM3",C74=7,"FM4",C74=8,"FM5",C74=9,"FM6",C74=10,"FM7",C74=11,"FM8",C74=12,"FM9",C74=1,"FM10",C74=2,"FM11",C74=3,"FM12")</f>
        <v>FM8</v>
      </c>
      <c r="J74" t="str" cm="1">
        <f t="array" ref="J74">_xlfn.IFS(AND(C74&gt;=4,C74&lt;=6),"FQ1",AND(C74&gt;=7,C74&lt;=9),"FQ2",AND(C74&gt;=10,C74&lt;=12),"FQ3",AND(C74&gt;=1,C74&lt;=3),"FQ4")</f>
        <v>FQ3</v>
      </c>
      <c r="K74" t="str">
        <f t="shared" si="15"/>
        <v>WEEKDAY</v>
      </c>
    </row>
    <row r="75" spans="1:11" x14ac:dyDescent="0.3">
      <c r="A75" s="1">
        <f>DATE(main_data[[#This Row],[Year]],main_data[[#This Row],[Month ('#)]],main_data[[#This Row],[Day]])</f>
        <v>39665</v>
      </c>
      <c r="B75">
        <f t="shared" si="8"/>
        <v>2008</v>
      </c>
      <c r="C75">
        <f t="shared" si="9"/>
        <v>8</v>
      </c>
      <c r="D75" t="str">
        <f t="shared" si="10"/>
        <v>August</v>
      </c>
      <c r="E75" t="str">
        <f t="shared" si="11"/>
        <v>Q3</v>
      </c>
      <c r="F75" t="str">
        <f t="shared" si="12"/>
        <v>August/2008</v>
      </c>
      <c r="G75">
        <f t="shared" si="13"/>
        <v>3</v>
      </c>
      <c r="H75" t="str">
        <f t="shared" si="14"/>
        <v>Tuesday</v>
      </c>
      <c r="I75" s="1" t="str" cm="1">
        <f t="array" ref="I75">_xlfn.IFS(C75=4,"FM1",C75=5,"FM2",C75=6,"FM3",C75=7,"FM4",C75=8,"FM5",C75=9,"FM6",C75=10,"FM7",C75=11,"FM8",C75=12,"FM9",C75=1,"FM10",C75=2,"FM11",C75=3,"FM12")</f>
        <v>FM5</v>
      </c>
      <c r="J75" t="str" cm="1">
        <f t="array" ref="J75">_xlfn.IFS(AND(C75&gt;=4,C75&lt;=6),"FQ1",AND(C75&gt;=7,C75&lt;=9),"FQ2",AND(C75&gt;=10,C75&lt;=12),"FQ3",AND(C75&gt;=1,C75&lt;=3),"FQ4")</f>
        <v>FQ2</v>
      </c>
      <c r="K75" t="str">
        <f t="shared" si="15"/>
        <v>WEEKDAY</v>
      </c>
    </row>
    <row r="76" spans="1:11" x14ac:dyDescent="0.3">
      <c r="A76" s="1">
        <f>DATE(main_data[[#This Row],[Year]],main_data[[#This Row],[Month ('#)]],main_data[[#This Row],[Day]])</f>
        <v>39465</v>
      </c>
      <c r="B76">
        <f t="shared" si="8"/>
        <v>2008</v>
      </c>
      <c r="C76">
        <f t="shared" si="9"/>
        <v>1</v>
      </c>
      <c r="D76" t="str">
        <f t="shared" si="10"/>
        <v>January</v>
      </c>
      <c r="E76" t="str">
        <f t="shared" si="11"/>
        <v>Q1</v>
      </c>
      <c r="F76" t="str">
        <f t="shared" si="12"/>
        <v>January/2008</v>
      </c>
      <c r="G76">
        <f t="shared" si="13"/>
        <v>6</v>
      </c>
      <c r="H76" t="str">
        <f t="shared" si="14"/>
        <v>Friday</v>
      </c>
      <c r="I76" s="1" t="str" cm="1">
        <f t="array" ref="I76">_xlfn.IFS(C76=4,"FM1",C76=5,"FM2",C76=6,"FM3",C76=7,"FM4",C76=8,"FM5",C76=9,"FM6",C76=10,"FM7",C76=11,"FM8",C76=12,"FM9",C76=1,"FM10",C76=2,"FM11",C76=3,"FM12")</f>
        <v>FM10</v>
      </c>
      <c r="J76" t="str" cm="1">
        <f t="array" ref="J76">_xlfn.IFS(AND(C76&gt;=4,C76&lt;=6),"FQ1",AND(C76&gt;=7,C76&lt;=9),"FQ2",AND(C76&gt;=10,C76&lt;=12),"FQ3",AND(C76&gt;=1,C76&lt;=3),"FQ4")</f>
        <v>FQ4</v>
      </c>
      <c r="K76" t="str">
        <f t="shared" si="15"/>
        <v>WEEKDAY</v>
      </c>
    </row>
    <row r="77" spans="1:11" x14ac:dyDescent="0.3">
      <c r="A77" s="1">
        <f>DATE(main_data[[#This Row],[Year]],main_data[[#This Row],[Month ('#)]],main_data[[#This Row],[Day]])</f>
        <v>39552</v>
      </c>
      <c r="B77">
        <f t="shared" si="8"/>
        <v>2008</v>
      </c>
      <c r="C77">
        <f t="shared" si="9"/>
        <v>4</v>
      </c>
      <c r="D77" t="str">
        <f t="shared" si="10"/>
        <v>April</v>
      </c>
      <c r="E77" t="str">
        <f t="shared" si="11"/>
        <v>Q2</v>
      </c>
      <c r="F77" t="str">
        <f t="shared" si="12"/>
        <v>April/2008</v>
      </c>
      <c r="G77">
        <f t="shared" si="13"/>
        <v>2</v>
      </c>
      <c r="H77" t="str">
        <f t="shared" si="14"/>
        <v>Monday</v>
      </c>
      <c r="I77" s="1" t="str" cm="1">
        <f t="array" ref="I77">_xlfn.IFS(C77=4,"FM1",C77=5,"FM2",C77=6,"FM3",C77=7,"FM4",C77=8,"FM5",C77=9,"FM6",C77=10,"FM7",C77=11,"FM8",C77=12,"FM9",C77=1,"FM10",C77=2,"FM11",C77=3,"FM12")</f>
        <v>FM1</v>
      </c>
      <c r="J77" t="str" cm="1">
        <f t="array" ref="J77">_xlfn.IFS(AND(C77&gt;=4,C77&lt;=6),"FQ1",AND(C77&gt;=7,C77&lt;=9),"FQ2",AND(C77&gt;=10,C77&lt;=12),"FQ3",AND(C77&gt;=1,C77&lt;=3),"FQ4")</f>
        <v>FQ1</v>
      </c>
      <c r="K77" t="str">
        <f t="shared" si="15"/>
        <v>WEEKDAY</v>
      </c>
    </row>
    <row r="78" spans="1:11" x14ac:dyDescent="0.3">
      <c r="A78" s="1">
        <f>DATE(main_data[[#This Row],[Year]],main_data[[#This Row],[Month ('#)]],main_data[[#This Row],[Day]])</f>
        <v>39810</v>
      </c>
      <c r="B78">
        <f t="shared" si="8"/>
        <v>2008</v>
      </c>
      <c r="C78">
        <f t="shared" si="9"/>
        <v>12</v>
      </c>
      <c r="D78" t="str">
        <f t="shared" si="10"/>
        <v>December</v>
      </c>
      <c r="E78" t="str">
        <f t="shared" si="11"/>
        <v>Q4</v>
      </c>
      <c r="F78" t="str">
        <f t="shared" si="12"/>
        <v>December/2008</v>
      </c>
      <c r="G78">
        <f t="shared" si="13"/>
        <v>1</v>
      </c>
      <c r="H78" t="str">
        <f t="shared" si="14"/>
        <v>Sunday</v>
      </c>
      <c r="I78" s="1" t="str" cm="1">
        <f t="array" ref="I78">_xlfn.IFS(C78=4,"FM1",C78=5,"FM2",C78=6,"FM3",C78=7,"FM4",C78=8,"FM5",C78=9,"FM6",C78=10,"FM7",C78=11,"FM8",C78=12,"FM9",C78=1,"FM10",C78=2,"FM11",C78=3,"FM12")</f>
        <v>FM9</v>
      </c>
      <c r="J78" t="str" cm="1">
        <f t="array" ref="J78">_xlfn.IFS(AND(C78&gt;=4,C78&lt;=6),"FQ1",AND(C78&gt;=7,C78&lt;=9),"FQ2",AND(C78&gt;=10,C78&lt;=12),"FQ3",AND(C78&gt;=1,C78&lt;=3),"FQ4")</f>
        <v>FQ3</v>
      </c>
      <c r="K78" t="str">
        <f t="shared" si="15"/>
        <v>WEEKEND</v>
      </c>
    </row>
    <row r="79" spans="1:11" x14ac:dyDescent="0.3">
      <c r="A79" s="1">
        <f>DATE(main_data[[#This Row],[Year]],main_data[[#This Row],[Month ('#)]],main_data[[#This Row],[Day]])</f>
        <v>39678</v>
      </c>
      <c r="B79">
        <f t="shared" si="8"/>
        <v>2008</v>
      </c>
      <c r="C79">
        <f t="shared" si="9"/>
        <v>8</v>
      </c>
      <c r="D79" t="str">
        <f t="shared" si="10"/>
        <v>August</v>
      </c>
      <c r="E79" t="str">
        <f t="shared" si="11"/>
        <v>Q3</v>
      </c>
      <c r="F79" t="str">
        <f t="shared" si="12"/>
        <v>August/2008</v>
      </c>
      <c r="G79">
        <f t="shared" si="13"/>
        <v>2</v>
      </c>
      <c r="H79" t="str">
        <f t="shared" si="14"/>
        <v>Monday</v>
      </c>
      <c r="I79" s="1" t="str" cm="1">
        <f t="array" ref="I79">_xlfn.IFS(C79=4,"FM1",C79=5,"FM2",C79=6,"FM3",C79=7,"FM4",C79=8,"FM5",C79=9,"FM6",C79=10,"FM7",C79=11,"FM8",C79=12,"FM9",C79=1,"FM10",C79=2,"FM11",C79=3,"FM12")</f>
        <v>FM5</v>
      </c>
      <c r="J79" t="str" cm="1">
        <f t="array" ref="J79">_xlfn.IFS(AND(C79&gt;=4,C79&lt;=6),"FQ1",AND(C79&gt;=7,C79&lt;=9),"FQ2",AND(C79&gt;=10,C79&lt;=12),"FQ3",AND(C79&gt;=1,C79&lt;=3),"FQ4")</f>
        <v>FQ2</v>
      </c>
      <c r="K79" t="str">
        <f t="shared" si="15"/>
        <v>WEEKDAY</v>
      </c>
    </row>
    <row r="80" spans="1:11" x14ac:dyDescent="0.3">
      <c r="A80" s="1">
        <f>DATE(main_data[[#This Row],[Year]],main_data[[#This Row],[Month ('#)]],main_data[[#This Row],[Day]])</f>
        <v>39484</v>
      </c>
      <c r="B80">
        <f t="shared" si="8"/>
        <v>2008</v>
      </c>
      <c r="C80">
        <f t="shared" si="9"/>
        <v>2</v>
      </c>
      <c r="D80" t="str">
        <f t="shared" si="10"/>
        <v>February</v>
      </c>
      <c r="E80" t="str">
        <f t="shared" si="11"/>
        <v>Q1</v>
      </c>
      <c r="F80" t="str">
        <f t="shared" si="12"/>
        <v>February/2008</v>
      </c>
      <c r="G80">
        <f t="shared" si="13"/>
        <v>4</v>
      </c>
      <c r="H80" t="str">
        <f t="shared" si="14"/>
        <v>Wednesday</v>
      </c>
      <c r="I80" s="1" t="str" cm="1">
        <f t="array" ref="I80">_xlfn.IFS(C80=4,"FM1",C80=5,"FM2",C80=6,"FM3",C80=7,"FM4",C80=8,"FM5",C80=9,"FM6",C80=10,"FM7",C80=11,"FM8",C80=12,"FM9",C80=1,"FM10",C80=2,"FM11",C80=3,"FM12")</f>
        <v>FM11</v>
      </c>
      <c r="J80" t="str" cm="1">
        <f t="array" ref="J80">_xlfn.IFS(AND(C80&gt;=4,C80&lt;=6),"FQ1",AND(C80&gt;=7,C80&lt;=9),"FQ2",AND(C80&gt;=10,C80&lt;=12),"FQ3",AND(C80&gt;=1,C80&lt;=3),"FQ4")</f>
        <v>FQ4</v>
      </c>
      <c r="K80" t="str">
        <f t="shared" si="15"/>
        <v>WEEKDAY</v>
      </c>
    </row>
    <row r="81" spans="1:11" x14ac:dyDescent="0.3">
      <c r="A81" s="1">
        <f>DATE(main_data[[#This Row],[Year]],main_data[[#This Row],[Month ('#)]],main_data[[#This Row],[Day]])</f>
        <v>39662</v>
      </c>
      <c r="B81">
        <f t="shared" si="8"/>
        <v>2008</v>
      </c>
      <c r="C81">
        <f t="shared" si="9"/>
        <v>8</v>
      </c>
      <c r="D81" t="str">
        <f t="shared" si="10"/>
        <v>August</v>
      </c>
      <c r="E81" t="str">
        <f t="shared" si="11"/>
        <v>Q3</v>
      </c>
      <c r="F81" t="str">
        <f t="shared" si="12"/>
        <v>August/2008</v>
      </c>
      <c r="G81">
        <f t="shared" si="13"/>
        <v>7</v>
      </c>
      <c r="H81" t="str">
        <f t="shared" si="14"/>
        <v>Saturday</v>
      </c>
      <c r="I81" s="1" t="str" cm="1">
        <f t="array" ref="I81">_xlfn.IFS(C81=4,"FM1",C81=5,"FM2",C81=6,"FM3",C81=7,"FM4",C81=8,"FM5",C81=9,"FM6",C81=10,"FM7",C81=11,"FM8",C81=12,"FM9",C81=1,"FM10",C81=2,"FM11",C81=3,"FM12")</f>
        <v>FM5</v>
      </c>
      <c r="J81" t="str" cm="1">
        <f t="array" ref="J81">_xlfn.IFS(AND(C81&gt;=4,C81&lt;=6),"FQ1",AND(C81&gt;=7,C81&lt;=9),"FQ2",AND(C81&gt;=10,C81&lt;=12),"FQ3",AND(C81&gt;=1,C81&lt;=3),"FQ4")</f>
        <v>FQ2</v>
      </c>
      <c r="K81" t="str">
        <f t="shared" si="15"/>
        <v>WEEKEND</v>
      </c>
    </row>
    <row r="82" spans="1:11" x14ac:dyDescent="0.3">
      <c r="A82" s="1">
        <f>DATE(main_data[[#This Row],[Year]],main_data[[#This Row],[Month ('#)]],main_data[[#This Row],[Day]])</f>
        <v>40356</v>
      </c>
      <c r="B82">
        <f t="shared" si="8"/>
        <v>2010</v>
      </c>
      <c r="C82">
        <f t="shared" si="9"/>
        <v>6</v>
      </c>
      <c r="D82" t="str">
        <f t="shared" si="10"/>
        <v>June</v>
      </c>
      <c r="E82" t="str">
        <f t="shared" si="11"/>
        <v>Q2</v>
      </c>
      <c r="F82" t="str">
        <f t="shared" si="12"/>
        <v>June/2010</v>
      </c>
      <c r="G82">
        <f t="shared" si="13"/>
        <v>1</v>
      </c>
      <c r="H82" t="str">
        <f t="shared" si="14"/>
        <v>Sunday</v>
      </c>
      <c r="I82" s="1" t="str" cm="1">
        <f t="array" ref="I82">_xlfn.IFS(C82=4,"FM1",C82=5,"FM2",C82=6,"FM3",C82=7,"FM4",C82=8,"FM5",C82=9,"FM6",C82=10,"FM7",C82=11,"FM8",C82=12,"FM9",C82=1,"FM10",C82=2,"FM11",C82=3,"FM12")</f>
        <v>FM3</v>
      </c>
      <c r="J82" t="str" cm="1">
        <f t="array" ref="J82">_xlfn.IFS(AND(C82&gt;=4,C82&lt;=6),"FQ1",AND(C82&gt;=7,C82&lt;=9),"FQ2",AND(C82&gt;=10,C82&lt;=12),"FQ3",AND(C82&gt;=1,C82&lt;=3),"FQ4")</f>
        <v>FQ1</v>
      </c>
      <c r="K82" t="str">
        <f t="shared" si="15"/>
        <v>WEEKEND</v>
      </c>
    </row>
    <row r="83" spans="1:11" x14ac:dyDescent="0.3">
      <c r="A83" s="1">
        <f>DATE(main_data[[#This Row],[Year]],main_data[[#This Row],[Month ('#)]],main_data[[#This Row],[Day]])</f>
        <v>39949</v>
      </c>
      <c r="B83">
        <f t="shared" si="8"/>
        <v>2009</v>
      </c>
      <c r="C83">
        <f t="shared" si="9"/>
        <v>5</v>
      </c>
      <c r="D83" t="str">
        <f t="shared" si="10"/>
        <v>May</v>
      </c>
      <c r="E83" t="str">
        <f t="shared" si="11"/>
        <v>Q2</v>
      </c>
      <c r="F83" t="str">
        <f t="shared" si="12"/>
        <v>May/2009</v>
      </c>
      <c r="G83">
        <f t="shared" si="13"/>
        <v>7</v>
      </c>
      <c r="H83" t="str">
        <f t="shared" si="14"/>
        <v>Saturday</v>
      </c>
      <c r="I83" s="1" t="str" cm="1">
        <f t="array" ref="I83">_xlfn.IFS(C83=4,"FM1",C83=5,"FM2",C83=6,"FM3",C83=7,"FM4",C83=8,"FM5",C83=9,"FM6",C83=10,"FM7",C83=11,"FM8",C83=12,"FM9",C83=1,"FM10",C83=2,"FM11",C83=3,"FM12")</f>
        <v>FM2</v>
      </c>
      <c r="J83" t="str" cm="1">
        <f t="array" ref="J83">_xlfn.IFS(AND(C83&gt;=4,C83&lt;=6),"FQ1",AND(C83&gt;=7,C83&lt;=9),"FQ2",AND(C83&gt;=10,C83&lt;=12),"FQ3",AND(C83&gt;=1,C83&lt;=3),"FQ4")</f>
        <v>FQ1</v>
      </c>
      <c r="K83" t="str">
        <f t="shared" si="15"/>
        <v>WEEKEND</v>
      </c>
    </row>
    <row r="84" spans="1:11" x14ac:dyDescent="0.3">
      <c r="A84" s="1">
        <f>DATE(main_data[[#This Row],[Year]],main_data[[#This Row],[Month ('#)]],main_data[[#This Row],[Day]])</f>
        <v>40139</v>
      </c>
      <c r="B84">
        <f t="shared" si="8"/>
        <v>2009</v>
      </c>
      <c r="C84">
        <f t="shared" si="9"/>
        <v>11</v>
      </c>
      <c r="D84" t="str">
        <f t="shared" si="10"/>
        <v>November</v>
      </c>
      <c r="E84" t="str">
        <f t="shared" si="11"/>
        <v>Q4</v>
      </c>
      <c r="F84" t="str">
        <f t="shared" si="12"/>
        <v>November/2009</v>
      </c>
      <c r="G84">
        <f t="shared" si="13"/>
        <v>1</v>
      </c>
      <c r="H84" t="str">
        <f t="shared" si="14"/>
        <v>Sunday</v>
      </c>
      <c r="I84" s="1" t="str" cm="1">
        <f t="array" ref="I84">_xlfn.IFS(C84=4,"FM1",C84=5,"FM2",C84=6,"FM3",C84=7,"FM4",C84=8,"FM5",C84=9,"FM6",C84=10,"FM7",C84=11,"FM8",C84=12,"FM9",C84=1,"FM10",C84=2,"FM11",C84=3,"FM12")</f>
        <v>FM8</v>
      </c>
      <c r="J84" t="str" cm="1">
        <f t="array" ref="J84">_xlfn.IFS(AND(C84&gt;=4,C84&lt;=6),"FQ1",AND(C84&gt;=7,C84&lt;=9),"FQ2",AND(C84&gt;=10,C84&lt;=12),"FQ3",AND(C84&gt;=1,C84&lt;=3),"FQ4")</f>
        <v>FQ3</v>
      </c>
      <c r="K84" t="str">
        <f t="shared" si="15"/>
        <v>WEEKEND</v>
      </c>
    </row>
    <row r="85" spans="1:11" x14ac:dyDescent="0.3">
      <c r="A85" s="1">
        <f>DATE(main_data[[#This Row],[Year]],main_data[[#This Row],[Month ('#)]],main_data[[#This Row],[Day]])</f>
        <v>40292</v>
      </c>
      <c r="B85">
        <f t="shared" si="8"/>
        <v>2010</v>
      </c>
      <c r="C85">
        <f t="shared" si="9"/>
        <v>4</v>
      </c>
      <c r="D85" t="str">
        <f t="shared" si="10"/>
        <v>April</v>
      </c>
      <c r="E85" t="str">
        <f t="shared" si="11"/>
        <v>Q2</v>
      </c>
      <c r="F85" t="str">
        <f t="shared" si="12"/>
        <v>April/2010</v>
      </c>
      <c r="G85">
        <f t="shared" si="13"/>
        <v>7</v>
      </c>
      <c r="H85" t="str">
        <f t="shared" si="14"/>
        <v>Saturday</v>
      </c>
      <c r="I85" s="1" t="str" cm="1">
        <f t="array" ref="I85">_xlfn.IFS(C85=4,"FM1",C85=5,"FM2",C85=6,"FM3",C85=7,"FM4",C85=8,"FM5",C85=9,"FM6",C85=10,"FM7",C85=11,"FM8",C85=12,"FM9",C85=1,"FM10",C85=2,"FM11",C85=3,"FM12")</f>
        <v>FM1</v>
      </c>
      <c r="J85" t="str" cm="1">
        <f t="array" ref="J85">_xlfn.IFS(AND(C85&gt;=4,C85&lt;=6),"FQ1",AND(C85&gt;=7,C85&lt;=9),"FQ2",AND(C85&gt;=10,C85&lt;=12),"FQ3",AND(C85&gt;=1,C85&lt;=3),"FQ4")</f>
        <v>FQ1</v>
      </c>
      <c r="K85" t="str">
        <f t="shared" si="15"/>
        <v>WEEKEND</v>
      </c>
    </row>
    <row r="86" spans="1:11" x14ac:dyDescent="0.3">
      <c r="A86" s="1">
        <f>DATE(main_data[[#This Row],[Year]],main_data[[#This Row],[Month ('#)]],main_data[[#This Row],[Day]])</f>
        <v>40523</v>
      </c>
      <c r="B86">
        <f t="shared" si="8"/>
        <v>2010</v>
      </c>
      <c r="C86">
        <f t="shared" si="9"/>
        <v>12</v>
      </c>
      <c r="D86" t="str">
        <f t="shared" si="10"/>
        <v>December</v>
      </c>
      <c r="E86" t="str">
        <f t="shared" si="11"/>
        <v>Q4</v>
      </c>
      <c r="F86" t="str">
        <f t="shared" si="12"/>
        <v>December/2010</v>
      </c>
      <c r="G86">
        <f t="shared" si="13"/>
        <v>7</v>
      </c>
      <c r="H86" t="str">
        <f t="shared" si="14"/>
        <v>Saturday</v>
      </c>
      <c r="I86" s="1" t="str" cm="1">
        <f t="array" ref="I86">_xlfn.IFS(C86=4,"FM1",C86=5,"FM2",C86=6,"FM3",C86=7,"FM4",C86=8,"FM5",C86=9,"FM6",C86=10,"FM7",C86=11,"FM8",C86=12,"FM9",C86=1,"FM10",C86=2,"FM11",C86=3,"FM12")</f>
        <v>FM9</v>
      </c>
      <c r="J86" t="str" cm="1">
        <f t="array" ref="J86">_xlfn.IFS(AND(C86&gt;=4,C86&lt;=6),"FQ1",AND(C86&gt;=7,C86&lt;=9),"FQ2",AND(C86&gt;=10,C86&lt;=12),"FQ3",AND(C86&gt;=1,C86&lt;=3),"FQ4")</f>
        <v>FQ3</v>
      </c>
      <c r="K86" t="str">
        <f t="shared" si="15"/>
        <v>WEEKEND</v>
      </c>
    </row>
    <row r="87" spans="1:11" x14ac:dyDescent="0.3">
      <c r="A87" s="1">
        <f>DATE(main_data[[#This Row],[Year]],main_data[[#This Row],[Month ('#)]],main_data[[#This Row],[Day]])</f>
        <v>40859</v>
      </c>
      <c r="B87">
        <f t="shared" si="8"/>
        <v>2011</v>
      </c>
      <c r="C87">
        <f t="shared" si="9"/>
        <v>11</v>
      </c>
      <c r="D87" t="str">
        <f t="shared" si="10"/>
        <v>November</v>
      </c>
      <c r="E87" t="str">
        <f t="shared" si="11"/>
        <v>Q4</v>
      </c>
      <c r="F87" t="str">
        <f t="shared" si="12"/>
        <v>November/2011</v>
      </c>
      <c r="G87">
        <f t="shared" si="13"/>
        <v>7</v>
      </c>
      <c r="H87" t="str">
        <f t="shared" si="14"/>
        <v>Saturday</v>
      </c>
      <c r="I87" s="1" t="str" cm="1">
        <f t="array" ref="I87">_xlfn.IFS(C87=4,"FM1",C87=5,"FM2",C87=6,"FM3",C87=7,"FM4",C87=8,"FM5",C87=9,"FM6",C87=10,"FM7",C87=11,"FM8",C87=12,"FM9",C87=1,"FM10",C87=2,"FM11",C87=3,"FM12")</f>
        <v>FM8</v>
      </c>
      <c r="J87" t="str" cm="1">
        <f t="array" ref="J87">_xlfn.IFS(AND(C87&gt;=4,C87&lt;=6),"FQ1",AND(C87&gt;=7,C87&lt;=9),"FQ2",AND(C87&gt;=10,C87&lt;=12),"FQ3",AND(C87&gt;=1,C87&lt;=3),"FQ4")</f>
        <v>FQ3</v>
      </c>
      <c r="K87" t="str">
        <f t="shared" si="15"/>
        <v>WEEKEND</v>
      </c>
    </row>
    <row r="88" spans="1:11" x14ac:dyDescent="0.3">
      <c r="A88" s="1">
        <f>DATE(main_data[[#This Row],[Year]],main_data[[#This Row],[Month ('#)]],main_data[[#This Row],[Day]])</f>
        <v>40902</v>
      </c>
      <c r="B88">
        <f t="shared" si="8"/>
        <v>2011</v>
      </c>
      <c r="C88">
        <f t="shared" si="9"/>
        <v>12</v>
      </c>
      <c r="D88" t="str">
        <f t="shared" si="10"/>
        <v>December</v>
      </c>
      <c r="E88" t="str">
        <f t="shared" si="11"/>
        <v>Q4</v>
      </c>
      <c r="F88" t="str">
        <f t="shared" si="12"/>
        <v>December/2011</v>
      </c>
      <c r="G88">
        <f t="shared" si="13"/>
        <v>1</v>
      </c>
      <c r="H88" t="str">
        <f t="shared" si="14"/>
        <v>Sunday</v>
      </c>
      <c r="I88" s="1" t="str" cm="1">
        <f t="array" ref="I88">_xlfn.IFS(C88=4,"FM1",C88=5,"FM2",C88=6,"FM3",C88=7,"FM4",C88=8,"FM5",C88=9,"FM6",C88=10,"FM7",C88=11,"FM8",C88=12,"FM9",C88=1,"FM10",C88=2,"FM11",C88=3,"FM12")</f>
        <v>FM9</v>
      </c>
      <c r="J88" t="str" cm="1">
        <f t="array" ref="J88">_xlfn.IFS(AND(C88&gt;=4,C88&lt;=6),"FQ1",AND(C88&gt;=7,C88&lt;=9),"FQ2",AND(C88&gt;=10,C88&lt;=12),"FQ3",AND(C88&gt;=1,C88&lt;=3),"FQ4")</f>
        <v>FQ3</v>
      </c>
      <c r="K88" t="str">
        <f t="shared" si="15"/>
        <v>WEEKEND</v>
      </c>
    </row>
    <row r="89" spans="1:11" x14ac:dyDescent="0.3">
      <c r="A89" s="1">
        <f>DATE(main_data[[#This Row],[Year]],main_data[[#This Row],[Month ('#)]],main_data[[#This Row],[Day]])</f>
        <v>40894</v>
      </c>
      <c r="B89">
        <f t="shared" si="8"/>
        <v>2011</v>
      </c>
      <c r="C89">
        <f t="shared" si="9"/>
        <v>12</v>
      </c>
      <c r="D89" t="str">
        <f t="shared" si="10"/>
        <v>December</v>
      </c>
      <c r="E89" t="str">
        <f t="shared" si="11"/>
        <v>Q4</v>
      </c>
      <c r="F89" t="str">
        <f t="shared" si="12"/>
        <v>December/2011</v>
      </c>
      <c r="G89">
        <f t="shared" si="13"/>
        <v>7</v>
      </c>
      <c r="H89" t="str">
        <f t="shared" si="14"/>
        <v>Saturday</v>
      </c>
      <c r="I89" s="1" t="str" cm="1">
        <f t="array" ref="I89">_xlfn.IFS(C89=4,"FM1",C89=5,"FM2",C89=6,"FM3",C89=7,"FM4",C89=8,"FM5",C89=9,"FM6",C89=10,"FM7",C89=11,"FM8",C89=12,"FM9",C89=1,"FM10",C89=2,"FM11",C89=3,"FM12")</f>
        <v>FM9</v>
      </c>
      <c r="J89" t="str" cm="1">
        <f t="array" ref="J89">_xlfn.IFS(AND(C89&gt;=4,C89&lt;=6),"FQ1",AND(C89&gt;=7,C89&lt;=9),"FQ2",AND(C89&gt;=10,C89&lt;=12),"FQ3",AND(C89&gt;=1,C89&lt;=3),"FQ4")</f>
        <v>FQ3</v>
      </c>
      <c r="K89" t="str">
        <f t="shared" si="15"/>
        <v>WEEKEND</v>
      </c>
    </row>
    <row r="90" spans="1:11" x14ac:dyDescent="0.3">
      <c r="A90" s="1">
        <f>DATE(main_data[[#This Row],[Year]],main_data[[#This Row],[Month ('#)]],main_data[[#This Row],[Day]])</f>
        <v>40649</v>
      </c>
      <c r="B90">
        <f t="shared" si="8"/>
        <v>2011</v>
      </c>
      <c r="C90">
        <f t="shared" si="9"/>
        <v>4</v>
      </c>
      <c r="D90" t="str">
        <f t="shared" si="10"/>
        <v>April</v>
      </c>
      <c r="E90" t="str">
        <f t="shared" si="11"/>
        <v>Q2</v>
      </c>
      <c r="F90" t="str">
        <f t="shared" si="12"/>
        <v>April/2011</v>
      </c>
      <c r="G90">
        <f t="shared" si="13"/>
        <v>7</v>
      </c>
      <c r="H90" t="str">
        <f t="shared" si="14"/>
        <v>Saturday</v>
      </c>
      <c r="I90" s="1" t="str" cm="1">
        <f t="array" ref="I90">_xlfn.IFS(C90=4,"FM1",C90=5,"FM2",C90=6,"FM3",C90=7,"FM4",C90=8,"FM5",C90=9,"FM6",C90=10,"FM7",C90=11,"FM8",C90=12,"FM9",C90=1,"FM10",C90=2,"FM11",C90=3,"FM12")</f>
        <v>FM1</v>
      </c>
      <c r="J90" t="str" cm="1">
        <f t="array" ref="J90">_xlfn.IFS(AND(C90&gt;=4,C90&lt;=6),"FQ1",AND(C90&gt;=7,C90&lt;=9),"FQ2",AND(C90&gt;=10,C90&lt;=12),"FQ3",AND(C90&gt;=1,C90&lt;=3),"FQ4")</f>
        <v>FQ1</v>
      </c>
      <c r="K90" t="str">
        <f t="shared" si="15"/>
        <v>WEEKEND</v>
      </c>
    </row>
    <row r="91" spans="1:11" x14ac:dyDescent="0.3">
      <c r="A91" s="1">
        <f>DATE(main_data[[#This Row],[Year]],main_data[[#This Row],[Month ('#)]],main_data[[#This Row],[Day]])</f>
        <v>41280</v>
      </c>
      <c r="B91">
        <f t="shared" si="8"/>
        <v>2013</v>
      </c>
      <c r="C91">
        <f t="shared" si="9"/>
        <v>1</v>
      </c>
      <c r="D91" t="str">
        <f t="shared" si="10"/>
        <v>January</v>
      </c>
      <c r="E91" t="str">
        <f t="shared" si="11"/>
        <v>Q1</v>
      </c>
      <c r="F91" t="str">
        <f t="shared" si="12"/>
        <v>January/2013</v>
      </c>
      <c r="G91">
        <f t="shared" si="13"/>
        <v>1</v>
      </c>
      <c r="H91" t="str">
        <f t="shared" si="14"/>
        <v>Sunday</v>
      </c>
      <c r="I91" s="1" t="str" cm="1">
        <f t="array" ref="I91">_xlfn.IFS(C91=4,"FM1",C91=5,"FM2",C91=6,"FM3",C91=7,"FM4",C91=8,"FM5",C91=9,"FM6",C91=10,"FM7",C91=11,"FM8",C91=12,"FM9",C91=1,"FM10",C91=2,"FM11",C91=3,"FM12")</f>
        <v>FM10</v>
      </c>
      <c r="J91" t="str" cm="1">
        <f t="array" ref="J91">_xlfn.IFS(AND(C91&gt;=4,C91&lt;=6),"FQ1",AND(C91&gt;=7,C91&lt;=9),"FQ2",AND(C91&gt;=10,C91&lt;=12),"FQ3",AND(C91&gt;=1,C91&lt;=3),"FQ4")</f>
        <v>FQ4</v>
      </c>
      <c r="K91" t="str">
        <f t="shared" si="15"/>
        <v>WEEKEND</v>
      </c>
    </row>
    <row r="92" spans="1:11" x14ac:dyDescent="0.3">
      <c r="A92" s="1">
        <f>DATE(main_data[[#This Row],[Year]],main_data[[#This Row],[Month ('#)]],main_data[[#This Row],[Day]])</f>
        <v>40776</v>
      </c>
      <c r="B92">
        <f t="shared" si="8"/>
        <v>2011</v>
      </c>
      <c r="C92">
        <f t="shared" si="9"/>
        <v>8</v>
      </c>
      <c r="D92" t="str">
        <f t="shared" si="10"/>
        <v>August</v>
      </c>
      <c r="E92" t="str">
        <f t="shared" si="11"/>
        <v>Q3</v>
      </c>
      <c r="F92" t="str">
        <f t="shared" si="12"/>
        <v>August/2011</v>
      </c>
      <c r="G92">
        <f t="shared" si="13"/>
        <v>1</v>
      </c>
      <c r="H92" t="str">
        <f t="shared" si="14"/>
        <v>Sunday</v>
      </c>
      <c r="I92" s="1" t="str" cm="1">
        <f t="array" ref="I92">_xlfn.IFS(C92=4,"FM1",C92=5,"FM2",C92=6,"FM3",C92=7,"FM4",C92=8,"FM5",C92=9,"FM6",C92=10,"FM7",C92=11,"FM8",C92=12,"FM9",C92=1,"FM10",C92=2,"FM11",C92=3,"FM12")</f>
        <v>FM5</v>
      </c>
      <c r="J92" t="str" cm="1">
        <f t="array" ref="J92">_xlfn.IFS(AND(C92&gt;=4,C92&lt;=6),"FQ1",AND(C92&gt;=7,C92&lt;=9),"FQ2",AND(C92&gt;=10,C92&lt;=12),"FQ3",AND(C92&gt;=1,C92&lt;=3),"FQ4")</f>
        <v>FQ2</v>
      </c>
      <c r="K92" t="str">
        <f t="shared" si="15"/>
        <v>WEEKEND</v>
      </c>
    </row>
    <row r="93" spans="1:11" x14ac:dyDescent="0.3">
      <c r="A93" s="1">
        <f>DATE(main_data[[#This Row],[Year]],main_data[[#This Row],[Month ('#)]],main_data[[#This Row],[Day]])</f>
        <v>40475</v>
      </c>
      <c r="B93">
        <f t="shared" si="8"/>
        <v>2010</v>
      </c>
      <c r="C93">
        <f t="shared" si="9"/>
        <v>10</v>
      </c>
      <c r="D93" t="str">
        <f t="shared" si="10"/>
        <v>October</v>
      </c>
      <c r="E93" t="str">
        <f t="shared" si="11"/>
        <v>Q4</v>
      </c>
      <c r="F93" t="str">
        <f t="shared" si="12"/>
        <v>October/2010</v>
      </c>
      <c r="G93">
        <f t="shared" si="13"/>
        <v>1</v>
      </c>
      <c r="H93" t="str">
        <f t="shared" si="14"/>
        <v>Sunday</v>
      </c>
      <c r="I93" s="1" t="str" cm="1">
        <f t="array" ref="I93">_xlfn.IFS(C93=4,"FM1",C93=5,"FM2",C93=6,"FM3",C93=7,"FM4",C93=8,"FM5",C93=9,"FM6",C93=10,"FM7",C93=11,"FM8",C93=12,"FM9",C93=1,"FM10",C93=2,"FM11",C93=3,"FM12")</f>
        <v>FM7</v>
      </c>
      <c r="J93" t="str" cm="1">
        <f t="array" ref="J93">_xlfn.IFS(AND(C93&gt;=4,C93&lt;=6),"FQ1",AND(C93&gt;=7,C93&lt;=9),"FQ2",AND(C93&gt;=10,C93&lt;=12),"FQ3",AND(C93&gt;=1,C93&lt;=3),"FQ4")</f>
        <v>FQ3</v>
      </c>
      <c r="K93" t="str">
        <f t="shared" si="15"/>
        <v>WEEKEND</v>
      </c>
    </row>
    <row r="94" spans="1:11" x14ac:dyDescent="0.3">
      <c r="A94" s="1">
        <f>DATE(main_data[[#This Row],[Year]],main_data[[#This Row],[Month ('#)]],main_data[[#This Row],[Day]])</f>
        <v>40530</v>
      </c>
      <c r="B94">
        <f t="shared" si="8"/>
        <v>2010</v>
      </c>
      <c r="C94">
        <f t="shared" si="9"/>
        <v>12</v>
      </c>
      <c r="D94" t="str">
        <f t="shared" si="10"/>
        <v>December</v>
      </c>
      <c r="E94" t="str">
        <f t="shared" si="11"/>
        <v>Q4</v>
      </c>
      <c r="F94" t="str">
        <f t="shared" si="12"/>
        <v>December/2010</v>
      </c>
      <c r="G94">
        <f t="shared" si="13"/>
        <v>7</v>
      </c>
      <c r="H94" t="str">
        <f t="shared" si="14"/>
        <v>Saturday</v>
      </c>
      <c r="I94" s="1" t="str" cm="1">
        <f t="array" ref="I94">_xlfn.IFS(C94=4,"FM1",C94=5,"FM2",C94=6,"FM3",C94=7,"FM4",C94=8,"FM5",C94=9,"FM6",C94=10,"FM7",C94=11,"FM8",C94=12,"FM9",C94=1,"FM10",C94=2,"FM11",C94=3,"FM12")</f>
        <v>FM9</v>
      </c>
      <c r="J94" t="str" cm="1">
        <f t="array" ref="J94">_xlfn.IFS(AND(C94&gt;=4,C94&lt;=6),"FQ1",AND(C94&gt;=7,C94&lt;=9),"FQ2",AND(C94&gt;=10,C94&lt;=12),"FQ3",AND(C94&gt;=1,C94&lt;=3),"FQ4")</f>
        <v>FQ3</v>
      </c>
      <c r="K94" t="str">
        <f t="shared" si="15"/>
        <v>WEEKEND</v>
      </c>
    </row>
    <row r="95" spans="1:11" x14ac:dyDescent="0.3">
      <c r="A95" s="1">
        <f>DATE(main_data[[#This Row],[Year]],main_data[[#This Row],[Month ('#)]],main_data[[#This Row],[Day]])</f>
        <v>41153</v>
      </c>
      <c r="B95">
        <f t="shared" si="8"/>
        <v>2012</v>
      </c>
      <c r="C95">
        <f t="shared" si="9"/>
        <v>9</v>
      </c>
      <c r="D95" t="str">
        <f t="shared" si="10"/>
        <v>September</v>
      </c>
      <c r="E95" t="str">
        <f t="shared" si="11"/>
        <v>Q3</v>
      </c>
      <c r="F95" t="str">
        <f t="shared" si="12"/>
        <v>September/2012</v>
      </c>
      <c r="G95">
        <f t="shared" si="13"/>
        <v>7</v>
      </c>
      <c r="H95" t="str">
        <f t="shared" si="14"/>
        <v>Saturday</v>
      </c>
      <c r="I95" s="1" t="str" cm="1">
        <f t="array" ref="I95">_xlfn.IFS(C95=4,"FM1",C95=5,"FM2",C95=6,"FM3",C95=7,"FM4",C95=8,"FM5",C95=9,"FM6",C95=10,"FM7",C95=11,"FM8",C95=12,"FM9",C95=1,"FM10",C95=2,"FM11",C95=3,"FM12")</f>
        <v>FM6</v>
      </c>
      <c r="J95" t="str" cm="1">
        <f t="array" ref="J95">_xlfn.IFS(AND(C95&gt;=4,C95&lt;=6),"FQ1",AND(C95&gt;=7,C95&lt;=9),"FQ2",AND(C95&gt;=10,C95&lt;=12),"FQ3",AND(C95&gt;=1,C95&lt;=3),"FQ4")</f>
        <v>FQ2</v>
      </c>
      <c r="K95" t="str">
        <f t="shared" si="15"/>
        <v>WEEKEND</v>
      </c>
    </row>
    <row r="96" spans="1:11" x14ac:dyDescent="0.3">
      <c r="A96" s="1">
        <f>DATE(main_data[[#This Row],[Year]],main_data[[#This Row],[Month ('#)]],main_data[[#This Row],[Day]])</f>
        <v>40712</v>
      </c>
      <c r="B96">
        <f t="shared" si="8"/>
        <v>2011</v>
      </c>
      <c r="C96">
        <f t="shared" si="9"/>
        <v>6</v>
      </c>
      <c r="D96" t="str">
        <f t="shared" si="10"/>
        <v>June</v>
      </c>
      <c r="E96" t="str">
        <f t="shared" si="11"/>
        <v>Q2</v>
      </c>
      <c r="F96" t="str">
        <f t="shared" si="12"/>
        <v>June/2011</v>
      </c>
      <c r="G96">
        <f t="shared" si="13"/>
        <v>7</v>
      </c>
      <c r="H96" t="str">
        <f t="shared" si="14"/>
        <v>Saturday</v>
      </c>
      <c r="I96" s="1" t="str" cm="1">
        <f t="array" ref="I96">_xlfn.IFS(C96=4,"FM1",C96=5,"FM2",C96=6,"FM3",C96=7,"FM4",C96=8,"FM5",C96=9,"FM6",C96=10,"FM7",C96=11,"FM8",C96=12,"FM9",C96=1,"FM10",C96=2,"FM11",C96=3,"FM12")</f>
        <v>FM3</v>
      </c>
      <c r="J96" t="str" cm="1">
        <f t="array" ref="J96">_xlfn.IFS(AND(C96&gt;=4,C96&lt;=6),"FQ1",AND(C96&gt;=7,C96&lt;=9),"FQ2",AND(C96&gt;=10,C96&lt;=12),"FQ3",AND(C96&gt;=1,C96&lt;=3),"FQ4")</f>
        <v>FQ1</v>
      </c>
      <c r="K96" t="str">
        <f t="shared" si="15"/>
        <v>WEEKEND</v>
      </c>
    </row>
    <row r="97" spans="1:11" x14ac:dyDescent="0.3">
      <c r="A97" s="1">
        <f>DATE(main_data[[#This Row],[Year]],main_data[[#This Row],[Month ('#)]],main_data[[#This Row],[Day]])</f>
        <v>40859</v>
      </c>
      <c r="B97">
        <f t="shared" si="8"/>
        <v>2011</v>
      </c>
      <c r="C97">
        <f t="shared" si="9"/>
        <v>11</v>
      </c>
      <c r="D97" t="str">
        <f t="shared" si="10"/>
        <v>November</v>
      </c>
      <c r="E97" t="str">
        <f t="shared" si="11"/>
        <v>Q4</v>
      </c>
      <c r="F97" t="str">
        <f t="shared" si="12"/>
        <v>November/2011</v>
      </c>
      <c r="G97">
        <f t="shared" si="13"/>
        <v>7</v>
      </c>
      <c r="H97" t="str">
        <f t="shared" si="14"/>
        <v>Saturday</v>
      </c>
      <c r="I97" s="1" t="str" cm="1">
        <f t="array" ref="I97">_xlfn.IFS(C97=4,"FM1",C97=5,"FM2",C97=6,"FM3",C97=7,"FM4",C97=8,"FM5",C97=9,"FM6",C97=10,"FM7",C97=11,"FM8",C97=12,"FM9",C97=1,"FM10",C97=2,"FM11",C97=3,"FM12")</f>
        <v>FM8</v>
      </c>
      <c r="J97" t="str" cm="1">
        <f t="array" ref="J97">_xlfn.IFS(AND(C97&gt;=4,C97&lt;=6),"FQ1",AND(C97&gt;=7,C97&lt;=9),"FQ2",AND(C97&gt;=10,C97&lt;=12),"FQ3",AND(C97&gt;=1,C97&lt;=3),"FQ4")</f>
        <v>FQ3</v>
      </c>
      <c r="K97" t="str">
        <f t="shared" si="15"/>
        <v>WEEKEND</v>
      </c>
    </row>
    <row r="98" spans="1:11" x14ac:dyDescent="0.3">
      <c r="A98" s="1">
        <f>DATE(main_data[[#This Row],[Year]],main_data[[#This Row],[Month ('#)]],main_data[[#This Row],[Day]])</f>
        <v>40579</v>
      </c>
      <c r="B98">
        <f t="shared" si="8"/>
        <v>2011</v>
      </c>
      <c r="C98">
        <f t="shared" si="9"/>
        <v>2</v>
      </c>
      <c r="D98" t="str">
        <f t="shared" si="10"/>
        <v>February</v>
      </c>
      <c r="E98" t="str">
        <f t="shared" si="11"/>
        <v>Q1</v>
      </c>
      <c r="F98" t="str">
        <f t="shared" si="12"/>
        <v>February/2011</v>
      </c>
      <c r="G98">
        <f t="shared" si="13"/>
        <v>7</v>
      </c>
      <c r="H98" t="str">
        <f t="shared" si="14"/>
        <v>Saturday</v>
      </c>
      <c r="I98" s="1" t="str" cm="1">
        <f t="array" ref="I98">_xlfn.IFS(C98=4,"FM1",C98=5,"FM2",C98=6,"FM3",C98=7,"FM4",C98=8,"FM5",C98=9,"FM6",C98=10,"FM7",C98=11,"FM8",C98=12,"FM9",C98=1,"FM10",C98=2,"FM11",C98=3,"FM12")</f>
        <v>FM11</v>
      </c>
      <c r="J98" t="str" cm="1">
        <f t="array" ref="J98">_xlfn.IFS(AND(C98&gt;=4,C98&lt;=6),"FQ1",AND(C98&gt;=7,C98&lt;=9),"FQ2",AND(C98&gt;=10,C98&lt;=12),"FQ3",AND(C98&gt;=1,C98&lt;=3),"FQ4")</f>
        <v>FQ4</v>
      </c>
      <c r="K98" t="str">
        <f t="shared" si="15"/>
        <v>WEEKEND</v>
      </c>
    </row>
    <row r="99" spans="1:11" x14ac:dyDescent="0.3">
      <c r="A99" s="1">
        <f>DATE(main_data[[#This Row],[Year]],main_data[[#This Row],[Month ('#)]],main_data[[#This Row],[Day]])</f>
        <v>40895</v>
      </c>
      <c r="B99">
        <f t="shared" si="8"/>
        <v>2011</v>
      </c>
      <c r="C99">
        <f t="shared" si="9"/>
        <v>12</v>
      </c>
      <c r="D99" t="str">
        <f t="shared" si="10"/>
        <v>December</v>
      </c>
      <c r="E99" t="str">
        <f t="shared" si="11"/>
        <v>Q4</v>
      </c>
      <c r="F99" t="str">
        <f t="shared" si="12"/>
        <v>December/2011</v>
      </c>
      <c r="G99">
        <f t="shared" si="13"/>
        <v>1</v>
      </c>
      <c r="H99" t="str">
        <f t="shared" si="14"/>
        <v>Sunday</v>
      </c>
      <c r="I99" s="1" t="str" cm="1">
        <f t="array" ref="I99">_xlfn.IFS(C99=4,"FM1",C99=5,"FM2",C99=6,"FM3",C99=7,"FM4",C99=8,"FM5",C99=9,"FM6",C99=10,"FM7",C99=11,"FM8",C99=12,"FM9",C99=1,"FM10",C99=2,"FM11",C99=3,"FM12")</f>
        <v>FM9</v>
      </c>
      <c r="J99" t="str" cm="1">
        <f t="array" ref="J99">_xlfn.IFS(AND(C99&gt;=4,C99&lt;=6),"FQ1",AND(C99&gt;=7,C99&lt;=9),"FQ2",AND(C99&gt;=10,C99&lt;=12),"FQ3",AND(C99&gt;=1,C99&lt;=3),"FQ4")</f>
        <v>FQ3</v>
      </c>
      <c r="K99" t="str">
        <f t="shared" si="15"/>
        <v>WEEKEND</v>
      </c>
    </row>
    <row r="100" spans="1:11" x14ac:dyDescent="0.3">
      <c r="A100" s="1">
        <f>DATE(main_data[[#This Row],[Year]],main_data[[#This Row],[Month ('#)]],main_data[[#This Row],[Day]])</f>
        <v>40083</v>
      </c>
      <c r="B100">
        <f t="shared" si="8"/>
        <v>2009</v>
      </c>
      <c r="C100">
        <f t="shared" si="9"/>
        <v>9</v>
      </c>
      <c r="D100" t="str">
        <f t="shared" si="10"/>
        <v>September</v>
      </c>
      <c r="E100" t="str">
        <f t="shared" si="11"/>
        <v>Q3</v>
      </c>
      <c r="F100" t="str">
        <f t="shared" si="12"/>
        <v>September/2009</v>
      </c>
      <c r="G100">
        <f t="shared" si="13"/>
        <v>1</v>
      </c>
      <c r="H100" t="str">
        <f t="shared" si="14"/>
        <v>Sunday</v>
      </c>
      <c r="I100" s="1" t="str" cm="1">
        <f t="array" ref="I100">_xlfn.IFS(C100=4,"FM1",C100=5,"FM2",C100=6,"FM3",C100=7,"FM4",C100=8,"FM5",C100=9,"FM6",C100=10,"FM7",C100=11,"FM8",C100=12,"FM9",C100=1,"FM10",C100=2,"FM11",C100=3,"FM12")</f>
        <v>FM6</v>
      </c>
      <c r="J100" t="str" cm="1">
        <f t="array" ref="J100">_xlfn.IFS(AND(C100&gt;=4,C100&lt;=6),"FQ1",AND(C100&gt;=7,C100&lt;=9),"FQ2",AND(C100&gt;=10,C100&lt;=12),"FQ3",AND(C100&gt;=1,C100&lt;=3),"FQ4")</f>
        <v>FQ2</v>
      </c>
      <c r="K100" t="str">
        <f t="shared" si="15"/>
        <v>WEEKEND</v>
      </c>
    </row>
    <row r="101" spans="1:11" x14ac:dyDescent="0.3">
      <c r="A101" s="1">
        <f>DATE(main_data[[#This Row],[Year]],main_data[[#This Row],[Month ('#)]],main_data[[#This Row],[Day]])</f>
        <v>41279</v>
      </c>
      <c r="B101">
        <f t="shared" si="8"/>
        <v>2013</v>
      </c>
      <c r="C101">
        <f t="shared" si="9"/>
        <v>1</v>
      </c>
      <c r="D101" t="str">
        <f t="shared" si="10"/>
        <v>January</v>
      </c>
      <c r="E101" t="str">
        <f t="shared" si="11"/>
        <v>Q1</v>
      </c>
      <c r="F101" t="str">
        <f t="shared" si="12"/>
        <v>January/2013</v>
      </c>
      <c r="G101">
        <f t="shared" si="13"/>
        <v>7</v>
      </c>
      <c r="H101" t="str">
        <f t="shared" si="14"/>
        <v>Saturday</v>
      </c>
      <c r="I101" s="1" t="str" cm="1">
        <f t="array" ref="I101">_xlfn.IFS(C101=4,"FM1",C101=5,"FM2",C101=6,"FM3",C101=7,"FM4",C101=8,"FM5",C101=9,"FM6",C101=10,"FM7",C101=11,"FM8",C101=12,"FM9",C101=1,"FM10",C101=2,"FM11",C101=3,"FM12")</f>
        <v>FM10</v>
      </c>
      <c r="J101" t="str" cm="1">
        <f t="array" ref="J101">_xlfn.IFS(AND(C101&gt;=4,C101&lt;=6),"FQ1",AND(C101&gt;=7,C101&lt;=9),"FQ2",AND(C101&gt;=10,C101&lt;=12),"FQ3",AND(C101&gt;=1,C101&lt;=3),"FQ4")</f>
        <v>FQ4</v>
      </c>
      <c r="K101" t="str">
        <f t="shared" si="15"/>
        <v>WEEKEND</v>
      </c>
    </row>
    <row r="102" spans="1:11" x14ac:dyDescent="0.3">
      <c r="A102" s="1">
        <f>DATE(main_data[[#This Row],[Year]],main_data[[#This Row],[Month ('#)]],main_data[[#This Row],[Day]])</f>
        <v>40852</v>
      </c>
      <c r="B102">
        <f t="shared" si="8"/>
        <v>2011</v>
      </c>
      <c r="C102">
        <f t="shared" si="9"/>
        <v>11</v>
      </c>
      <c r="D102" t="str">
        <f t="shared" si="10"/>
        <v>November</v>
      </c>
      <c r="E102" t="str">
        <f t="shared" si="11"/>
        <v>Q4</v>
      </c>
      <c r="F102" t="str">
        <f t="shared" si="12"/>
        <v>November/2011</v>
      </c>
      <c r="G102">
        <f t="shared" si="13"/>
        <v>7</v>
      </c>
      <c r="H102" t="str">
        <f t="shared" si="14"/>
        <v>Saturday</v>
      </c>
      <c r="I102" s="1" t="str" cm="1">
        <f t="array" ref="I102">_xlfn.IFS(C102=4,"FM1",C102=5,"FM2",C102=6,"FM3",C102=7,"FM4",C102=8,"FM5",C102=9,"FM6",C102=10,"FM7",C102=11,"FM8",C102=12,"FM9",C102=1,"FM10",C102=2,"FM11",C102=3,"FM12")</f>
        <v>FM8</v>
      </c>
      <c r="J102" t="str" cm="1">
        <f t="array" ref="J102">_xlfn.IFS(AND(C102&gt;=4,C102&lt;=6),"FQ1",AND(C102&gt;=7,C102&lt;=9),"FQ2",AND(C102&gt;=10,C102&lt;=12),"FQ3",AND(C102&gt;=1,C102&lt;=3),"FQ4")</f>
        <v>FQ3</v>
      </c>
      <c r="K102" t="str">
        <f t="shared" si="15"/>
        <v>WEEKEND</v>
      </c>
    </row>
    <row r="103" spans="1:11" x14ac:dyDescent="0.3">
      <c r="A103" s="1">
        <f>DATE(main_data[[#This Row],[Year]],main_data[[#This Row],[Month ('#)]],main_data[[#This Row],[Day]])</f>
        <v>40838</v>
      </c>
      <c r="B103">
        <f t="shared" si="8"/>
        <v>2011</v>
      </c>
      <c r="C103">
        <f t="shared" si="9"/>
        <v>10</v>
      </c>
      <c r="D103" t="str">
        <f t="shared" si="10"/>
        <v>October</v>
      </c>
      <c r="E103" t="str">
        <f t="shared" si="11"/>
        <v>Q4</v>
      </c>
      <c r="F103" t="str">
        <f t="shared" si="12"/>
        <v>October/2011</v>
      </c>
      <c r="G103">
        <f t="shared" si="13"/>
        <v>7</v>
      </c>
      <c r="H103" t="str">
        <f t="shared" si="14"/>
        <v>Saturday</v>
      </c>
      <c r="I103" s="1" t="str" cm="1">
        <f t="array" ref="I103">_xlfn.IFS(C103=4,"FM1",C103=5,"FM2",C103=6,"FM3",C103=7,"FM4",C103=8,"FM5",C103=9,"FM6",C103=10,"FM7",C103=11,"FM8",C103=12,"FM9",C103=1,"FM10",C103=2,"FM11",C103=3,"FM12")</f>
        <v>FM7</v>
      </c>
      <c r="J103" t="str" cm="1">
        <f t="array" ref="J103">_xlfn.IFS(AND(C103&gt;=4,C103&lt;=6),"FQ1",AND(C103&gt;=7,C103&lt;=9),"FQ2",AND(C103&gt;=10,C103&lt;=12),"FQ3",AND(C103&gt;=1,C103&lt;=3),"FQ4")</f>
        <v>FQ3</v>
      </c>
      <c r="K103" t="str">
        <f t="shared" si="15"/>
        <v>WEEKEND</v>
      </c>
    </row>
    <row r="104" spans="1:11" x14ac:dyDescent="0.3">
      <c r="A104" s="1">
        <f>DATE(main_data[[#This Row],[Year]],main_data[[#This Row],[Month ('#)]],main_data[[#This Row],[Day]])</f>
        <v>40678</v>
      </c>
      <c r="B104">
        <f t="shared" si="8"/>
        <v>2011</v>
      </c>
      <c r="C104">
        <f t="shared" si="9"/>
        <v>5</v>
      </c>
      <c r="D104" t="str">
        <f t="shared" si="10"/>
        <v>May</v>
      </c>
      <c r="E104" t="str">
        <f t="shared" si="11"/>
        <v>Q2</v>
      </c>
      <c r="F104" t="str">
        <f t="shared" si="12"/>
        <v>May/2011</v>
      </c>
      <c r="G104">
        <f t="shared" si="13"/>
        <v>1</v>
      </c>
      <c r="H104" t="str">
        <f t="shared" si="14"/>
        <v>Sunday</v>
      </c>
      <c r="I104" s="1" t="str" cm="1">
        <f t="array" ref="I104">_xlfn.IFS(C104=4,"FM1",C104=5,"FM2",C104=6,"FM3",C104=7,"FM4",C104=8,"FM5",C104=9,"FM6",C104=10,"FM7",C104=11,"FM8",C104=12,"FM9",C104=1,"FM10",C104=2,"FM11",C104=3,"FM12")</f>
        <v>FM2</v>
      </c>
      <c r="J104" t="str" cm="1">
        <f t="array" ref="J104">_xlfn.IFS(AND(C104&gt;=4,C104&lt;=6),"FQ1",AND(C104&gt;=7,C104&lt;=9),"FQ2",AND(C104&gt;=10,C104&lt;=12),"FQ3",AND(C104&gt;=1,C104&lt;=3),"FQ4")</f>
        <v>FQ1</v>
      </c>
      <c r="K104" t="str">
        <f t="shared" si="15"/>
        <v>WEEKEND</v>
      </c>
    </row>
    <row r="105" spans="1:11" x14ac:dyDescent="0.3">
      <c r="A105" s="1">
        <f>DATE(main_data[[#This Row],[Year]],main_data[[#This Row],[Month ('#)]],main_data[[#This Row],[Day]])</f>
        <v>40636</v>
      </c>
      <c r="B105">
        <f t="shared" si="8"/>
        <v>2011</v>
      </c>
      <c r="C105">
        <f t="shared" si="9"/>
        <v>4</v>
      </c>
      <c r="D105" t="str">
        <f t="shared" si="10"/>
        <v>April</v>
      </c>
      <c r="E105" t="str">
        <f t="shared" si="11"/>
        <v>Q2</v>
      </c>
      <c r="F105" t="str">
        <f t="shared" si="12"/>
        <v>April/2011</v>
      </c>
      <c r="G105">
        <f t="shared" si="13"/>
        <v>1</v>
      </c>
      <c r="H105" t="str">
        <f t="shared" si="14"/>
        <v>Sunday</v>
      </c>
      <c r="I105" s="1" t="str" cm="1">
        <f t="array" ref="I105">_xlfn.IFS(C105=4,"FM1",C105=5,"FM2",C105=6,"FM3",C105=7,"FM4",C105=8,"FM5",C105=9,"FM6",C105=10,"FM7",C105=11,"FM8",C105=12,"FM9",C105=1,"FM10",C105=2,"FM11",C105=3,"FM12")</f>
        <v>FM1</v>
      </c>
      <c r="J105" t="str" cm="1">
        <f t="array" ref="J105">_xlfn.IFS(AND(C105&gt;=4,C105&lt;=6),"FQ1",AND(C105&gt;=7,C105&lt;=9),"FQ2",AND(C105&gt;=10,C105&lt;=12),"FQ3",AND(C105&gt;=1,C105&lt;=3),"FQ4")</f>
        <v>FQ1</v>
      </c>
      <c r="K105" t="str">
        <f t="shared" si="15"/>
        <v>WEEKEND</v>
      </c>
    </row>
    <row r="106" spans="1:11" x14ac:dyDescent="0.3">
      <c r="A106" s="1">
        <f>DATE(main_data[[#This Row],[Year]],main_data[[#This Row],[Month ('#)]],main_data[[#This Row],[Day]])</f>
        <v>40838</v>
      </c>
      <c r="B106">
        <f t="shared" si="8"/>
        <v>2011</v>
      </c>
      <c r="C106">
        <f t="shared" si="9"/>
        <v>10</v>
      </c>
      <c r="D106" t="str">
        <f t="shared" si="10"/>
        <v>October</v>
      </c>
      <c r="E106" t="str">
        <f t="shared" si="11"/>
        <v>Q4</v>
      </c>
      <c r="F106" t="str">
        <f t="shared" si="12"/>
        <v>October/2011</v>
      </c>
      <c r="G106">
        <f t="shared" si="13"/>
        <v>7</v>
      </c>
      <c r="H106" t="str">
        <f t="shared" si="14"/>
        <v>Saturday</v>
      </c>
      <c r="I106" s="1" t="str" cm="1">
        <f t="array" ref="I106">_xlfn.IFS(C106=4,"FM1",C106=5,"FM2",C106=6,"FM3",C106=7,"FM4",C106=8,"FM5",C106=9,"FM6",C106=10,"FM7",C106=11,"FM8",C106=12,"FM9",C106=1,"FM10",C106=2,"FM11",C106=3,"FM12")</f>
        <v>FM7</v>
      </c>
      <c r="J106" t="str" cm="1">
        <f t="array" ref="J106">_xlfn.IFS(AND(C106&gt;=4,C106&lt;=6),"FQ1",AND(C106&gt;=7,C106&lt;=9),"FQ2",AND(C106&gt;=10,C106&lt;=12),"FQ3",AND(C106&gt;=1,C106&lt;=3),"FQ4")</f>
        <v>FQ3</v>
      </c>
      <c r="K106" t="str">
        <f t="shared" si="15"/>
        <v>WEEKEND</v>
      </c>
    </row>
    <row r="107" spans="1:11" x14ac:dyDescent="0.3">
      <c r="A107" s="1">
        <f>DATE(main_data[[#This Row],[Year]],main_data[[#This Row],[Month ('#)]],main_data[[#This Row],[Day]])</f>
        <v>40895</v>
      </c>
      <c r="B107">
        <f t="shared" si="8"/>
        <v>2011</v>
      </c>
      <c r="C107">
        <f t="shared" si="9"/>
        <v>12</v>
      </c>
      <c r="D107" t="str">
        <f t="shared" si="10"/>
        <v>December</v>
      </c>
      <c r="E107" t="str">
        <f t="shared" si="11"/>
        <v>Q4</v>
      </c>
      <c r="F107" t="str">
        <f t="shared" si="12"/>
        <v>December/2011</v>
      </c>
      <c r="G107">
        <f t="shared" si="13"/>
        <v>1</v>
      </c>
      <c r="H107" t="str">
        <f t="shared" si="14"/>
        <v>Sunday</v>
      </c>
      <c r="I107" s="1" t="str" cm="1">
        <f t="array" ref="I107">_xlfn.IFS(C107=4,"FM1",C107=5,"FM2",C107=6,"FM3",C107=7,"FM4",C107=8,"FM5",C107=9,"FM6",C107=10,"FM7",C107=11,"FM8",C107=12,"FM9",C107=1,"FM10",C107=2,"FM11",C107=3,"FM12")</f>
        <v>FM9</v>
      </c>
      <c r="J107" t="str" cm="1">
        <f t="array" ref="J107">_xlfn.IFS(AND(C107&gt;=4,C107&lt;=6),"FQ1",AND(C107&gt;=7,C107&lt;=9),"FQ2",AND(C107&gt;=10,C107&lt;=12),"FQ3",AND(C107&gt;=1,C107&lt;=3),"FQ4")</f>
        <v>FQ3</v>
      </c>
      <c r="K107" t="str">
        <f t="shared" si="15"/>
        <v>WEEKEND</v>
      </c>
    </row>
    <row r="108" spans="1:11" x14ac:dyDescent="0.3">
      <c r="A108" s="1">
        <f>DATE(main_data[[#This Row],[Year]],main_data[[#This Row],[Month ('#)]],main_data[[#This Row],[Day]])</f>
        <v>40721</v>
      </c>
      <c r="B108">
        <f t="shared" si="8"/>
        <v>2011</v>
      </c>
      <c r="C108">
        <f t="shared" si="9"/>
        <v>6</v>
      </c>
      <c r="D108" t="str">
        <f t="shared" si="10"/>
        <v>June</v>
      </c>
      <c r="E108" t="str">
        <f t="shared" si="11"/>
        <v>Q2</v>
      </c>
      <c r="F108" t="str">
        <f t="shared" si="12"/>
        <v>June/2011</v>
      </c>
      <c r="G108">
        <f t="shared" si="13"/>
        <v>2</v>
      </c>
      <c r="H108" t="str">
        <f t="shared" si="14"/>
        <v>Monday</v>
      </c>
      <c r="I108" s="1" t="str" cm="1">
        <f t="array" ref="I108">_xlfn.IFS(C108=4,"FM1",C108=5,"FM2",C108=6,"FM3",C108=7,"FM4",C108=8,"FM5",C108=9,"FM6",C108=10,"FM7",C108=11,"FM8",C108=12,"FM9",C108=1,"FM10",C108=2,"FM11",C108=3,"FM12")</f>
        <v>FM3</v>
      </c>
      <c r="J108" t="str" cm="1">
        <f t="array" ref="J108">_xlfn.IFS(AND(C108&gt;=4,C108&lt;=6),"FQ1",AND(C108&gt;=7,C108&lt;=9),"FQ2",AND(C108&gt;=10,C108&lt;=12),"FQ3",AND(C108&gt;=1,C108&lt;=3),"FQ4")</f>
        <v>FQ1</v>
      </c>
      <c r="K108" t="str">
        <f t="shared" si="15"/>
        <v>WEEKDAY</v>
      </c>
    </row>
    <row r="109" spans="1:11" x14ac:dyDescent="0.3">
      <c r="A109" s="1">
        <f>DATE(main_data[[#This Row],[Year]],main_data[[#This Row],[Month ('#)]],main_data[[#This Row],[Day]])</f>
        <v>40722</v>
      </c>
      <c r="B109">
        <f t="shared" si="8"/>
        <v>2011</v>
      </c>
      <c r="C109">
        <f t="shared" si="9"/>
        <v>6</v>
      </c>
      <c r="D109" t="str">
        <f t="shared" si="10"/>
        <v>June</v>
      </c>
      <c r="E109" t="str">
        <f t="shared" si="11"/>
        <v>Q2</v>
      </c>
      <c r="F109" t="str">
        <f t="shared" si="12"/>
        <v>June/2011</v>
      </c>
      <c r="G109">
        <f t="shared" si="13"/>
        <v>3</v>
      </c>
      <c r="H109" t="str">
        <f t="shared" si="14"/>
        <v>Tuesday</v>
      </c>
      <c r="I109" s="1" t="str" cm="1">
        <f t="array" ref="I109">_xlfn.IFS(C109=4,"FM1",C109=5,"FM2",C109=6,"FM3",C109=7,"FM4",C109=8,"FM5",C109=9,"FM6",C109=10,"FM7",C109=11,"FM8",C109=12,"FM9",C109=1,"FM10",C109=2,"FM11",C109=3,"FM12")</f>
        <v>FM3</v>
      </c>
      <c r="J109" t="str" cm="1">
        <f t="array" ref="J109">_xlfn.IFS(AND(C109&gt;=4,C109&lt;=6),"FQ1",AND(C109&gt;=7,C109&lt;=9),"FQ2",AND(C109&gt;=10,C109&lt;=12),"FQ3",AND(C109&gt;=1,C109&lt;=3),"FQ4")</f>
        <v>FQ1</v>
      </c>
      <c r="K109" t="str">
        <f t="shared" si="15"/>
        <v>WEEKDAY</v>
      </c>
    </row>
    <row r="110" spans="1:11" x14ac:dyDescent="0.3">
      <c r="A110" s="1">
        <f>DATE(main_data[[#This Row],[Year]],main_data[[#This Row],[Month ('#)]],main_data[[#This Row],[Day]])</f>
        <v>40625</v>
      </c>
      <c r="B110">
        <f t="shared" si="8"/>
        <v>2011</v>
      </c>
      <c r="C110">
        <f t="shared" si="9"/>
        <v>3</v>
      </c>
      <c r="D110" t="str">
        <f t="shared" si="10"/>
        <v>March</v>
      </c>
      <c r="E110" t="str">
        <f t="shared" si="11"/>
        <v>Q1</v>
      </c>
      <c r="F110" t="str">
        <f t="shared" si="12"/>
        <v>March/2011</v>
      </c>
      <c r="G110">
        <f t="shared" si="13"/>
        <v>4</v>
      </c>
      <c r="H110" t="str">
        <f t="shared" si="14"/>
        <v>Wednesday</v>
      </c>
      <c r="I110" s="1" t="str" cm="1">
        <f t="array" ref="I110">_xlfn.IFS(C110=4,"FM1",C110=5,"FM2",C110=6,"FM3",C110=7,"FM4",C110=8,"FM5",C110=9,"FM6",C110=10,"FM7",C110=11,"FM8",C110=12,"FM9",C110=1,"FM10",C110=2,"FM11",C110=3,"FM12")</f>
        <v>FM12</v>
      </c>
      <c r="J110" t="str" cm="1">
        <f t="array" ref="J110">_xlfn.IFS(AND(C110&gt;=4,C110&lt;=6),"FQ1",AND(C110&gt;=7,C110&lt;=9),"FQ2",AND(C110&gt;=10,C110&lt;=12),"FQ3",AND(C110&gt;=1,C110&lt;=3),"FQ4")</f>
        <v>FQ4</v>
      </c>
      <c r="K110" t="str">
        <f t="shared" si="15"/>
        <v>WEEKDAY</v>
      </c>
    </row>
    <row r="111" spans="1:11" x14ac:dyDescent="0.3">
      <c r="A111" s="1">
        <f>DATE(main_data[[#This Row],[Year]],main_data[[#This Row],[Month ('#)]],main_data[[#This Row],[Day]])</f>
        <v>40091</v>
      </c>
      <c r="B111">
        <f t="shared" si="8"/>
        <v>2009</v>
      </c>
      <c r="C111">
        <f t="shared" si="9"/>
        <v>10</v>
      </c>
      <c r="D111" t="str">
        <f t="shared" si="10"/>
        <v>October</v>
      </c>
      <c r="E111" t="str">
        <f t="shared" si="11"/>
        <v>Q4</v>
      </c>
      <c r="F111" t="str">
        <f t="shared" si="12"/>
        <v>October/2009</v>
      </c>
      <c r="G111">
        <f t="shared" si="13"/>
        <v>2</v>
      </c>
      <c r="H111" t="str">
        <f t="shared" si="14"/>
        <v>Monday</v>
      </c>
      <c r="I111" s="1" t="str" cm="1">
        <f t="array" ref="I111">_xlfn.IFS(C111=4,"FM1",C111=5,"FM2",C111=6,"FM3",C111=7,"FM4",C111=8,"FM5",C111=9,"FM6",C111=10,"FM7",C111=11,"FM8",C111=12,"FM9",C111=1,"FM10",C111=2,"FM11",C111=3,"FM12")</f>
        <v>FM7</v>
      </c>
      <c r="J111" t="str" cm="1">
        <f t="array" ref="J111">_xlfn.IFS(AND(C111&gt;=4,C111&lt;=6),"FQ1",AND(C111&gt;=7,C111&lt;=9),"FQ2",AND(C111&gt;=10,C111&lt;=12),"FQ3",AND(C111&gt;=1,C111&lt;=3),"FQ4")</f>
        <v>FQ3</v>
      </c>
      <c r="K111" t="str">
        <f t="shared" si="15"/>
        <v>WEEKDAY</v>
      </c>
    </row>
    <row r="112" spans="1:11" x14ac:dyDescent="0.3">
      <c r="A112" s="1">
        <f>DATE(main_data[[#This Row],[Year]],main_data[[#This Row],[Month ('#)]],main_data[[#This Row],[Day]])</f>
        <v>39980</v>
      </c>
      <c r="B112">
        <f t="shared" si="8"/>
        <v>2009</v>
      </c>
      <c r="C112">
        <f t="shared" si="9"/>
        <v>6</v>
      </c>
      <c r="D112" t="str">
        <f t="shared" si="10"/>
        <v>June</v>
      </c>
      <c r="E112" t="str">
        <f t="shared" si="11"/>
        <v>Q2</v>
      </c>
      <c r="F112" t="str">
        <f t="shared" si="12"/>
        <v>June/2009</v>
      </c>
      <c r="G112">
        <f t="shared" si="13"/>
        <v>3</v>
      </c>
      <c r="H112" t="str">
        <f t="shared" si="14"/>
        <v>Tuesday</v>
      </c>
      <c r="I112" s="1" t="str" cm="1">
        <f t="array" ref="I112">_xlfn.IFS(C112=4,"FM1",C112=5,"FM2",C112=6,"FM3",C112=7,"FM4",C112=8,"FM5",C112=9,"FM6",C112=10,"FM7",C112=11,"FM8",C112=12,"FM9",C112=1,"FM10",C112=2,"FM11",C112=3,"FM12")</f>
        <v>FM3</v>
      </c>
      <c r="J112" t="str" cm="1">
        <f t="array" ref="J112">_xlfn.IFS(AND(C112&gt;=4,C112&lt;=6),"FQ1",AND(C112&gt;=7,C112&lt;=9),"FQ2",AND(C112&gt;=10,C112&lt;=12),"FQ3",AND(C112&gt;=1,C112&lt;=3),"FQ4")</f>
        <v>FQ1</v>
      </c>
      <c r="K112" t="str">
        <f t="shared" si="15"/>
        <v>WEEKDAY</v>
      </c>
    </row>
    <row r="113" spans="1:11" x14ac:dyDescent="0.3">
      <c r="A113" s="1">
        <f>DATE(main_data[[#This Row],[Year]],main_data[[#This Row],[Month ('#)]],main_data[[#This Row],[Day]])</f>
        <v>40343</v>
      </c>
      <c r="B113">
        <f t="shared" si="8"/>
        <v>2010</v>
      </c>
      <c r="C113">
        <f t="shared" si="9"/>
        <v>6</v>
      </c>
      <c r="D113" t="str">
        <f t="shared" si="10"/>
        <v>June</v>
      </c>
      <c r="E113" t="str">
        <f t="shared" si="11"/>
        <v>Q2</v>
      </c>
      <c r="F113" t="str">
        <f t="shared" si="12"/>
        <v>June/2010</v>
      </c>
      <c r="G113">
        <f t="shared" si="13"/>
        <v>2</v>
      </c>
      <c r="H113" t="str">
        <f t="shared" si="14"/>
        <v>Monday</v>
      </c>
      <c r="I113" s="1" t="str" cm="1">
        <f t="array" ref="I113">_xlfn.IFS(C113=4,"FM1",C113=5,"FM2",C113=6,"FM3",C113=7,"FM4",C113=8,"FM5",C113=9,"FM6",C113=10,"FM7",C113=11,"FM8",C113=12,"FM9",C113=1,"FM10",C113=2,"FM11",C113=3,"FM12")</f>
        <v>FM3</v>
      </c>
      <c r="J113" t="str" cm="1">
        <f t="array" ref="J113">_xlfn.IFS(AND(C113&gt;=4,C113&lt;=6),"FQ1",AND(C113&gt;=7,C113&lt;=9),"FQ2",AND(C113&gt;=10,C113&lt;=12),"FQ3",AND(C113&gt;=1,C113&lt;=3),"FQ4")</f>
        <v>FQ1</v>
      </c>
      <c r="K113" t="str">
        <f t="shared" si="15"/>
        <v>WEEKDAY</v>
      </c>
    </row>
    <row r="114" spans="1:11" x14ac:dyDescent="0.3">
      <c r="A114" s="1">
        <f>DATE(main_data[[#This Row],[Year]],main_data[[#This Row],[Month ('#)]],main_data[[#This Row],[Day]])</f>
        <v>40371</v>
      </c>
      <c r="B114">
        <f t="shared" si="8"/>
        <v>2010</v>
      </c>
      <c r="C114">
        <f t="shared" si="9"/>
        <v>7</v>
      </c>
      <c r="D114" t="str">
        <f t="shared" si="10"/>
        <v>July</v>
      </c>
      <c r="E114" t="str">
        <f t="shared" si="11"/>
        <v>Q3</v>
      </c>
      <c r="F114" t="str">
        <f t="shared" si="12"/>
        <v>July/2010</v>
      </c>
      <c r="G114">
        <f t="shared" si="13"/>
        <v>2</v>
      </c>
      <c r="H114" t="str">
        <f t="shared" si="14"/>
        <v>Monday</v>
      </c>
      <c r="I114" s="1" t="str" cm="1">
        <f t="array" ref="I114">_xlfn.IFS(C114=4,"FM1",C114=5,"FM2",C114=6,"FM3",C114=7,"FM4",C114=8,"FM5",C114=9,"FM6",C114=10,"FM7",C114=11,"FM8",C114=12,"FM9",C114=1,"FM10",C114=2,"FM11",C114=3,"FM12")</f>
        <v>FM4</v>
      </c>
      <c r="J114" t="str" cm="1">
        <f t="array" ref="J114">_xlfn.IFS(AND(C114&gt;=4,C114&lt;=6),"FQ1",AND(C114&gt;=7,C114&lt;=9),"FQ2",AND(C114&gt;=10,C114&lt;=12),"FQ3",AND(C114&gt;=1,C114&lt;=3),"FQ4")</f>
        <v>FQ2</v>
      </c>
      <c r="K114" t="str">
        <f t="shared" si="15"/>
        <v>WEEKDAY</v>
      </c>
    </row>
    <row r="115" spans="1:11" x14ac:dyDescent="0.3">
      <c r="A115" s="1">
        <f>DATE(main_data[[#This Row],[Year]],main_data[[#This Row],[Month ('#)]],main_data[[#This Row],[Day]])</f>
        <v>40931</v>
      </c>
      <c r="B115">
        <f t="shared" si="8"/>
        <v>2012</v>
      </c>
      <c r="C115">
        <f t="shared" si="9"/>
        <v>1</v>
      </c>
      <c r="D115" t="str">
        <f t="shared" si="10"/>
        <v>January</v>
      </c>
      <c r="E115" t="str">
        <f t="shared" si="11"/>
        <v>Q1</v>
      </c>
      <c r="F115" t="str">
        <f t="shared" si="12"/>
        <v>January/2012</v>
      </c>
      <c r="G115">
        <f t="shared" si="13"/>
        <v>2</v>
      </c>
      <c r="H115" t="str">
        <f t="shared" si="14"/>
        <v>Monday</v>
      </c>
      <c r="I115" s="1" t="str" cm="1">
        <f t="array" ref="I115">_xlfn.IFS(C115=4,"FM1",C115=5,"FM2",C115=6,"FM3",C115=7,"FM4",C115=8,"FM5",C115=9,"FM6",C115=10,"FM7",C115=11,"FM8",C115=12,"FM9",C115=1,"FM10",C115=2,"FM11",C115=3,"FM12")</f>
        <v>FM10</v>
      </c>
      <c r="J115" t="str" cm="1">
        <f t="array" ref="J115">_xlfn.IFS(AND(C115&gt;=4,C115&lt;=6),"FQ1",AND(C115&gt;=7,C115&lt;=9),"FQ2",AND(C115&gt;=10,C115&lt;=12),"FQ3",AND(C115&gt;=1,C115&lt;=3),"FQ4")</f>
        <v>FQ4</v>
      </c>
      <c r="K115" t="str">
        <f t="shared" si="15"/>
        <v>WEEKDAY</v>
      </c>
    </row>
    <row r="116" spans="1:11" x14ac:dyDescent="0.3">
      <c r="A116" s="1">
        <f>DATE(main_data[[#This Row],[Year]],main_data[[#This Row],[Month ('#)]],main_data[[#This Row],[Day]])</f>
        <v>40630</v>
      </c>
      <c r="B116">
        <f t="shared" si="8"/>
        <v>2011</v>
      </c>
      <c r="C116">
        <f t="shared" si="9"/>
        <v>3</v>
      </c>
      <c r="D116" t="str">
        <f t="shared" si="10"/>
        <v>March</v>
      </c>
      <c r="E116" t="str">
        <f t="shared" si="11"/>
        <v>Q1</v>
      </c>
      <c r="F116" t="str">
        <f t="shared" si="12"/>
        <v>March/2011</v>
      </c>
      <c r="G116">
        <f t="shared" si="13"/>
        <v>2</v>
      </c>
      <c r="H116" t="str">
        <f t="shared" si="14"/>
        <v>Monday</v>
      </c>
      <c r="I116" s="1" t="str" cm="1">
        <f t="array" ref="I116">_xlfn.IFS(C116=4,"FM1",C116=5,"FM2",C116=6,"FM3",C116=7,"FM4",C116=8,"FM5",C116=9,"FM6",C116=10,"FM7",C116=11,"FM8",C116=12,"FM9",C116=1,"FM10",C116=2,"FM11",C116=3,"FM12")</f>
        <v>FM12</v>
      </c>
      <c r="J116" t="str" cm="1">
        <f t="array" ref="J116">_xlfn.IFS(AND(C116&gt;=4,C116&lt;=6),"FQ1",AND(C116&gt;=7,C116&lt;=9),"FQ2",AND(C116&gt;=10,C116&lt;=12),"FQ3",AND(C116&gt;=1,C116&lt;=3),"FQ4")</f>
        <v>FQ4</v>
      </c>
      <c r="K116" t="str">
        <f t="shared" si="15"/>
        <v>WEEKDAY</v>
      </c>
    </row>
    <row r="117" spans="1:11" x14ac:dyDescent="0.3">
      <c r="A117" s="1">
        <f>DATE(main_data[[#This Row],[Year]],main_data[[#This Row],[Month ('#)]],main_data[[#This Row],[Day]])</f>
        <v>41407</v>
      </c>
      <c r="B117">
        <f t="shared" si="8"/>
        <v>2013</v>
      </c>
      <c r="C117">
        <f t="shared" si="9"/>
        <v>5</v>
      </c>
      <c r="D117" t="str">
        <f t="shared" si="10"/>
        <v>May</v>
      </c>
      <c r="E117" t="str">
        <f t="shared" si="11"/>
        <v>Q2</v>
      </c>
      <c r="F117" t="str">
        <f t="shared" si="12"/>
        <v>May/2013</v>
      </c>
      <c r="G117">
        <f t="shared" si="13"/>
        <v>2</v>
      </c>
      <c r="H117" t="str">
        <f t="shared" si="14"/>
        <v>Monday</v>
      </c>
      <c r="I117" s="1" t="str" cm="1">
        <f t="array" ref="I117">_xlfn.IFS(C117=4,"FM1",C117=5,"FM2",C117=6,"FM3",C117=7,"FM4",C117=8,"FM5",C117=9,"FM6",C117=10,"FM7",C117=11,"FM8",C117=12,"FM9",C117=1,"FM10",C117=2,"FM11",C117=3,"FM12")</f>
        <v>FM2</v>
      </c>
      <c r="J117" t="str" cm="1">
        <f t="array" ref="J117">_xlfn.IFS(AND(C117&gt;=4,C117&lt;=6),"FQ1",AND(C117&gt;=7,C117&lt;=9),"FQ2",AND(C117&gt;=10,C117&lt;=12),"FQ3",AND(C117&gt;=1,C117&lt;=3),"FQ4")</f>
        <v>FQ1</v>
      </c>
      <c r="K117" t="str">
        <f t="shared" si="15"/>
        <v>WEEKDAY</v>
      </c>
    </row>
    <row r="118" spans="1:11" x14ac:dyDescent="0.3">
      <c r="A118" s="1">
        <f>DATE(main_data[[#This Row],[Year]],main_data[[#This Row],[Month ('#)]],main_data[[#This Row],[Day]])</f>
        <v>40045</v>
      </c>
      <c r="B118">
        <f t="shared" si="8"/>
        <v>2009</v>
      </c>
      <c r="C118">
        <f t="shared" si="9"/>
        <v>8</v>
      </c>
      <c r="D118" t="str">
        <f t="shared" si="10"/>
        <v>August</v>
      </c>
      <c r="E118" t="str">
        <f t="shared" si="11"/>
        <v>Q3</v>
      </c>
      <c r="F118" t="str">
        <f t="shared" si="12"/>
        <v>August/2009</v>
      </c>
      <c r="G118">
        <f t="shared" si="13"/>
        <v>5</v>
      </c>
      <c r="H118" t="str">
        <f t="shared" si="14"/>
        <v>Thursday</v>
      </c>
      <c r="I118" s="1" t="str" cm="1">
        <f t="array" ref="I118">_xlfn.IFS(C118=4,"FM1",C118=5,"FM2",C118=6,"FM3",C118=7,"FM4",C118=8,"FM5",C118=9,"FM6",C118=10,"FM7",C118=11,"FM8",C118=12,"FM9",C118=1,"FM10",C118=2,"FM11",C118=3,"FM12")</f>
        <v>FM5</v>
      </c>
      <c r="J118" t="str" cm="1">
        <f t="array" ref="J118">_xlfn.IFS(AND(C118&gt;=4,C118&lt;=6),"FQ1",AND(C118&gt;=7,C118&lt;=9),"FQ2",AND(C118&gt;=10,C118&lt;=12),"FQ3",AND(C118&gt;=1,C118&lt;=3),"FQ4")</f>
        <v>FQ2</v>
      </c>
      <c r="K118" t="str">
        <f t="shared" si="15"/>
        <v>WEEKDAY</v>
      </c>
    </row>
    <row r="119" spans="1:11" x14ac:dyDescent="0.3">
      <c r="A119" s="1">
        <f>DATE(main_data[[#This Row],[Year]],main_data[[#This Row],[Month ('#)]],main_data[[#This Row],[Day]])</f>
        <v>40464</v>
      </c>
      <c r="B119">
        <f t="shared" si="8"/>
        <v>2010</v>
      </c>
      <c r="C119">
        <f t="shared" si="9"/>
        <v>10</v>
      </c>
      <c r="D119" t="str">
        <f t="shared" si="10"/>
        <v>October</v>
      </c>
      <c r="E119" t="str">
        <f t="shared" si="11"/>
        <v>Q4</v>
      </c>
      <c r="F119" t="str">
        <f t="shared" si="12"/>
        <v>October/2010</v>
      </c>
      <c r="G119">
        <f t="shared" si="13"/>
        <v>4</v>
      </c>
      <c r="H119" t="str">
        <f t="shared" si="14"/>
        <v>Wednesday</v>
      </c>
      <c r="I119" s="1" t="str" cm="1">
        <f t="array" ref="I119">_xlfn.IFS(C119=4,"FM1",C119=5,"FM2",C119=6,"FM3",C119=7,"FM4",C119=8,"FM5",C119=9,"FM6",C119=10,"FM7",C119=11,"FM8",C119=12,"FM9",C119=1,"FM10",C119=2,"FM11",C119=3,"FM12")</f>
        <v>FM7</v>
      </c>
      <c r="J119" t="str" cm="1">
        <f t="array" ref="J119">_xlfn.IFS(AND(C119&gt;=4,C119&lt;=6),"FQ1",AND(C119&gt;=7,C119&lt;=9),"FQ2",AND(C119&gt;=10,C119&lt;=12),"FQ3",AND(C119&gt;=1,C119&lt;=3),"FQ4")</f>
        <v>FQ3</v>
      </c>
      <c r="K119" t="str">
        <f t="shared" si="15"/>
        <v>WEEKDAY</v>
      </c>
    </row>
    <row r="120" spans="1:11" x14ac:dyDescent="0.3">
      <c r="A120" s="1">
        <f>DATE(main_data[[#This Row],[Year]],main_data[[#This Row],[Month ('#)]],main_data[[#This Row],[Day]])</f>
        <v>41614</v>
      </c>
      <c r="B120">
        <f t="shared" si="8"/>
        <v>2013</v>
      </c>
      <c r="C120">
        <f t="shared" si="9"/>
        <v>12</v>
      </c>
      <c r="D120" t="str">
        <f t="shared" si="10"/>
        <v>December</v>
      </c>
      <c r="E120" t="str">
        <f t="shared" si="11"/>
        <v>Q4</v>
      </c>
      <c r="F120" t="str">
        <f t="shared" si="12"/>
        <v>December/2013</v>
      </c>
      <c r="G120">
        <f t="shared" si="13"/>
        <v>6</v>
      </c>
      <c r="H120" t="str">
        <f t="shared" si="14"/>
        <v>Friday</v>
      </c>
      <c r="I120" s="1" t="str" cm="1">
        <f t="array" ref="I120">_xlfn.IFS(C120=4,"FM1",C120=5,"FM2",C120=6,"FM3",C120=7,"FM4",C120=8,"FM5",C120=9,"FM6",C120=10,"FM7",C120=11,"FM8",C120=12,"FM9",C120=1,"FM10",C120=2,"FM11",C120=3,"FM12")</f>
        <v>FM9</v>
      </c>
      <c r="J120" t="str" cm="1">
        <f t="array" ref="J120">_xlfn.IFS(AND(C120&gt;=4,C120&lt;=6),"FQ1",AND(C120&gt;=7,C120&lt;=9),"FQ2",AND(C120&gt;=10,C120&lt;=12),"FQ3",AND(C120&gt;=1,C120&lt;=3),"FQ4")</f>
        <v>FQ3</v>
      </c>
      <c r="K120" t="str">
        <f t="shared" si="15"/>
        <v>WEEKDAY</v>
      </c>
    </row>
    <row r="121" spans="1:11" x14ac:dyDescent="0.3">
      <c r="A121" s="1">
        <f>DATE(main_data[[#This Row],[Year]],main_data[[#This Row],[Month ('#)]],main_data[[#This Row],[Day]])</f>
        <v>41614</v>
      </c>
      <c r="B121">
        <f t="shared" si="8"/>
        <v>2013</v>
      </c>
      <c r="C121">
        <f t="shared" si="9"/>
        <v>12</v>
      </c>
      <c r="D121" t="str">
        <f t="shared" si="10"/>
        <v>December</v>
      </c>
      <c r="E121" t="str">
        <f t="shared" si="11"/>
        <v>Q4</v>
      </c>
      <c r="F121" t="str">
        <f t="shared" si="12"/>
        <v>December/2013</v>
      </c>
      <c r="G121">
        <f t="shared" si="13"/>
        <v>6</v>
      </c>
      <c r="H121" t="str">
        <f t="shared" si="14"/>
        <v>Friday</v>
      </c>
      <c r="I121" s="1" t="str" cm="1">
        <f t="array" ref="I121">_xlfn.IFS(C121=4,"FM1",C121=5,"FM2",C121=6,"FM3",C121=7,"FM4",C121=8,"FM5",C121=9,"FM6",C121=10,"FM7",C121=11,"FM8",C121=12,"FM9",C121=1,"FM10",C121=2,"FM11",C121=3,"FM12")</f>
        <v>FM9</v>
      </c>
      <c r="J121" t="str" cm="1">
        <f t="array" ref="J121">_xlfn.IFS(AND(C121&gt;=4,C121&lt;=6),"FQ1",AND(C121&gt;=7,C121&lt;=9),"FQ2",AND(C121&gt;=10,C121&lt;=12),"FQ3",AND(C121&gt;=1,C121&lt;=3),"FQ4")</f>
        <v>FQ3</v>
      </c>
      <c r="K121" t="str">
        <f t="shared" si="15"/>
        <v>WEEKDAY</v>
      </c>
    </row>
    <row r="122" spans="1:11" x14ac:dyDescent="0.3">
      <c r="A122" s="1">
        <f>DATE(main_data[[#This Row],[Year]],main_data[[#This Row],[Month ('#)]],main_data[[#This Row],[Day]])</f>
        <v>40625</v>
      </c>
      <c r="B122">
        <f t="shared" si="8"/>
        <v>2011</v>
      </c>
      <c r="C122">
        <f t="shared" si="9"/>
        <v>3</v>
      </c>
      <c r="D122" t="str">
        <f t="shared" si="10"/>
        <v>March</v>
      </c>
      <c r="E122" t="str">
        <f t="shared" si="11"/>
        <v>Q1</v>
      </c>
      <c r="F122" t="str">
        <f t="shared" si="12"/>
        <v>March/2011</v>
      </c>
      <c r="G122">
        <f t="shared" si="13"/>
        <v>4</v>
      </c>
      <c r="H122" t="str">
        <f t="shared" si="14"/>
        <v>Wednesday</v>
      </c>
      <c r="I122" s="1" t="str" cm="1">
        <f t="array" ref="I122">_xlfn.IFS(C122=4,"FM1",C122=5,"FM2",C122=6,"FM3",C122=7,"FM4",C122=8,"FM5",C122=9,"FM6",C122=10,"FM7",C122=11,"FM8",C122=12,"FM9",C122=1,"FM10",C122=2,"FM11",C122=3,"FM12")</f>
        <v>FM12</v>
      </c>
      <c r="J122" t="str" cm="1">
        <f t="array" ref="J122">_xlfn.IFS(AND(C122&gt;=4,C122&lt;=6),"FQ1",AND(C122&gt;=7,C122&lt;=9),"FQ2",AND(C122&gt;=10,C122&lt;=12),"FQ3",AND(C122&gt;=1,C122&lt;=3),"FQ4")</f>
        <v>FQ4</v>
      </c>
      <c r="K122" t="str">
        <f t="shared" si="15"/>
        <v>WEEKDAY</v>
      </c>
    </row>
    <row r="123" spans="1:11" x14ac:dyDescent="0.3">
      <c r="A123" s="1">
        <f>DATE(main_data[[#This Row],[Year]],main_data[[#This Row],[Month ('#)]],main_data[[#This Row],[Day]])</f>
        <v>41467</v>
      </c>
      <c r="B123">
        <f t="shared" si="8"/>
        <v>2013</v>
      </c>
      <c r="C123">
        <f t="shared" si="9"/>
        <v>7</v>
      </c>
      <c r="D123" t="str">
        <f t="shared" si="10"/>
        <v>July</v>
      </c>
      <c r="E123" t="str">
        <f t="shared" si="11"/>
        <v>Q3</v>
      </c>
      <c r="F123" t="str">
        <f t="shared" si="12"/>
        <v>July/2013</v>
      </c>
      <c r="G123">
        <f t="shared" si="13"/>
        <v>6</v>
      </c>
      <c r="H123" t="str">
        <f t="shared" si="14"/>
        <v>Friday</v>
      </c>
      <c r="I123" s="1" t="str" cm="1">
        <f t="array" ref="I123">_xlfn.IFS(C123=4,"FM1",C123=5,"FM2",C123=6,"FM3",C123=7,"FM4",C123=8,"FM5",C123=9,"FM6",C123=10,"FM7",C123=11,"FM8",C123=12,"FM9",C123=1,"FM10",C123=2,"FM11",C123=3,"FM12")</f>
        <v>FM4</v>
      </c>
      <c r="J123" t="str" cm="1">
        <f t="array" ref="J123">_xlfn.IFS(AND(C123&gt;=4,C123&lt;=6),"FQ1",AND(C123&gt;=7,C123&lt;=9),"FQ2",AND(C123&gt;=10,C123&lt;=12),"FQ3",AND(C123&gt;=1,C123&lt;=3),"FQ4")</f>
        <v>FQ2</v>
      </c>
      <c r="K123" t="str">
        <f t="shared" si="15"/>
        <v>WEEKDAY</v>
      </c>
    </row>
    <row r="124" spans="1:11" x14ac:dyDescent="0.3">
      <c r="A124" s="1">
        <f>DATE(main_data[[#This Row],[Year]],main_data[[#This Row],[Month ('#)]],main_data[[#This Row],[Day]])</f>
        <v>41520</v>
      </c>
      <c r="B124">
        <f t="shared" si="8"/>
        <v>2013</v>
      </c>
      <c r="C124">
        <f t="shared" si="9"/>
        <v>9</v>
      </c>
      <c r="D124" t="str">
        <f t="shared" si="10"/>
        <v>September</v>
      </c>
      <c r="E124" t="str">
        <f t="shared" si="11"/>
        <v>Q3</v>
      </c>
      <c r="F124" t="str">
        <f t="shared" si="12"/>
        <v>September/2013</v>
      </c>
      <c r="G124">
        <f t="shared" si="13"/>
        <v>3</v>
      </c>
      <c r="H124" t="str">
        <f t="shared" si="14"/>
        <v>Tuesday</v>
      </c>
      <c r="I124" s="1" t="str" cm="1">
        <f t="array" ref="I124">_xlfn.IFS(C124=4,"FM1",C124=5,"FM2",C124=6,"FM3",C124=7,"FM4",C124=8,"FM5",C124=9,"FM6",C124=10,"FM7",C124=11,"FM8",C124=12,"FM9",C124=1,"FM10",C124=2,"FM11",C124=3,"FM12")</f>
        <v>FM6</v>
      </c>
      <c r="J124" t="str" cm="1">
        <f t="array" ref="J124">_xlfn.IFS(AND(C124&gt;=4,C124&lt;=6),"FQ1",AND(C124&gt;=7,C124&lt;=9),"FQ2",AND(C124&gt;=10,C124&lt;=12),"FQ3",AND(C124&gt;=1,C124&lt;=3),"FQ4")</f>
        <v>FQ2</v>
      </c>
      <c r="K124" t="str">
        <f t="shared" si="15"/>
        <v>WEEKDAY</v>
      </c>
    </row>
    <row r="125" spans="1:11" x14ac:dyDescent="0.3">
      <c r="A125" s="1">
        <f>DATE(main_data[[#This Row],[Year]],main_data[[#This Row],[Month ('#)]],main_data[[#This Row],[Day]])</f>
        <v>39960</v>
      </c>
      <c r="B125">
        <f t="shared" si="8"/>
        <v>2009</v>
      </c>
      <c r="C125">
        <f t="shared" si="9"/>
        <v>5</v>
      </c>
      <c r="D125" t="str">
        <f t="shared" si="10"/>
        <v>May</v>
      </c>
      <c r="E125" t="str">
        <f t="shared" si="11"/>
        <v>Q2</v>
      </c>
      <c r="F125" t="str">
        <f t="shared" si="12"/>
        <v>May/2009</v>
      </c>
      <c r="G125">
        <f t="shared" si="13"/>
        <v>4</v>
      </c>
      <c r="H125" t="str">
        <f t="shared" si="14"/>
        <v>Wednesday</v>
      </c>
      <c r="I125" s="1" t="str" cm="1">
        <f t="array" ref="I125">_xlfn.IFS(C125=4,"FM1",C125=5,"FM2",C125=6,"FM3",C125=7,"FM4",C125=8,"FM5",C125=9,"FM6",C125=10,"FM7",C125=11,"FM8",C125=12,"FM9",C125=1,"FM10",C125=2,"FM11",C125=3,"FM12")</f>
        <v>FM2</v>
      </c>
      <c r="J125" t="str" cm="1">
        <f t="array" ref="J125">_xlfn.IFS(AND(C125&gt;=4,C125&lt;=6),"FQ1",AND(C125&gt;=7,C125&lt;=9),"FQ2",AND(C125&gt;=10,C125&lt;=12),"FQ3",AND(C125&gt;=1,C125&lt;=3),"FQ4")</f>
        <v>FQ1</v>
      </c>
      <c r="K125" t="str">
        <f t="shared" si="15"/>
        <v>WEEKDAY</v>
      </c>
    </row>
    <row r="126" spans="1:11" x14ac:dyDescent="0.3">
      <c r="A126" s="1">
        <f>DATE(main_data[[#This Row],[Year]],main_data[[#This Row],[Month ('#)]],main_data[[#This Row],[Day]])</f>
        <v>40022</v>
      </c>
      <c r="B126">
        <f t="shared" si="8"/>
        <v>2009</v>
      </c>
      <c r="C126">
        <f t="shared" si="9"/>
        <v>7</v>
      </c>
      <c r="D126" t="str">
        <f t="shared" si="10"/>
        <v>July</v>
      </c>
      <c r="E126" t="str">
        <f t="shared" si="11"/>
        <v>Q3</v>
      </c>
      <c r="F126" t="str">
        <f t="shared" si="12"/>
        <v>July/2009</v>
      </c>
      <c r="G126">
        <f t="shared" si="13"/>
        <v>3</v>
      </c>
      <c r="H126" t="str">
        <f t="shared" si="14"/>
        <v>Tuesday</v>
      </c>
      <c r="I126" s="1" t="str" cm="1">
        <f t="array" ref="I126">_xlfn.IFS(C126=4,"FM1",C126=5,"FM2",C126=6,"FM3",C126=7,"FM4",C126=8,"FM5",C126=9,"FM6",C126=10,"FM7",C126=11,"FM8",C126=12,"FM9",C126=1,"FM10",C126=2,"FM11",C126=3,"FM12")</f>
        <v>FM4</v>
      </c>
      <c r="J126" t="str" cm="1">
        <f t="array" ref="J126">_xlfn.IFS(AND(C126&gt;=4,C126&lt;=6),"FQ1",AND(C126&gt;=7,C126&lt;=9),"FQ2",AND(C126&gt;=10,C126&lt;=12),"FQ3",AND(C126&gt;=1,C126&lt;=3),"FQ4")</f>
        <v>FQ2</v>
      </c>
      <c r="K126" t="str">
        <f t="shared" si="15"/>
        <v>WEEKDAY</v>
      </c>
    </row>
    <row r="127" spans="1:11" x14ac:dyDescent="0.3">
      <c r="A127" s="1">
        <f>DATE(main_data[[#This Row],[Year]],main_data[[#This Row],[Month ('#)]],main_data[[#This Row],[Day]])</f>
        <v>40492</v>
      </c>
      <c r="B127">
        <f t="shared" si="8"/>
        <v>2010</v>
      </c>
      <c r="C127">
        <f t="shared" si="9"/>
        <v>11</v>
      </c>
      <c r="D127" t="str">
        <f t="shared" si="10"/>
        <v>November</v>
      </c>
      <c r="E127" t="str">
        <f t="shared" si="11"/>
        <v>Q4</v>
      </c>
      <c r="F127" t="str">
        <f t="shared" si="12"/>
        <v>November/2010</v>
      </c>
      <c r="G127">
        <f t="shared" si="13"/>
        <v>4</v>
      </c>
      <c r="H127" t="str">
        <f t="shared" si="14"/>
        <v>Wednesday</v>
      </c>
      <c r="I127" s="1" t="str" cm="1">
        <f t="array" ref="I127">_xlfn.IFS(C127=4,"FM1",C127=5,"FM2",C127=6,"FM3",C127=7,"FM4",C127=8,"FM5",C127=9,"FM6",C127=10,"FM7",C127=11,"FM8",C127=12,"FM9",C127=1,"FM10",C127=2,"FM11",C127=3,"FM12")</f>
        <v>FM8</v>
      </c>
      <c r="J127" t="str" cm="1">
        <f t="array" ref="J127">_xlfn.IFS(AND(C127&gt;=4,C127&lt;=6),"FQ1",AND(C127&gt;=7,C127&lt;=9),"FQ2",AND(C127&gt;=10,C127&lt;=12),"FQ3",AND(C127&gt;=1,C127&lt;=3),"FQ4")</f>
        <v>FQ3</v>
      </c>
      <c r="K127" t="str">
        <f t="shared" si="15"/>
        <v>WEEKDAY</v>
      </c>
    </row>
    <row r="128" spans="1:11" x14ac:dyDescent="0.3">
      <c r="A128" s="1">
        <f>DATE(main_data[[#This Row],[Year]],main_data[[#This Row],[Month ('#)]],main_data[[#This Row],[Day]])</f>
        <v>40567</v>
      </c>
      <c r="B128">
        <f t="shared" si="8"/>
        <v>2011</v>
      </c>
      <c r="C128">
        <f t="shared" si="9"/>
        <v>1</v>
      </c>
      <c r="D128" t="str">
        <f t="shared" si="10"/>
        <v>January</v>
      </c>
      <c r="E128" t="str">
        <f t="shared" si="11"/>
        <v>Q1</v>
      </c>
      <c r="F128" t="str">
        <f t="shared" si="12"/>
        <v>January/2011</v>
      </c>
      <c r="G128">
        <f t="shared" si="13"/>
        <v>2</v>
      </c>
      <c r="H128" t="str">
        <f t="shared" si="14"/>
        <v>Monday</v>
      </c>
      <c r="I128" s="1" t="str" cm="1">
        <f t="array" ref="I128">_xlfn.IFS(C128=4,"FM1",C128=5,"FM2",C128=6,"FM3",C128=7,"FM4",C128=8,"FM5",C128=9,"FM6",C128=10,"FM7",C128=11,"FM8",C128=12,"FM9",C128=1,"FM10",C128=2,"FM11",C128=3,"FM12")</f>
        <v>FM10</v>
      </c>
      <c r="J128" t="str" cm="1">
        <f t="array" ref="J128">_xlfn.IFS(AND(C128&gt;=4,C128&lt;=6),"FQ1",AND(C128&gt;=7,C128&lt;=9),"FQ2",AND(C128&gt;=10,C128&lt;=12),"FQ3",AND(C128&gt;=1,C128&lt;=3),"FQ4")</f>
        <v>FQ4</v>
      </c>
      <c r="K128" t="str">
        <f t="shared" si="15"/>
        <v>WEEKDAY</v>
      </c>
    </row>
    <row r="129" spans="1:11" x14ac:dyDescent="0.3">
      <c r="A129" s="1">
        <f>DATE(main_data[[#This Row],[Year]],main_data[[#This Row],[Month ('#)]],main_data[[#This Row],[Day]])</f>
        <v>41555</v>
      </c>
      <c r="B129">
        <f t="shared" si="8"/>
        <v>2013</v>
      </c>
      <c r="C129">
        <f t="shared" si="9"/>
        <v>10</v>
      </c>
      <c r="D129" t="str">
        <f t="shared" si="10"/>
        <v>October</v>
      </c>
      <c r="E129" t="str">
        <f t="shared" si="11"/>
        <v>Q4</v>
      </c>
      <c r="F129" t="str">
        <f t="shared" si="12"/>
        <v>October/2013</v>
      </c>
      <c r="G129">
        <f t="shared" si="13"/>
        <v>3</v>
      </c>
      <c r="H129" t="str">
        <f t="shared" si="14"/>
        <v>Tuesday</v>
      </c>
      <c r="I129" s="1" t="str" cm="1">
        <f t="array" ref="I129">_xlfn.IFS(C129=4,"FM1",C129=5,"FM2",C129=6,"FM3",C129=7,"FM4",C129=8,"FM5",C129=9,"FM6",C129=10,"FM7",C129=11,"FM8",C129=12,"FM9",C129=1,"FM10",C129=2,"FM11",C129=3,"FM12")</f>
        <v>FM7</v>
      </c>
      <c r="J129" t="str" cm="1">
        <f t="array" ref="J129">_xlfn.IFS(AND(C129&gt;=4,C129&lt;=6),"FQ1",AND(C129&gt;=7,C129&lt;=9),"FQ2",AND(C129&gt;=10,C129&lt;=12),"FQ3",AND(C129&gt;=1,C129&lt;=3),"FQ4")</f>
        <v>FQ3</v>
      </c>
      <c r="K129" t="str">
        <f t="shared" si="15"/>
        <v>WEEKDAY</v>
      </c>
    </row>
    <row r="130" spans="1:11" x14ac:dyDescent="0.3">
      <c r="A130" s="1">
        <f>DATE(main_data[[#This Row],[Year]],main_data[[#This Row],[Month ('#)]],main_data[[#This Row],[Day]])</f>
        <v>40822</v>
      </c>
      <c r="B130">
        <f t="shared" si="8"/>
        <v>2011</v>
      </c>
      <c r="C130">
        <f t="shared" si="9"/>
        <v>10</v>
      </c>
      <c r="D130" t="str">
        <f t="shared" si="10"/>
        <v>October</v>
      </c>
      <c r="E130" t="str">
        <f t="shared" si="11"/>
        <v>Q4</v>
      </c>
      <c r="F130" t="str">
        <f t="shared" si="12"/>
        <v>October/2011</v>
      </c>
      <c r="G130">
        <f t="shared" si="13"/>
        <v>5</v>
      </c>
      <c r="H130" t="str">
        <f t="shared" si="14"/>
        <v>Thursday</v>
      </c>
      <c r="I130" s="1" t="str" cm="1">
        <f t="array" ref="I130">_xlfn.IFS(C130=4,"FM1",C130=5,"FM2",C130=6,"FM3",C130=7,"FM4",C130=8,"FM5",C130=9,"FM6",C130=10,"FM7",C130=11,"FM8",C130=12,"FM9",C130=1,"FM10",C130=2,"FM11",C130=3,"FM12")</f>
        <v>FM7</v>
      </c>
      <c r="J130" t="str" cm="1">
        <f t="array" ref="J130">_xlfn.IFS(AND(C130&gt;=4,C130&lt;=6),"FQ1",AND(C130&gt;=7,C130&lt;=9),"FQ2",AND(C130&gt;=10,C130&lt;=12),"FQ3",AND(C130&gt;=1,C130&lt;=3),"FQ4")</f>
        <v>FQ3</v>
      </c>
      <c r="K130" t="str">
        <f t="shared" si="15"/>
        <v>WEEKDAY</v>
      </c>
    </row>
    <row r="131" spans="1:11" x14ac:dyDescent="0.3">
      <c r="A131" s="1">
        <f>DATE(main_data[[#This Row],[Year]],main_data[[#This Row],[Month ('#)]],main_data[[#This Row],[Day]])</f>
        <v>41600</v>
      </c>
      <c r="B131">
        <f t="shared" ref="B131:B194" si="16">YEAR(A131)</f>
        <v>2013</v>
      </c>
      <c r="C131">
        <f t="shared" ref="C131:C194" si="17">MONTH(A131)</f>
        <v>11</v>
      </c>
      <c r="D131" t="str">
        <f t="shared" ref="D131:D194" si="18">TEXT(A131,"mmmm")</f>
        <v>November</v>
      </c>
      <c r="E131" t="str">
        <f t="shared" ref="E131:E194" si="19" xml:space="preserve"> "Q" &amp; ROUNDUP(MONTH(A131)/3,0)</f>
        <v>Q4</v>
      </c>
      <c r="F131" t="str">
        <f t="shared" ref="F131:F194" si="20">TEXT(A131,"MMMM/YYYY")</f>
        <v>November/2013</v>
      </c>
      <c r="G131">
        <f t="shared" ref="G131:G194" si="21">WEEKDAY(A131)</f>
        <v>6</v>
      </c>
      <c r="H131" t="str">
        <f t="shared" ref="H131:H194" si="22">TEXT(A131,"DDDD")</f>
        <v>Friday</v>
      </c>
      <c r="I131" s="1" t="str" cm="1">
        <f t="array" ref="I131">_xlfn.IFS(C131=4,"FM1",C131=5,"FM2",C131=6,"FM3",C131=7,"FM4",C131=8,"FM5",C131=9,"FM6",C131=10,"FM7",C131=11,"FM8",C131=12,"FM9",C131=1,"FM10",C131=2,"FM11",C131=3,"FM12")</f>
        <v>FM8</v>
      </c>
      <c r="J131" t="str" cm="1">
        <f t="array" ref="J131">_xlfn.IFS(AND(C131&gt;=4,C131&lt;=6),"FQ1",AND(C131&gt;=7,C131&lt;=9),"FQ2",AND(C131&gt;=10,C131&lt;=12),"FQ3",AND(C131&gt;=1,C131&lt;=3),"FQ4")</f>
        <v>FQ3</v>
      </c>
      <c r="K131" t="str">
        <f t="shared" ref="K131:K194" si="23">IF(OR(TEXT(A131,"DDD")="SAT",TEXT(A131,"DDD")="SUN"),"WEEKEND","WEEKDAY")</f>
        <v>WEEKDAY</v>
      </c>
    </row>
    <row r="132" spans="1:11" x14ac:dyDescent="0.3">
      <c r="A132" s="1">
        <f>DATE(main_data[[#This Row],[Year]],main_data[[#This Row],[Month ('#)]],main_data[[#This Row],[Day]])</f>
        <v>39846</v>
      </c>
      <c r="B132">
        <f t="shared" si="16"/>
        <v>2009</v>
      </c>
      <c r="C132">
        <f t="shared" si="17"/>
        <v>2</v>
      </c>
      <c r="D132" t="str">
        <f t="shared" si="18"/>
        <v>February</v>
      </c>
      <c r="E132" t="str">
        <f t="shared" si="19"/>
        <v>Q1</v>
      </c>
      <c r="F132" t="str">
        <f t="shared" si="20"/>
        <v>February/2009</v>
      </c>
      <c r="G132">
        <f t="shared" si="21"/>
        <v>2</v>
      </c>
      <c r="H132" t="str">
        <f t="shared" si="22"/>
        <v>Monday</v>
      </c>
      <c r="I132" s="1" t="str" cm="1">
        <f t="array" ref="I132">_xlfn.IFS(C132=4,"FM1",C132=5,"FM2",C132=6,"FM3",C132=7,"FM4",C132=8,"FM5",C132=9,"FM6",C132=10,"FM7",C132=11,"FM8",C132=12,"FM9",C132=1,"FM10",C132=2,"FM11",C132=3,"FM12")</f>
        <v>FM11</v>
      </c>
      <c r="J132" t="str" cm="1">
        <f t="array" ref="J132">_xlfn.IFS(AND(C132&gt;=4,C132&lt;=6),"FQ1",AND(C132&gt;=7,C132&lt;=9),"FQ2",AND(C132&gt;=10,C132&lt;=12),"FQ3",AND(C132&gt;=1,C132&lt;=3),"FQ4")</f>
        <v>FQ4</v>
      </c>
      <c r="K132" t="str">
        <f t="shared" si="23"/>
        <v>WEEKDAY</v>
      </c>
    </row>
    <row r="133" spans="1:11" x14ac:dyDescent="0.3">
      <c r="A133" s="1">
        <f>DATE(main_data[[#This Row],[Year]],main_data[[#This Row],[Month ('#)]],main_data[[#This Row],[Day]])</f>
        <v>40645</v>
      </c>
      <c r="B133">
        <f t="shared" si="16"/>
        <v>2011</v>
      </c>
      <c r="C133">
        <f t="shared" si="17"/>
        <v>4</v>
      </c>
      <c r="D133" t="str">
        <f t="shared" si="18"/>
        <v>April</v>
      </c>
      <c r="E133" t="str">
        <f t="shared" si="19"/>
        <v>Q2</v>
      </c>
      <c r="F133" t="str">
        <f t="shared" si="20"/>
        <v>April/2011</v>
      </c>
      <c r="G133">
        <f t="shared" si="21"/>
        <v>3</v>
      </c>
      <c r="H133" t="str">
        <f t="shared" si="22"/>
        <v>Tuesday</v>
      </c>
      <c r="I133" s="1" t="str" cm="1">
        <f t="array" ref="I133">_xlfn.IFS(C133=4,"FM1",C133=5,"FM2",C133=6,"FM3",C133=7,"FM4",C133=8,"FM5",C133=9,"FM6",C133=10,"FM7",C133=11,"FM8",C133=12,"FM9",C133=1,"FM10",C133=2,"FM11",C133=3,"FM12")</f>
        <v>FM1</v>
      </c>
      <c r="J133" t="str" cm="1">
        <f t="array" ref="J133">_xlfn.IFS(AND(C133&gt;=4,C133&lt;=6),"FQ1",AND(C133&gt;=7,C133&lt;=9),"FQ2",AND(C133&gt;=10,C133&lt;=12),"FQ3",AND(C133&gt;=1,C133&lt;=3),"FQ4")</f>
        <v>FQ1</v>
      </c>
      <c r="K133" t="str">
        <f t="shared" si="23"/>
        <v>WEEKDAY</v>
      </c>
    </row>
    <row r="134" spans="1:11" x14ac:dyDescent="0.3">
      <c r="A134" s="1">
        <f>DATE(main_data[[#This Row],[Year]],main_data[[#This Row],[Month ('#)]],main_data[[#This Row],[Day]])</f>
        <v>40883</v>
      </c>
      <c r="B134">
        <f t="shared" si="16"/>
        <v>2011</v>
      </c>
      <c r="C134">
        <f t="shared" si="17"/>
        <v>12</v>
      </c>
      <c r="D134" t="str">
        <f t="shared" si="18"/>
        <v>December</v>
      </c>
      <c r="E134" t="str">
        <f t="shared" si="19"/>
        <v>Q4</v>
      </c>
      <c r="F134" t="str">
        <f t="shared" si="20"/>
        <v>December/2011</v>
      </c>
      <c r="G134">
        <f t="shared" si="21"/>
        <v>3</v>
      </c>
      <c r="H134" t="str">
        <f t="shared" si="22"/>
        <v>Tuesday</v>
      </c>
      <c r="I134" s="1" t="str" cm="1">
        <f t="array" ref="I134">_xlfn.IFS(C134=4,"FM1",C134=5,"FM2",C134=6,"FM3",C134=7,"FM4",C134=8,"FM5",C134=9,"FM6",C134=10,"FM7",C134=11,"FM8",C134=12,"FM9",C134=1,"FM10",C134=2,"FM11",C134=3,"FM12")</f>
        <v>FM9</v>
      </c>
      <c r="J134" t="str" cm="1">
        <f t="array" ref="J134">_xlfn.IFS(AND(C134&gt;=4,C134&lt;=6),"FQ1",AND(C134&gt;=7,C134&lt;=9),"FQ2",AND(C134&gt;=10,C134&lt;=12),"FQ3",AND(C134&gt;=1,C134&lt;=3),"FQ4")</f>
        <v>FQ3</v>
      </c>
      <c r="K134" t="str">
        <f t="shared" si="23"/>
        <v>WEEKDAY</v>
      </c>
    </row>
    <row r="135" spans="1:11" x14ac:dyDescent="0.3">
      <c r="A135" s="1">
        <f>DATE(main_data[[#This Row],[Year]],main_data[[#This Row],[Month ('#)]],main_data[[#This Row],[Day]])</f>
        <v>41254</v>
      </c>
      <c r="B135">
        <f t="shared" si="16"/>
        <v>2012</v>
      </c>
      <c r="C135">
        <f t="shared" si="17"/>
        <v>12</v>
      </c>
      <c r="D135" t="str">
        <f t="shared" si="18"/>
        <v>December</v>
      </c>
      <c r="E135" t="str">
        <f t="shared" si="19"/>
        <v>Q4</v>
      </c>
      <c r="F135" t="str">
        <f t="shared" si="20"/>
        <v>December/2012</v>
      </c>
      <c r="G135">
        <f t="shared" si="21"/>
        <v>3</v>
      </c>
      <c r="H135" t="str">
        <f t="shared" si="22"/>
        <v>Tuesday</v>
      </c>
      <c r="I135" s="1" t="str" cm="1">
        <f t="array" ref="I135">_xlfn.IFS(C135=4,"FM1",C135=5,"FM2",C135=6,"FM3",C135=7,"FM4",C135=8,"FM5",C135=9,"FM6",C135=10,"FM7",C135=11,"FM8",C135=12,"FM9",C135=1,"FM10",C135=2,"FM11",C135=3,"FM12")</f>
        <v>FM9</v>
      </c>
      <c r="J135" t="str" cm="1">
        <f t="array" ref="J135">_xlfn.IFS(AND(C135&gt;=4,C135&lt;=6),"FQ1",AND(C135&gt;=7,C135&lt;=9),"FQ2",AND(C135&gt;=10,C135&lt;=12),"FQ3",AND(C135&gt;=1,C135&lt;=3),"FQ4")</f>
        <v>FQ3</v>
      </c>
      <c r="K135" t="str">
        <f t="shared" si="23"/>
        <v>WEEKDAY</v>
      </c>
    </row>
    <row r="136" spans="1:11" x14ac:dyDescent="0.3">
      <c r="A136" s="1">
        <f>DATE(main_data[[#This Row],[Year]],main_data[[#This Row],[Month ('#)]],main_data[[#This Row],[Day]])</f>
        <v>41480</v>
      </c>
      <c r="B136">
        <f t="shared" si="16"/>
        <v>2013</v>
      </c>
      <c r="C136">
        <f t="shared" si="17"/>
        <v>7</v>
      </c>
      <c r="D136" t="str">
        <f t="shared" si="18"/>
        <v>July</v>
      </c>
      <c r="E136" t="str">
        <f t="shared" si="19"/>
        <v>Q3</v>
      </c>
      <c r="F136" t="str">
        <f t="shared" si="20"/>
        <v>July/2013</v>
      </c>
      <c r="G136">
        <f t="shared" si="21"/>
        <v>5</v>
      </c>
      <c r="H136" t="str">
        <f t="shared" si="22"/>
        <v>Thursday</v>
      </c>
      <c r="I136" s="1" t="str" cm="1">
        <f t="array" ref="I136">_xlfn.IFS(C136=4,"FM1",C136=5,"FM2",C136=6,"FM3",C136=7,"FM4",C136=8,"FM5",C136=9,"FM6",C136=10,"FM7",C136=11,"FM8",C136=12,"FM9",C136=1,"FM10",C136=2,"FM11",C136=3,"FM12")</f>
        <v>FM4</v>
      </c>
      <c r="J136" t="str" cm="1">
        <f t="array" ref="J136">_xlfn.IFS(AND(C136&gt;=4,C136&lt;=6),"FQ1",AND(C136&gt;=7,C136&lt;=9),"FQ2",AND(C136&gt;=10,C136&lt;=12),"FQ3",AND(C136&gt;=1,C136&lt;=3),"FQ4")</f>
        <v>FQ2</v>
      </c>
      <c r="K136" t="str">
        <f t="shared" si="23"/>
        <v>WEEKDAY</v>
      </c>
    </row>
    <row r="137" spans="1:11" x14ac:dyDescent="0.3">
      <c r="A137" s="1">
        <f>DATE(main_data[[#This Row],[Year]],main_data[[#This Row],[Month ('#)]],main_data[[#This Row],[Day]])</f>
        <v>40535</v>
      </c>
      <c r="B137">
        <f t="shared" si="16"/>
        <v>2010</v>
      </c>
      <c r="C137">
        <f t="shared" si="17"/>
        <v>12</v>
      </c>
      <c r="D137" t="str">
        <f t="shared" si="18"/>
        <v>December</v>
      </c>
      <c r="E137" t="str">
        <f t="shared" si="19"/>
        <v>Q4</v>
      </c>
      <c r="F137" t="str">
        <f t="shared" si="20"/>
        <v>December/2010</v>
      </c>
      <c r="G137">
        <f t="shared" si="21"/>
        <v>5</v>
      </c>
      <c r="H137" t="str">
        <f t="shared" si="22"/>
        <v>Thursday</v>
      </c>
      <c r="I137" s="1" t="str" cm="1">
        <f t="array" ref="I137">_xlfn.IFS(C137=4,"FM1",C137=5,"FM2",C137=6,"FM3",C137=7,"FM4",C137=8,"FM5",C137=9,"FM6",C137=10,"FM7",C137=11,"FM8",C137=12,"FM9",C137=1,"FM10",C137=2,"FM11",C137=3,"FM12")</f>
        <v>FM9</v>
      </c>
      <c r="J137" t="str" cm="1">
        <f t="array" ref="J137">_xlfn.IFS(AND(C137&gt;=4,C137&lt;=6),"FQ1",AND(C137&gt;=7,C137&lt;=9),"FQ2",AND(C137&gt;=10,C137&lt;=12),"FQ3",AND(C137&gt;=1,C137&lt;=3),"FQ4")</f>
        <v>FQ3</v>
      </c>
      <c r="K137" t="str">
        <f t="shared" si="23"/>
        <v>WEEKDAY</v>
      </c>
    </row>
    <row r="138" spans="1:11" x14ac:dyDescent="0.3">
      <c r="A138" s="1">
        <f>DATE(main_data[[#This Row],[Year]],main_data[[#This Row],[Month ('#)]],main_data[[#This Row],[Day]])</f>
        <v>40844</v>
      </c>
      <c r="B138">
        <f t="shared" si="16"/>
        <v>2011</v>
      </c>
      <c r="C138">
        <f t="shared" si="17"/>
        <v>10</v>
      </c>
      <c r="D138" t="str">
        <f t="shared" si="18"/>
        <v>October</v>
      </c>
      <c r="E138" t="str">
        <f t="shared" si="19"/>
        <v>Q4</v>
      </c>
      <c r="F138" t="str">
        <f t="shared" si="20"/>
        <v>October/2011</v>
      </c>
      <c r="G138">
        <f t="shared" si="21"/>
        <v>6</v>
      </c>
      <c r="H138" t="str">
        <f t="shared" si="22"/>
        <v>Friday</v>
      </c>
      <c r="I138" s="1" t="str" cm="1">
        <f t="array" ref="I138">_xlfn.IFS(C138=4,"FM1",C138=5,"FM2",C138=6,"FM3",C138=7,"FM4",C138=8,"FM5",C138=9,"FM6",C138=10,"FM7",C138=11,"FM8",C138=12,"FM9",C138=1,"FM10",C138=2,"FM11",C138=3,"FM12")</f>
        <v>FM7</v>
      </c>
      <c r="J138" t="str" cm="1">
        <f t="array" ref="J138">_xlfn.IFS(AND(C138&gt;=4,C138&lt;=6),"FQ1",AND(C138&gt;=7,C138&lt;=9),"FQ2",AND(C138&gt;=10,C138&lt;=12),"FQ3",AND(C138&gt;=1,C138&lt;=3),"FQ4")</f>
        <v>FQ3</v>
      </c>
      <c r="K138" t="str">
        <f t="shared" si="23"/>
        <v>WEEKDAY</v>
      </c>
    </row>
    <row r="139" spans="1:11" x14ac:dyDescent="0.3">
      <c r="A139" s="1">
        <f>DATE(main_data[[#This Row],[Year]],main_data[[#This Row],[Month ('#)]],main_data[[#This Row],[Day]])</f>
        <v>40008</v>
      </c>
      <c r="B139">
        <f t="shared" si="16"/>
        <v>2009</v>
      </c>
      <c r="C139">
        <f t="shared" si="17"/>
        <v>7</v>
      </c>
      <c r="D139" t="str">
        <f t="shared" si="18"/>
        <v>July</v>
      </c>
      <c r="E139" t="str">
        <f t="shared" si="19"/>
        <v>Q3</v>
      </c>
      <c r="F139" t="str">
        <f t="shared" si="20"/>
        <v>July/2009</v>
      </c>
      <c r="G139">
        <f t="shared" si="21"/>
        <v>3</v>
      </c>
      <c r="H139" t="str">
        <f t="shared" si="22"/>
        <v>Tuesday</v>
      </c>
      <c r="I139" s="1" t="str" cm="1">
        <f t="array" ref="I139">_xlfn.IFS(C139=4,"FM1",C139=5,"FM2",C139=6,"FM3",C139=7,"FM4",C139=8,"FM5",C139=9,"FM6",C139=10,"FM7",C139=11,"FM8",C139=12,"FM9",C139=1,"FM10",C139=2,"FM11",C139=3,"FM12")</f>
        <v>FM4</v>
      </c>
      <c r="J139" t="str" cm="1">
        <f t="array" ref="J139">_xlfn.IFS(AND(C139&gt;=4,C139&lt;=6),"FQ1",AND(C139&gt;=7,C139&lt;=9),"FQ2",AND(C139&gt;=10,C139&lt;=12),"FQ3",AND(C139&gt;=1,C139&lt;=3),"FQ4")</f>
        <v>FQ2</v>
      </c>
      <c r="K139" t="str">
        <f t="shared" si="23"/>
        <v>WEEKDAY</v>
      </c>
    </row>
    <row r="140" spans="1:11" x14ac:dyDescent="0.3">
      <c r="A140" s="1">
        <f>DATE(main_data[[#This Row],[Year]],main_data[[#This Row],[Month ('#)]],main_data[[#This Row],[Day]])</f>
        <v>40982</v>
      </c>
      <c r="B140">
        <f t="shared" si="16"/>
        <v>2012</v>
      </c>
      <c r="C140">
        <f t="shared" si="17"/>
        <v>3</v>
      </c>
      <c r="D140" t="str">
        <f t="shared" si="18"/>
        <v>March</v>
      </c>
      <c r="E140" t="str">
        <f t="shared" si="19"/>
        <v>Q1</v>
      </c>
      <c r="F140" t="str">
        <f t="shared" si="20"/>
        <v>March/2012</v>
      </c>
      <c r="G140">
        <f t="shared" si="21"/>
        <v>4</v>
      </c>
      <c r="H140" t="str">
        <f t="shared" si="22"/>
        <v>Wednesday</v>
      </c>
      <c r="I140" s="1" t="str" cm="1">
        <f t="array" ref="I140">_xlfn.IFS(C140=4,"FM1",C140=5,"FM2",C140=6,"FM3",C140=7,"FM4",C140=8,"FM5",C140=9,"FM6",C140=10,"FM7",C140=11,"FM8",C140=12,"FM9",C140=1,"FM10",C140=2,"FM11",C140=3,"FM12")</f>
        <v>FM12</v>
      </c>
      <c r="J140" t="str" cm="1">
        <f t="array" ref="J140">_xlfn.IFS(AND(C140&gt;=4,C140&lt;=6),"FQ1",AND(C140&gt;=7,C140&lt;=9),"FQ2",AND(C140&gt;=10,C140&lt;=12),"FQ3",AND(C140&gt;=1,C140&lt;=3),"FQ4")</f>
        <v>FQ4</v>
      </c>
      <c r="K140" t="str">
        <f t="shared" si="23"/>
        <v>WEEKDAY</v>
      </c>
    </row>
    <row r="141" spans="1:11" x14ac:dyDescent="0.3">
      <c r="A141" s="1">
        <f>DATE(main_data[[#This Row],[Year]],main_data[[#This Row],[Month ('#)]],main_data[[#This Row],[Day]])</f>
        <v>40707</v>
      </c>
      <c r="B141">
        <f t="shared" si="16"/>
        <v>2011</v>
      </c>
      <c r="C141">
        <f t="shared" si="17"/>
        <v>6</v>
      </c>
      <c r="D141" t="str">
        <f t="shared" si="18"/>
        <v>June</v>
      </c>
      <c r="E141" t="str">
        <f t="shared" si="19"/>
        <v>Q2</v>
      </c>
      <c r="F141" t="str">
        <f t="shared" si="20"/>
        <v>June/2011</v>
      </c>
      <c r="G141">
        <f t="shared" si="21"/>
        <v>2</v>
      </c>
      <c r="H141" t="str">
        <f t="shared" si="22"/>
        <v>Monday</v>
      </c>
      <c r="I141" s="1" t="str" cm="1">
        <f t="array" ref="I141">_xlfn.IFS(C141=4,"FM1",C141=5,"FM2",C141=6,"FM3",C141=7,"FM4",C141=8,"FM5",C141=9,"FM6",C141=10,"FM7",C141=11,"FM8",C141=12,"FM9",C141=1,"FM10",C141=2,"FM11",C141=3,"FM12")</f>
        <v>FM3</v>
      </c>
      <c r="J141" t="str" cm="1">
        <f t="array" ref="J141">_xlfn.IFS(AND(C141&gt;=4,C141&lt;=6),"FQ1",AND(C141&gt;=7,C141&lt;=9),"FQ2",AND(C141&gt;=10,C141&lt;=12),"FQ3",AND(C141&gt;=1,C141&lt;=3),"FQ4")</f>
        <v>FQ1</v>
      </c>
      <c r="K141" t="str">
        <f t="shared" si="23"/>
        <v>WEEKDAY</v>
      </c>
    </row>
    <row r="142" spans="1:11" x14ac:dyDescent="0.3">
      <c r="A142" s="1">
        <f>DATE(main_data[[#This Row],[Year]],main_data[[#This Row],[Month ('#)]],main_data[[#This Row],[Day]])</f>
        <v>39937</v>
      </c>
      <c r="B142">
        <f t="shared" si="16"/>
        <v>2009</v>
      </c>
      <c r="C142">
        <f t="shared" si="17"/>
        <v>5</v>
      </c>
      <c r="D142" t="str">
        <f t="shared" si="18"/>
        <v>May</v>
      </c>
      <c r="E142" t="str">
        <f t="shared" si="19"/>
        <v>Q2</v>
      </c>
      <c r="F142" t="str">
        <f t="shared" si="20"/>
        <v>May/2009</v>
      </c>
      <c r="G142">
        <f t="shared" si="21"/>
        <v>2</v>
      </c>
      <c r="H142" t="str">
        <f t="shared" si="22"/>
        <v>Monday</v>
      </c>
      <c r="I142" s="1" t="str" cm="1">
        <f t="array" ref="I142">_xlfn.IFS(C142=4,"FM1",C142=5,"FM2",C142=6,"FM3",C142=7,"FM4",C142=8,"FM5",C142=9,"FM6",C142=10,"FM7",C142=11,"FM8",C142=12,"FM9",C142=1,"FM10",C142=2,"FM11",C142=3,"FM12")</f>
        <v>FM2</v>
      </c>
      <c r="J142" t="str" cm="1">
        <f t="array" ref="J142">_xlfn.IFS(AND(C142&gt;=4,C142&lt;=6),"FQ1",AND(C142&gt;=7,C142&lt;=9),"FQ2",AND(C142&gt;=10,C142&lt;=12),"FQ3",AND(C142&gt;=1,C142&lt;=3),"FQ4")</f>
        <v>FQ1</v>
      </c>
      <c r="K142" t="str">
        <f t="shared" si="23"/>
        <v>WEEKDAY</v>
      </c>
    </row>
    <row r="143" spans="1:11" x14ac:dyDescent="0.3">
      <c r="A143" s="1">
        <f>DATE(main_data[[#This Row],[Year]],main_data[[#This Row],[Month ('#)]],main_data[[#This Row],[Day]])</f>
        <v>39854</v>
      </c>
      <c r="B143">
        <f t="shared" si="16"/>
        <v>2009</v>
      </c>
      <c r="C143">
        <f t="shared" si="17"/>
        <v>2</v>
      </c>
      <c r="D143" t="str">
        <f t="shared" si="18"/>
        <v>February</v>
      </c>
      <c r="E143" t="str">
        <f t="shared" si="19"/>
        <v>Q1</v>
      </c>
      <c r="F143" t="str">
        <f t="shared" si="20"/>
        <v>February/2009</v>
      </c>
      <c r="G143">
        <f t="shared" si="21"/>
        <v>3</v>
      </c>
      <c r="H143" t="str">
        <f t="shared" si="22"/>
        <v>Tuesday</v>
      </c>
      <c r="I143" s="1" t="str" cm="1">
        <f t="array" ref="I143">_xlfn.IFS(C143=4,"FM1",C143=5,"FM2",C143=6,"FM3",C143=7,"FM4",C143=8,"FM5",C143=9,"FM6",C143=10,"FM7",C143=11,"FM8",C143=12,"FM9",C143=1,"FM10",C143=2,"FM11",C143=3,"FM12")</f>
        <v>FM11</v>
      </c>
      <c r="J143" t="str" cm="1">
        <f t="array" ref="J143">_xlfn.IFS(AND(C143&gt;=4,C143&lt;=6),"FQ1",AND(C143&gt;=7,C143&lt;=9),"FQ2",AND(C143&gt;=10,C143&lt;=12),"FQ3",AND(C143&gt;=1,C143&lt;=3),"FQ4")</f>
        <v>FQ4</v>
      </c>
      <c r="K143" t="str">
        <f t="shared" si="23"/>
        <v>WEEKDAY</v>
      </c>
    </row>
    <row r="144" spans="1:11" x14ac:dyDescent="0.3">
      <c r="A144" s="1">
        <f>DATE(main_data[[#This Row],[Year]],main_data[[#This Row],[Month ('#)]],main_data[[#This Row],[Day]])</f>
        <v>40156</v>
      </c>
      <c r="B144">
        <f t="shared" si="16"/>
        <v>2009</v>
      </c>
      <c r="C144">
        <f t="shared" si="17"/>
        <v>12</v>
      </c>
      <c r="D144" t="str">
        <f t="shared" si="18"/>
        <v>December</v>
      </c>
      <c r="E144" t="str">
        <f t="shared" si="19"/>
        <v>Q4</v>
      </c>
      <c r="F144" t="str">
        <f t="shared" si="20"/>
        <v>December/2009</v>
      </c>
      <c r="G144">
        <f t="shared" si="21"/>
        <v>4</v>
      </c>
      <c r="H144" t="str">
        <f t="shared" si="22"/>
        <v>Wednesday</v>
      </c>
      <c r="I144" s="1" t="str" cm="1">
        <f t="array" ref="I144">_xlfn.IFS(C144=4,"FM1",C144=5,"FM2",C144=6,"FM3",C144=7,"FM4",C144=8,"FM5",C144=9,"FM6",C144=10,"FM7",C144=11,"FM8",C144=12,"FM9",C144=1,"FM10",C144=2,"FM11",C144=3,"FM12")</f>
        <v>FM9</v>
      </c>
      <c r="J144" t="str" cm="1">
        <f t="array" ref="J144">_xlfn.IFS(AND(C144&gt;=4,C144&lt;=6),"FQ1",AND(C144&gt;=7,C144&lt;=9),"FQ2",AND(C144&gt;=10,C144&lt;=12),"FQ3",AND(C144&gt;=1,C144&lt;=3),"FQ4")</f>
        <v>FQ3</v>
      </c>
      <c r="K144" t="str">
        <f t="shared" si="23"/>
        <v>WEEKDAY</v>
      </c>
    </row>
    <row r="145" spans="1:11" x14ac:dyDescent="0.3">
      <c r="A145" s="1">
        <f>DATE(main_data[[#This Row],[Year]],main_data[[#This Row],[Month ('#)]],main_data[[#This Row],[Day]])</f>
        <v>39850</v>
      </c>
      <c r="B145">
        <f t="shared" si="16"/>
        <v>2009</v>
      </c>
      <c r="C145">
        <f t="shared" si="17"/>
        <v>2</v>
      </c>
      <c r="D145" t="str">
        <f t="shared" si="18"/>
        <v>February</v>
      </c>
      <c r="E145" t="str">
        <f t="shared" si="19"/>
        <v>Q1</v>
      </c>
      <c r="F145" t="str">
        <f t="shared" si="20"/>
        <v>February/2009</v>
      </c>
      <c r="G145">
        <f t="shared" si="21"/>
        <v>6</v>
      </c>
      <c r="H145" t="str">
        <f t="shared" si="22"/>
        <v>Friday</v>
      </c>
      <c r="I145" s="1" t="str" cm="1">
        <f t="array" ref="I145">_xlfn.IFS(C145=4,"FM1",C145=5,"FM2",C145=6,"FM3",C145=7,"FM4",C145=8,"FM5",C145=9,"FM6",C145=10,"FM7",C145=11,"FM8",C145=12,"FM9",C145=1,"FM10",C145=2,"FM11",C145=3,"FM12")</f>
        <v>FM11</v>
      </c>
      <c r="J145" t="str" cm="1">
        <f t="array" ref="J145">_xlfn.IFS(AND(C145&gt;=4,C145&lt;=6),"FQ1",AND(C145&gt;=7,C145&lt;=9),"FQ2",AND(C145&gt;=10,C145&lt;=12),"FQ3",AND(C145&gt;=1,C145&lt;=3),"FQ4")</f>
        <v>FQ4</v>
      </c>
      <c r="K145" t="str">
        <f t="shared" si="23"/>
        <v>WEEKDAY</v>
      </c>
    </row>
    <row r="146" spans="1:11" x14ac:dyDescent="0.3">
      <c r="A146" s="1">
        <f>DATE(main_data[[#This Row],[Year]],main_data[[#This Row],[Month ('#)]],main_data[[#This Row],[Day]])</f>
        <v>40520</v>
      </c>
      <c r="B146">
        <f t="shared" si="16"/>
        <v>2010</v>
      </c>
      <c r="C146">
        <f t="shared" si="17"/>
        <v>12</v>
      </c>
      <c r="D146" t="str">
        <f t="shared" si="18"/>
        <v>December</v>
      </c>
      <c r="E146" t="str">
        <f t="shared" si="19"/>
        <v>Q4</v>
      </c>
      <c r="F146" t="str">
        <f t="shared" si="20"/>
        <v>December/2010</v>
      </c>
      <c r="G146">
        <f t="shared" si="21"/>
        <v>4</v>
      </c>
      <c r="H146" t="str">
        <f t="shared" si="22"/>
        <v>Wednesday</v>
      </c>
      <c r="I146" s="1" t="str" cm="1">
        <f t="array" ref="I146">_xlfn.IFS(C146=4,"FM1",C146=5,"FM2",C146=6,"FM3",C146=7,"FM4",C146=8,"FM5",C146=9,"FM6",C146=10,"FM7",C146=11,"FM8",C146=12,"FM9",C146=1,"FM10",C146=2,"FM11",C146=3,"FM12")</f>
        <v>FM9</v>
      </c>
      <c r="J146" t="str" cm="1">
        <f t="array" ref="J146">_xlfn.IFS(AND(C146&gt;=4,C146&lt;=6),"FQ1",AND(C146&gt;=7,C146&lt;=9),"FQ2",AND(C146&gt;=10,C146&lt;=12),"FQ3",AND(C146&gt;=1,C146&lt;=3),"FQ4")</f>
        <v>FQ3</v>
      </c>
      <c r="K146" t="str">
        <f t="shared" si="23"/>
        <v>WEEKDAY</v>
      </c>
    </row>
    <row r="147" spans="1:11" x14ac:dyDescent="0.3">
      <c r="A147" s="1">
        <f>DATE(main_data[[#This Row],[Year]],main_data[[#This Row],[Month ('#)]],main_data[[#This Row],[Day]])</f>
        <v>40235</v>
      </c>
      <c r="B147">
        <f t="shared" si="16"/>
        <v>2010</v>
      </c>
      <c r="C147">
        <f t="shared" si="17"/>
        <v>2</v>
      </c>
      <c r="D147" t="str">
        <f t="shared" si="18"/>
        <v>February</v>
      </c>
      <c r="E147" t="str">
        <f t="shared" si="19"/>
        <v>Q1</v>
      </c>
      <c r="F147" t="str">
        <f t="shared" si="20"/>
        <v>February/2010</v>
      </c>
      <c r="G147">
        <f t="shared" si="21"/>
        <v>6</v>
      </c>
      <c r="H147" t="str">
        <f t="shared" si="22"/>
        <v>Friday</v>
      </c>
      <c r="I147" s="1" t="str" cm="1">
        <f t="array" ref="I147">_xlfn.IFS(C147=4,"FM1",C147=5,"FM2",C147=6,"FM3",C147=7,"FM4",C147=8,"FM5",C147=9,"FM6",C147=10,"FM7",C147=11,"FM8",C147=12,"FM9",C147=1,"FM10",C147=2,"FM11",C147=3,"FM12")</f>
        <v>FM11</v>
      </c>
      <c r="J147" t="str" cm="1">
        <f t="array" ref="J147">_xlfn.IFS(AND(C147&gt;=4,C147&lt;=6),"FQ1",AND(C147&gt;=7,C147&lt;=9),"FQ2",AND(C147&gt;=10,C147&lt;=12),"FQ3",AND(C147&gt;=1,C147&lt;=3),"FQ4")</f>
        <v>FQ4</v>
      </c>
      <c r="K147" t="str">
        <f t="shared" si="23"/>
        <v>WEEKDAY</v>
      </c>
    </row>
    <row r="148" spans="1:11" x14ac:dyDescent="0.3">
      <c r="A148" s="1">
        <f>DATE(main_data[[#This Row],[Year]],main_data[[#This Row],[Month ('#)]],main_data[[#This Row],[Day]])</f>
        <v>41073</v>
      </c>
      <c r="B148">
        <f t="shared" si="16"/>
        <v>2012</v>
      </c>
      <c r="C148">
        <f t="shared" si="17"/>
        <v>6</v>
      </c>
      <c r="D148" t="str">
        <f t="shared" si="18"/>
        <v>June</v>
      </c>
      <c r="E148" t="str">
        <f t="shared" si="19"/>
        <v>Q2</v>
      </c>
      <c r="F148" t="str">
        <f t="shared" si="20"/>
        <v>June/2012</v>
      </c>
      <c r="G148">
        <f t="shared" si="21"/>
        <v>4</v>
      </c>
      <c r="H148" t="str">
        <f t="shared" si="22"/>
        <v>Wednesday</v>
      </c>
      <c r="I148" s="1" t="str" cm="1">
        <f t="array" ref="I148">_xlfn.IFS(C148=4,"FM1",C148=5,"FM2",C148=6,"FM3",C148=7,"FM4",C148=8,"FM5",C148=9,"FM6",C148=10,"FM7",C148=11,"FM8",C148=12,"FM9",C148=1,"FM10",C148=2,"FM11",C148=3,"FM12")</f>
        <v>FM3</v>
      </c>
      <c r="J148" t="str" cm="1">
        <f t="array" ref="J148">_xlfn.IFS(AND(C148&gt;=4,C148&lt;=6),"FQ1",AND(C148&gt;=7,C148&lt;=9),"FQ2",AND(C148&gt;=10,C148&lt;=12),"FQ3",AND(C148&gt;=1,C148&lt;=3),"FQ4")</f>
        <v>FQ1</v>
      </c>
      <c r="K148" t="str">
        <f t="shared" si="23"/>
        <v>WEEKDAY</v>
      </c>
    </row>
    <row r="149" spans="1:11" x14ac:dyDescent="0.3">
      <c r="A149" s="1">
        <f>DATE(main_data[[#This Row],[Year]],main_data[[#This Row],[Month ('#)]],main_data[[#This Row],[Day]])</f>
        <v>41204</v>
      </c>
      <c r="B149">
        <f t="shared" si="16"/>
        <v>2012</v>
      </c>
      <c r="C149">
        <f t="shared" si="17"/>
        <v>10</v>
      </c>
      <c r="D149" t="str">
        <f t="shared" si="18"/>
        <v>October</v>
      </c>
      <c r="E149" t="str">
        <f t="shared" si="19"/>
        <v>Q4</v>
      </c>
      <c r="F149" t="str">
        <f t="shared" si="20"/>
        <v>October/2012</v>
      </c>
      <c r="G149">
        <f t="shared" si="21"/>
        <v>2</v>
      </c>
      <c r="H149" t="str">
        <f t="shared" si="22"/>
        <v>Monday</v>
      </c>
      <c r="I149" s="1" t="str" cm="1">
        <f t="array" ref="I149">_xlfn.IFS(C149=4,"FM1",C149=5,"FM2",C149=6,"FM3",C149=7,"FM4",C149=8,"FM5",C149=9,"FM6",C149=10,"FM7",C149=11,"FM8",C149=12,"FM9",C149=1,"FM10",C149=2,"FM11",C149=3,"FM12")</f>
        <v>FM7</v>
      </c>
      <c r="J149" t="str" cm="1">
        <f t="array" ref="J149">_xlfn.IFS(AND(C149&gt;=4,C149&lt;=6),"FQ1",AND(C149&gt;=7,C149&lt;=9),"FQ2",AND(C149&gt;=10,C149&lt;=12),"FQ3",AND(C149&gt;=1,C149&lt;=3),"FQ4")</f>
        <v>FQ3</v>
      </c>
      <c r="K149" t="str">
        <f t="shared" si="23"/>
        <v>WEEKDAY</v>
      </c>
    </row>
    <row r="150" spans="1:11" x14ac:dyDescent="0.3">
      <c r="A150" s="1">
        <f>DATE(main_data[[#This Row],[Year]],main_data[[#This Row],[Month ('#)]],main_data[[#This Row],[Day]])</f>
        <v>40527</v>
      </c>
      <c r="B150">
        <f t="shared" si="16"/>
        <v>2010</v>
      </c>
      <c r="C150">
        <f t="shared" si="17"/>
        <v>12</v>
      </c>
      <c r="D150" t="str">
        <f t="shared" si="18"/>
        <v>December</v>
      </c>
      <c r="E150" t="str">
        <f t="shared" si="19"/>
        <v>Q4</v>
      </c>
      <c r="F150" t="str">
        <f t="shared" si="20"/>
        <v>December/2010</v>
      </c>
      <c r="G150">
        <f t="shared" si="21"/>
        <v>4</v>
      </c>
      <c r="H150" t="str">
        <f t="shared" si="22"/>
        <v>Wednesday</v>
      </c>
      <c r="I150" s="1" t="str" cm="1">
        <f t="array" ref="I150">_xlfn.IFS(C150=4,"FM1",C150=5,"FM2",C150=6,"FM3",C150=7,"FM4",C150=8,"FM5",C150=9,"FM6",C150=10,"FM7",C150=11,"FM8",C150=12,"FM9",C150=1,"FM10",C150=2,"FM11",C150=3,"FM12")</f>
        <v>FM9</v>
      </c>
      <c r="J150" t="str" cm="1">
        <f t="array" ref="J150">_xlfn.IFS(AND(C150&gt;=4,C150&lt;=6),"FQ1",AND(C150&gt;=7,C150&lt;=9),"FQ2",AND(C150&gt;=10,C150&lt;=12),"FQ3",AND(C150&gt;=1,C150&lt;=3),"FQ4")</f>
        <v>FQ3</v>
      </c>
      <c r="K150" t="str">
        <f t="shared" si="23"/>
        <v>WEEKDAY</v>
      </c>
    </row>
    <row r="151" spans="1:11" x14ac:dyDescent="0.3">
      <c r="A151" s="1">
        <f>DATE(main_data[[#This Row],[Year]],main_data[[#This Row],[Month ('#)]],main_data[[#This Row],[Day]])</f>
        <v>40673</v>
      </c>
      <c r="B151">
        <f t="shared" si="16"/>
        <v>2011</v>
      </c>
      <c r="C151">
        <f t="shared" si="17"/>
        <v>5</v>
      </c>
      <c r="D151" t="str">
        <f t="shared" si="18"/>
        <v>May</v>
      </c>
      <c r="E151" t="str">
        <f t="shared" si="19"/>
        <v>Q2</v>
      </c>
      <c r="F151" t="str">
        <f t="shared" si="20"/>
        <v>May/2011</v>
      </c>
      <c r="G151">
        <f t="shared" si="21"/>
        <v>3</v>
      </c>
      <c r="H151" t="str">
        <f t="shared" si="22"/>
        <v>Tuesday</v>
      </c>
      <c r="I151" s="1" t="str" cm="1">
        <f t="array" ref="I151">_xlfn.IFS(C151=4,"FM1",C151=5,"FM2",C151=6,"FM3",C151=7,"FM4",C151=8,"FM5",C151=9,"FM6",C151=10,"FM7",C151=11,"FM8",C151=12,"FM9",C151=1,"FM10",C151=2,"FM11",C151=3,"FM12")</f>
        <v>FM2</v>
      </c>
      <c r="J151" t="str" cm="1">
        <f t="array" ref="J151">_xlfn.IFS(AND(C151&gt;=4,C151&lt;=6),"FQ1",AND(C151&gt;=7,C151&lt;=9),"FQ2",AND(C151&gt;=10,C151&lt;=12),"FQ3",AND(C151&gt;=1,C151&lt;=3),"FQ4")</f>
        <v>FQ1</v>
      </c>
      <c r="K151" t="str">
        <f t="shared" si="23"/>
        <v>WEEKDAY</v>
      </c>
    </row>
    <row r="152" spans="1:11" x14ac:dyDescent="0.3">
      <c r="A152" s="1">
        <f>DATE(main_data[[#This Row],[Year]],main_data[[#This Row],[Month ('#)]],main_data[[#This Row],[Day]])</f>
        <v>39973</v>
      </c>
      <c r="B152">
        <f t="shared" si="16"/>
        <v>2009</v>
      </c>
      <c r="C152">
        <f t="shared" si="17"/>
        <v>6</v>
      </c>
      <c r="D152" t="str">
        <f t="shared" si="18"/>
        <v>June</v>
      </c>
      <c r="E152" t="str">
        <f t="shared" si="19"/>
        <v>Q2</v>
      </c>
      <c r="F152" t="str">
        <f t="shared" si="20"/>
        <v>June/2009</v>
      </c>
      <c r="G152">
        <f t="shared" si="21"/>
        <v>3</v>
      </c>
      <c r="H152" t="str">
        <f t="shared" si="22"/>
        <v>Tuesday</v>
      </c>
      <c r="I152" s="1" t="str" cm="1">
        <f t="array" ref="I152">_xlfn.IFS(C152=4,"FM1",C152=5,"FM2",C152=6,"FM3",C152=7,"FM4",C152=8,"FM5",C152=9,"FM6",C152=10,"FM7",C152=11,"FM8",C152=12,"FM9",C152=1,"FM10",C152=2,"FM11",C152=3,"FM12")</f>
        <v>FM3</v>
      </c>
      <c r="J152" t="str" cm="1">
        <f t="array" ref="J152">_xlfn.IFS(AND(C152&gt;=4,C152&lt;=6),"FQ1",AND(C152&gt;=7,C152&lt;=9),"FQ2",AND(C152&gt;=10,C152&lt;=12),"FQ3",AND(C152&gt;=1,C152&lt;=3),"FQ4")</f>
        <v>FQ1</v>
      </c>
      <c r="K152" t="str">
        <f t="shared" si="23"/>
        <v>WEEKDAY</v>
      </c>
    </row>
    <row r="153" spans="1:11" x14ac:dyDescent="0.3">
      <c r="A153" s="1">
        <f>DATE(main_data[[#This Row],[Year]],main_data[[#This Row],[Month ('#)]],main_data[[#This Row],[Day]])</f>
        <v>40513</v>
      </c>
      <c r="B153">
        <f t="shared" si="16"/>
        <v>2010</v>
      </c>
      <c r="C153">
        <f t="shared" si="17"/>
        <v>12</v>
      </c>
      <c r="D153" t="str">
        <f t="shared" si="18"/>
        <v>December</v>
      </c>
      <c r="E153" t="str">
        <f t="shared" si="19"/>
        <v>Q4</v>
      </c>
      <c r="F153" t="str">
        <f t="shared" si="20"/>
        <v>December/2010</v>
      </c>
      <c r="G153">
        <f t="shared" si="21"/>
        <v>4</v>
      </c>
      <c r="H153" t="str">
        <f t="shared" si="22"/>
        <v>Wednesday</v>
      </c>
      <c r="I153" s="1" t="str" cm="1">
        <f t="array" ref="I153">_xlfn.IFS(C153=4,"FM1",C153=5,"FM2",C153=6,"FM3",C153=7,"FM4",C153=8,"FM5",C153=9,"FM6",C153=10,"FM7",C153=11,"FM8",C153=12,"FM9",C153=1,"FM10",C153=2,"FM11",C153=3,"FM12")</f>
        <v>FM9</v>
      </c>
      <c r="J153" t="str" cm="1">
        <f t="array" ref="J153">_xlfn.IFS(AND(C153&gt;=4,C153&lt;=6),"FQ1",AND(C153&gt;=7,C153&lt;=9),"FQ2",AND(C153&gt;=10,C153&lt;=12),"FQ3",AND(C153&gt;=1,C153&lt;=3),"FQ4")</f>
        <v>FQ3</v>
      </c>
      <c r="K153" t="str">
        <f t="shared" si="23"/>
        <v>WEEKDAY</v>
      </c>
    </row>
    <row r="154" spans="1:11" x14ac:dyDescent="0.3">
      <c r="A154" s="1">
        <f>DATE(main_data[[#This Row],[Year]],main_data[[#This Row],[Month ('#)]],main_data[[#This Row],[Day]])</f>
        <v>41415</v>
      </c>
      <c r="B154">
        <f t="shared" si="16"/>
        <v>2013</v>
      </c>
      <c r="C154">
        <f t="shared" si="17"/>
        <v>5</v>
      </c>
      <c r="D154" t="str">
        <f t="shared" si="18"/>
        <v>May</v>
      </c>
      <c r="E154" t="str">
        <f t="shared" si="19"/>
        <v>Q2</v>
      </c>
      <c r="F154" t="str">
        <f t="shared" si="20"/>
        <v>May/2013</v>
      </c>
      <c r="G154">
        <f t="shared" si="21"/>
        <v>3</v>
      </c>
      <c r="H154" t="str">
        <f t="shared" si="22"/>
        <v>Tuesday</v>
      </c>
      <c r="I154" s="1" t="str" cm="1">
        <f t="array" ref="I154">_xlfn.IFS(C154=4,"FM1",C154=5,"FM2",C154=6,"FM3",C154=7,"FM4",C154=8,"FM5",C154=9,"FM6",C154=10,"FM7",C154=11,"FM8",C154=12,"FM9",C154=1,"FM10",C154=2,"FM11",C154=3,"FM12")</f>
        <v>FM2</v>
      </c>
      <c r="J154" t="str" cm="1">
        <f t="array" ref="J154">_xlfn.IFS(AND(C154&gt;=4,C154&lt;=6),"FQ1",AND(C154&gt;=7,C154&lt;=9),"FQ2",AND(C154&gt;=10,C154&lt;=12),"FQ3",AND(C154&gt;=1,C154&lt;=3),"FQ4")</f>
        <v>FQ1</v>
      </c>
      <c r="K154" t="str">
        <f t="shared" si="23"/>
        <v>WEEKDAY</v>
      </c>
    </row>
    <row r="155" spans="1:11" x14ac:dyDescent="0.3">
      <c r="A155" s="1">
        <f>DATE(main_data[[#This Row],[Year]],main_data[[#This Row],[Month ('#)]],main_data[[#This Row],[Day]])</f>
        <v>40941</v>
      </c>
      <c r="B155">
        <f t="shared" si="16"/>
        <v>2012</v>
      </c>
      <c r="C155">
        <f t="shared" si="17"/>
        <v>2</v>
      </c>
      <c r="D155" t="str">
        <f t="shared" si="18"/>
        <v>February</v>
      </c>
      <c r="E155" t="str">
        <f t="shared" si="19"/>
        <v>Q1</v>
      </c>
      <c r="F155" t="str">
        <f t="shared" si="20"/>
        <v>February/2012</v>
      </c>
      <c r="G155">
        <f t="shared" si="21"/>
        <v>5</v>
      </c>
      <c r="H155" t="str">
        <f t="shared" si="22"/>
        <v>Thursday</v>
      </c>
      <c r="I155" s="1" t="str" cm="1">
        <f t="array" ref="I155">_xlfn.IFS(C155=4,"FM1",C155=5,"FM2",C155=6,"FM3",C155=7,"FM4",C155=8,"FM5",C155=9,"FM6",C155=10,"FM7",C155=11,"FM8",C155=12,"FM9",C155=1,"FM10",C155=2,"FM11",C155=3,"FM12")</f>
        <v>FM11</v>
      </c>
      <c r="J155" t="str" cm="1">
        <f t="array" ref="J155">_xlfn.IFS(AND(C155&gt;=4,C155&lt;=6),"FQ1",AND(C155&gt;=7,C155&lt;=9),"FQ2",AND(C155&gt;=10,C155&lt;=12),"FQ3",AND(C155&gt;=1,C155&lt;=3),"FQ4")</f>
        <v>FQ4</v>
      </c>
      <c r="K155" t="str">
        <f t="shared" si="23"/>
        <v>WEEKDAY</v>
      </c>
    </row>
    <row r="156" spans="1:11" x14ac:dyDescent="0.3">
      <c r="A156" s="1">
        <f>DATE(main_data[[#This Row],[Year]],main_data[[#This Row],[Month ('#)]],main_data[[#This Row],[Day]])</f>
        <v>39947</v>
      </c>
      <c r="B156">
        <f t="shared" si="16"/>
        <v>2009</v>
      </c>
      <c r="C156">
        <f t="shared" si="17"/>
        <v>5</v>
      </c>
      <c r="D156" t="str">
        <f t="shared" si="18"/>
        <v>May</v>
      </c>
      <c r="E156" t="str">
        <f t="shared" si="19"/>
        <v>Q2</v>
      </c>
      <c r="F156" t="str">
        <f t="shared" si="20"/>
        <v>May/2009</v>
      </c>
      <c r="G156">
        <f t="shared" si="21"/>
        <v>5</v>
      </c>
      <c r="H156" t="str">
        <f t="shared" si="22"/>
        <v>Thursday</v>
      </c>
      <c r="I156" s="1" t="str" cm="1">
        <f t="array" ref="I156">_xlfn.IFS(C156=4,"FM1",C156=5,"FM2",C156=6,"FM3",C156=7,"FM4",C156=8,"FM5",C156=9,"FM6",C156=10,"FM7",C156=11,"FM8",C156=12,"FM9",C156=1,"FM10",C156=2,"FM11",C156=3,"FM12")</f>
        <v>FM2</v>
      </c>
      <c r="J156" t="str" cm="1">
        <f t="array" ref="J156">_xlfn.IFS(AND(C156&gt;=4,C156&lt;=6),"FQ1",AND(C156&gt;=7,C156&lt;=9),"FQ2",AND(C156&gt;=10,C156&lt;=12),"FQ3",AND(C156&gt;=1,C156&lt;=3),"FQ4")</f>
        <v>FQ1</v>
      </c>
      <c r="K156" t="str">
        <f t="shared" si="23"/>
        <v>WEEKDAY</v>
      </c>
    </row>
    <row r="157" spans="1:11" x14ac:dyDescent="0.3">
      <c r="A157" s="1">
        <f>DATE(main_data[[#This Row],[Year]],main_data[[#This Row],[Month ('#)]],main_data[[#This Row],[Day]])</f>
        <v>41043</v>
      </c>
      <c r="B157">
        <f t="shared" si="16"/>
        <v>2012</v>
      </c>
      <c r="C157">
        <f t="shared" si="17"/>
        <v>5</v>
      </c>
      <c r="D157" t="str">
        <f t="shared" si="18"/>
        <v>May</v>
      </c>
      <c r="E157" t="str">
        <f t="shared" si="19"/>
        <v>Q2</v>
      </c>
      <c r="F157" t="str">
        <f t="shared" si="20"/>
        <v>May/2012</v>
      </c>
      <c r="G157">
        <f t="shared" si="21"/>
        <v>2</v>
      </c>
      <c r="H157" t="str">
        <f t="shared" si="22"/>
        <v>Monday</v>
      </c>
      <c r="I157" s="1" t="str" cm="1">
        <f t="array" ref="I157">_xlfn.IFS(C157=4,"FM1",C157=5,"FM2",C157=6,"FM3",C157=7,"FM4",C157=8,"FM5",C157=9,"FM6",C157=10,"FM7",C157=11,"FM8",C157=12,"FM9",C157=1,"FM10",C157=2,"FM11",C157=3,"FM12")</f>
        <v>FM2</v>
      </c>
      <c r="J157" t="str" cm="1">
        <f t="array" ref="J157">_xlfn.IFS(AND(C157&gt;=4,C157&lt;=6),"FQ1",AND(C157&gt;=7,C157&lt;=9),"FQ2",AND(C157&gt;=10,C157&lt;=12),"FQ3",AND(C157&gt;=1,C157&lt;=3),"FQ4")</f>
        <v>FQ1</v>
      </c>
      <c r="K157" t="str">
        <f t="shared" si="23"/>
        <v>WEEKDAY</v>
      </c>
    </row>
    <row r="158" spans="1:11" x14ac:dyDescent="0.3">
      <c r="A158" s="1">
        <f>DATE(main_data[[#This Row],[Year]],main_data[[#This Row],[Month ('#)]],main_data[[#This Row],[Day]])</f>
        <v>40702</v>
      </c>
      <c r="B158">
        <f t="shared" si="16"/>
        <v>2011</v>
      </c>
      <c r="C158">
        <f t="shared" si="17"/>
        <v>6</v>
      </c>
      <c r="D158" t="str">
        <f t="shared" si="18"/>
        <v>June</v>
      </c>
      <c r="E158" t="str">
        <f t="shared" si="19"/>
        <v>Q2</v>
      </c>
      <c r="F158" t="str">
        <f t="shared" si="20"/>
        <v>June/2011</v>
      </c>
      <c r="G158">
        <f t="shared" si="21"/>
        <v>4</v>
      </c>
      <c r="H158" t="str">
        <f t="shared" si="22"/>
        <v>Wednesday</v>
      </c>
      <c r="I158" s="1" t="str" cm="1">
        <f t="array" ref="I158">_xlfn.IFS(C158=4,"FM1",C158=5,"FM2",C158=6,"FM3",C158=7,"FM4",C158=8,"FM5",C158=9,"FM6",C158=10,"FM7",C158=11,"FM8",C158=12,"FM9",C158=1,"FM10",C158=2,"FM11",C158=3,"FM12")</f>
        <v>FM3</v>
      </c>
      <c r="J158" t="str" cm="1">
        <f t="array" ref="J158">_xlfn.IFS(AND(C158&gt;=4,C158&lt;=6),"FQ1",AND(C158&gt;=7,C158&lt;=9),"FQ2",AND(C158&gt;=10,C158&lt;=12),"FQ3",AND(C158&gt;=1,C158&lt;=3),"FQ4")</f>
        <v>FQ1</v>
      </c>
      <c r="K158" t="str">
        <f t="shared" si="23"/>
        <v>WEEKDAY</v>
      </c>
    </row>
    <row r="159" spans="1:11" x14ac:dyDescent="0.3">
      <c r="A159" s="1">
        <f>DATE(main_data[[#This Row],[Year]],main_data[[#This Row],[Month ('#)]],main_data[[#This Row],[Day]])</f>
        <v>40197</v>
      </c>
      <c r="B159">
        <f t="shared" si="16"/>
        <v>2010</v>
      </c>
      <c r="C159">
        <f t="shared" si="17"/>
        <v>1</v>
      </c>
      <c r="D159" t="str">
        <f t="shared" si="18"/>
        <v>January</v>
      </c>
      <c r="E159" t="str">
        <f t="shared" si="19"/>
        <v>Q1</v>
      </c>
      <c r="F159" t="str">
        <f t="shared" si="20"/>
        <v>January/2010</v>
      </c>
      <c r="G159">
        <f t="shared" si="21"/>
        <v>3</v>
      </c>
      <c r="H159" t="str">
        <f t="shared" si="22"/>
        <v>Tuesday</v>
      </c>
      <c r="I159" s="1" t="str" cm="1">
        <f t="array" ref="I159">_xlfn.IFS(C159=4,"FM1",C159=5,"FM2",C159=6,"FM3",C159=7,"FM4",C159=8,"FM5",C159=9,"FM6",C159=10,"FM7",C159=11,"FM8",C159=12,"FM9",C159=1,"FM10",C159=2,"FM11",C159=3,"FM12")</f>
        <v>FM10</v>
      </c>
      <c r="J159" t="str" cm="1">
        <f t="array" ref="J159">_xlfn.IFS(AND(C159&gt;=4,C159&lt;=6),"FQ1",AND(C159&gt;=7,C159&lt;=9),"FQ2",AND(C159&gt;=10,C159&lt;=12),"FQ3",AND(C159&gt;=1,C159&lt;=3),"FQ4")</f>
        <v>FQ4</v>
      </c>
      <c r="K159" t="str">
        <f t="shared" si="23"/>
        <v>WEEKDAY</v>
      </c>
    </row>
    <row r="160" spans="1:11" x14ac:dyDescent="0.3">
      <c r="A160" s="1">
        <f>DATE(main_data[[#This Row],[Year]],main_data[[#This Row],[Month ('#)]],main_data[[#This Row],[Day]])</f>
        <v>39814</v>
      </c>
      <c r="B160">
        <f t="shared" si="16"/>
        <v>2009</v>
      </c>
      <c r="C160">
        <f t="shared" si="17"/>
        <v>1</v>
      </c>
      <c r="D160" t="str">
        <f t="shared" si="18"/>
        <v>January</v>
      </c>
      <c r="E160" t="str">
        <f t="shared" si="19"/>
        <v>Q1</v>
      </c>
      <c r="F160" t="str">
        <f t="shared" si="20"/>
        <v>January/2009</v>
      </c>
      <c r="G160">
        <f t="shared" si="21"/>
        <v>5</v>
      </c>
      <c r="H160" t="str">
        <f t="shared" si="22"/>
        <v>Thursday</v>
      </c>
      <c r="I160" s="1" t="str" cm="1">
        <f t="array" ref="I160">_xlfn.IFS(C160=4,"FM1",C160=5,"FM2",C160=6,"FM3",C160=7,"FM4",C160=8,"FM5",C160=9,"FM6",C160=10,"FM7",C160=11,"FM8",C160=12,"FM9",C160=1,"FM10",C160=2,"FM11",C160=3,"FM12")</f>
        <v>FM10</v>
      </c>
      <c r="J160" t="str" cm="1">
        <f t="array" ref="J160">_xlfn.IFS(AND(C160&gt;=4,C160&lt;=6),"FQ1",AND(C160&gt;=7,C160&lt;=9),"FQ2",AND(C160&gt;=10,C160&lt;=12),"FQ3",AND(C160&gt;=1,C160&lt;=3),"FQ4")</f>
        <v>FQ4</v>
      </c>
      <c r="K160" t="str">
        <f t="shared" si="23"/>
        <v>WEEKDAY</v>
      </c>
    </row>
    <row r="161" spans="1:11" x14ac:dyDescent="0.3">
      <c r="A161" s="1">
        <f>DATE(main_data[[#This Row],[Year]],main_data[[#This Row],[Month ('#)]],main_data[[#This Row],[Day]])</f>
        <v>40441</v>
      </c>
      <c r="B161">
        <f t="shared" si="16"/>
        <v>2010</v>
      </c>
      <c r="C161">
        <f t="shared" si="17"/>
        <v>9</v>
      </c>
      <c r="D161" t="str">
        <f t="shared" si="18"/>
        <v>September</v>
      </c>
      <c r="E161" t="str">
        <f t="shared" si="19"/>
        <v>Q3</v>
      </c>
      <c r="F161" t="str">
        <f t="shared" si="20"/>
        <v>September/2010</v>
      </c>
      <c r="G161">
        <f t="shared" si="21"/>
        <v>2</v>
      </c>
      <c r="H161" t="str">
        <f t="shared" si="22"/>
        <v>Monday</v>
      </c>
      <c r="I161" s="1" t="str" cm="1">
        <f t="array" ref="I161">_xlfn.IFS(C161=4,"FM1",C161=5,"FM2",C161=6,"FM3",C161=7,"FM4",C161=8,"FM5",C161=9,"FM6",C161=10,"FM7",C161=11,"FM8",C161=12,"FM9",C161=1,"FM10",C161=2,"FM11",C161=3,"FM12")</f>
        <v>FM6</v>
      </c>
      <c r="J161" t="str" cm="1">
        <f t="array" ref="J161">_xlfn.IFS(AND(C161&gt;=4,C161&lt;=6),"FQ1",AND(C161&gt;=7,C161&lt;=9),"FQ2",AND(C161&gt;=10,C161&lt;=12),"FQ3",AND(C161&gt;=1,C161&lt;=3),"FQ4")</f>
        <v>FQ2</v>
      </c>
      <c r="K161" t="str">
        <f t="shared" si="23"/>
        <v>WEEKDAY</v>
      </c>
    </row>
    <row r="162" spans="1:11" x14ac:dyDescent="0.3">
      <c r="A162" s="1">
        <f>DATE(main_data[[#This Row],[Year]],main_data[[#This Row],[Month ('#)]],main_data[[#This Row],[Day]])</f>
        <v>40570</v>
      </c>
      <c r="B162">
        <f t="shared" si="16"/>
        <v>2011</v>
      </c>
      <c r="C162">
        <f t="shared" si="17"/>
        <v>1</v>
      </c>
      <c r="D162" t="str">
        <f t="shared" si="18"/>
        <v>January</v>
      </c>
      <c r="E162" t="str">
        <f t="shared" si="19"/>
        <v>Q1</v>
      </c>
      <c r="F162" t="str">
        <f t="shared" si="20"/>
        <v>January/2011</v>
      </c>
      <c r="G162">
        <f t="shared" si="21"/>
        <v>5</v>
      </c>
      <c r="H162" t="str">
        <f t="shared" si="22"/>
        <v>Thursday</v>
      </c>
      <c r="I162" s="1" t="str" cm="1">
        <f t="array" ref="I162">_xlfn.IFS(C162=4,"FM1",C162=5,"FM2",C162=6,"FM3",C162=7,"FM4",C162=8,"FM5",C162=9,"FM6",C162=10,"FM7",C162=11,"FM8",C162=12,"FM9",C162=1,"FM10",C162=2,"FM11",C162=3,"FM12")</f>
        <v>FM10</v>
      </c>
      <c r="J162" t="str" cm="1">
        <f t="array" ref="J162">_xlfn.IFS(AND(C162&gt;=4,C162&lt;=6),"FQ1",AND(C162&gt;=7,C162&lt;=9),"FQ2",AND(C162&gt;=10,C162&lt;=12),"FQ3",AND(C162&gt;=1,C162&lt;=3),"FQ4")</f>
        <v>FQ4</v>
      </c>
      <c r="K162" t="str">
        <f t="shared" si="23"/>
        <v>WEEKDAY</v>
      </c>
    </row>
    <row r="163" spans="1:11" x14ac:dyDescent="0.3">
      <c r="A163" s="1">
        <f>DATE(main_data[[#This Row],[Year]],main_data[[#This Row],[Month ('#)]],main_data[[#This Row],[Day]])</f>
        <v>41610</v>
      </c>
      <c r="B163">
        <f t="shared" si="16"/>
        <v>2013</v>
      </c>
      <c r="C163">
        <f t="shared" si="17"/>
        <v>12</v>
      </c>
      <c r="D163" t="str">
        <f t="shared" si="18"/>
        <v>December</v>
      </c>
      <c r="E163" t="str">
        <f t="shared" si="19"/>
        <v>Q4</v>
      </c>
      <c r="F163" t="str">
        <f t="shared" si="20"/>
        <v>December/2013</v>
      </c>
      <c r="G163">
        <f t="shared" si="21"/>
        <v>2</v>
      </c>
      <c r="H163" t="str">
        <f t="shared" si="22"/>
        <v>Monday</v>
      </c>
      <c r="I163" s="1" t="str" cm="1">
        <f t="array" ref="I163">_xlfn.IFS(C163=4,"FM1",C163=5,"FM2",C163=6,"FM3",C163=7,"FM4",C163=8,"FM5",C163=9,"FM6",C163=10,"FM7",C163=11,"FM8",C163=12,"FM9",C163=1,"FM10",C163=2,"FM11",C163=3,"FM12")</f>
        <v>FM9</v>
      </c>
      <c r="J163" t="str" cm="1">
        <f t="array" ref="J163">_xlfn.IFS(AND(C163&gt;=4,C163&lt;=6),"FQ1",AND(C163&gt;=7,C163&lt;=9),"FQ2",AND(C163&gt;=10,C163&lt;=12),"FQ3",AND(C163&gt;=1,C163&lt;=3),"FQ4")</f>
        <v>FQ3</v>
      </c>
      <c r="K163" t="str">
        <f t="shared" si="23"/>
        <v>WEEKDAY</v>
      </c>
    </row>
    <row r="164" spans="1:11" x14ac:dyDescent="0.3">
      <c r="A164" s="1">
        <f>DATE(main_data[[#This Row],[Year]],main_data[[#This Row],[Month ('#)]],main_data[[#This Row],[Day]])</f>
        <v>41332</v>
      </c>
      <c r="B164">
        <f t="shared" si="16"/>
        <v>2013</v>
      </c>
      <c r="C164">
        <f t="shared" si="17"/>
        <v>2</v>
      </c>
      <c r="D164" t="str">
        <f t="shared" si="18"/>
        <v>February</v>
      </c>
      <c r="E164" t="str">
        <f t="shared" si="19"/>
        <v>Q1</v>
      </c>
      <c r="F164" t="str">
        <f t="shared" si="20"/>
        <v>February/2013</v>
      </c>
      <c r="G164">
        <f t="shared" si="21"/>
        <v>4</v>
      </c>
      <c r="H164" t="str">
        <f t="shared" si="22"/>
        <v>Wednesday</v>
      </c>
      <c r="I164" s="1" t="str" cm="1">
        <f t="array" ref="I164">_xlfn.IFS(C164=4,"FM1",C164=5,"FM2",C164=6,"FM3",C164=7,"FM4",C164=8,"FM5",C164=9,"FM6",C164=10,"FM7",C164=11,"FM8",C164=12,"FM9",C164=1,"FM10",C164=2,"FM11",C164=3,"FM12")</f>
        <v>FM11</v>
      </c>
      <c r="J164" t="str" cm="1">
        <f t="array" ref="J164">_xlfn.IFS(AND(C164&gt;=4,C164&lt;=6),"FQ1",AND(C164&gt;=7,C164&lt;=9),"FQ2",AND(C164&gt;=10,C164&lt;=12),"FQ3",AND(C164&gt;=1,C164&lt;=3),"FQ4")</f>
        <v>FQ4</v>
      </c>
      <c r="K164" t="str">
        <f t="shared" si="23"/>
        <v>WEEKDAY</v>
      </c>
    </row>
    <row r="165" spans="1:11" x14ac:dyDescent="0.3">
      <c r="A165" s="1">
        <f>DATE(main_data[[#This Row],[Year]],main_data[[#This Row],[Month ('#)]],main_data[[#This Row],[Day]])</f>
        <v>39848</v>
      </c>
      <c r="B165">
        <f t="shared" si="16"/>
        <v>2009</v>
      </c>
      <c r="C165">
        <f t="shared" si="17"/>
        <v>2</v>
      </c>
      <c r="D165" t="str">
        <f t="shared" si="18"/>
        <v>February</v>
      </c>
      <c r="E165" t="str">
        <f t="shared" si="19"/>
        <v>Q1</v>
      </c>
      <c r="F165" t="str">
        <f t="shared" si="20"/>
        <v>February/2009</v>
      </c>
      <c r="G165">
        <f t="shared" si="21"/>
        <v>4</v>
      </c>
      <c r="H165" t="str">
        <f t="shared" si="22"/>
        <v>Wednesday</v>
      </c>
      <c r="I165" s="1" t="str" cm="1">
        <f t="array" ref="I165">_xlfn.IFS(C165=4,"FM1",C165=5,"FM2",C165=6,"FM3",C165=7,"FM4",C165=8,"FM5",C165=9,"FM6",C165=10,"FM7",C165=11,"FM8",C165=12,"FM9",C165=1,"FM10",C165=2,"FM11",C165=3,"FM12")</f>
        <v>FM11</v>
      </c>
      <c r="J165" t="str" cm="1">
        <f t="array" ref="J165">_xlfn.IFS(AND(C165&gt;=4,C165&lt;=6),"FQ1",AND(C165&gt;=7,C165&lt;=9),"FQ2",AND(C165&gt;=10,C165&lt;=12),"FQ3",AND(C165&gt;=1,C165&lt;=3),"FQ4")</f>
        <v>FQ4</v>
      </c>
      <c r="K165" t="str">
        <f t="shared" si="23"/>
        <v>WEEKDAY</v>
      </c>
    </row>
    <row r="166" spans="1:11" x14ac:dyDescent="0.3">
      <c r="A166" s="1">
        <f>DATE(main_data[[#This Row],[Year]],main_data[[#This Row],[Month ('#)]],main_data[[#This Row],[Day]])</f>
        <v>41093</v>
      </c>
      <c r="B166">
        <f t="shared" si="16"/>
        <v>2012</v>
      </c>
      <c r="C166">
        <f t="shared" si="17"/>
        <v>7</v>
      </c>
      <c r="D166" t="str">
        <f t="shared" si="18"/>
        <v>July</v>
      </c>
      <c r="E166" t="str">
        <f t="shared" si="19"/>
        <v>Q3</v>
      </c>
      <c r="F166" t="str">
        <f t="shared" si="20"/>
        <v>July/2012</v>
      </c>
      <c r="G166">
        <f t="shared" si="21"/>
        <v>3</v>
      </c>
      <c r="H166" t="str">
        <f t="shared" si="22"/>
        <v>Tuesday</v>
      </c>
      <c r="I166" s="1" t="str" cm="1">
        <f t="array" ref="I166">_xlfn.IFS(C166=4,"FM1",C166=5,"FM2",C166=6,"FM3",C166=7,"FM4",C166=8,"FM5",C166=9,"FM6",C166=10,"FM7",C166=11,"FM8",C166=12,"FM9",C166=1,"FM10",C166=2,"FM11",C166=3,"FM12")</f>
        <v>FM4</v>
      </c>
      <c r="J166" t="str" cm="1">
        <f t="array" ref="J166">_xlfn.IFS(AND(C166&gt;=4,C166&lt;=6),"FQ1",AND(C166&gt;=7,C166&lt;=9),"FQ2",AND(C166&gt;=10,C166&lt;=12),"FQ3",AND(C166&gt;=1,C166&lt;=3),"FQ4")</f>
        <v>FQ2</v>
      </c>
      <c r="K166" t="str">
        <f t="shared" si="23"/>
        <v>WEEKDAY</v>
      </c>
    </row>
    <row r="167" spans="1:11" x14ac:dyDescent="0.3">
      <c r="A167" s="1">
        <f>DATE(main_data[[#This Row],[Year]],main_data[[#This Row],[Month ('#)]],main_data[[#This Row],[Day]])</f>
        <v>39924</v>
      </c>
      <c r="B167">
        <f t="shared" si="16"/>
        <v>2009</v>
      </c>
      <c r="C167">
        <f t="shared" si="17"/>
        <v>4</v>
      </c>
      <c r="D167" t="str">
        <f t="shared" si="18"/>
        <v>April</v>
      </c>
      <c r="E167" t="str">
        <f t="shared" si="19"/>
        <v>Q2</v>
      </c>
      <c r="F167" t="str">
        <f t="shared" si="20"/>
        <v>April/2009</v>
      </c>
      <c r="G167">
        <f t="shared" si="21"/>
        <v>3</v>
      </c>
      <c r="H167" t="str">
        <f t="shared" si="22"/>
        <v>Tuesday</v>
      </c>
      <c r="I167" s="1" t="str" cm="1">
        <f t="array" ref="I167">_xlfn.IFS(C167=4,"FM1",C167=5,"FM2",C167=6,"FM3",C167=7,"FM4",C167=8,"FM5",C167=9,"FM6",C167=10,"FM7",C167=11,"FM8",C167=12,"FM9",C167=1,"FM10",C167=2,"FM11",C167=3,"FM12")</f>
        <v>FM1</v>
      </c>
      <c r="J167" t="str" cm="1">
        <f t="array" ref="J167">_xlfn.IFS(AND(C167&gt;=4,C167&lt;=6),"FQ1",AND(C167&gt;=7,C167&lt;=9),"FQ2",AND(C167&gt;=10,C167&lt;=12),"FQ3",AND(C167&gt;=1,C167&lt;=3),"FQ4")</f>
        <v>FQ1</v>
      </c>
      <c r="K167" t="str">
        <f t="shared" si="23"/>
        <v>WEEKDAY</v>
      </c>
    </row>
    <row r="168" spans="1:11" x14ac:dyDescent="0.3">
      <c r="A168" s="1">
        <f>DATE(main_data[[#This Row],[Year]],main_data[[#This Row],[Month ('#)]],main_data[[#This Row],[Day]])</f>
        <v>40575</v>
      </c>
      <c r="B168">
        <f t="shared" si="16"/>
        <v>2011</v>
      </c>
      <c r="C168">
        <f t="shared" si="17"/>
        <v>2</v>
      </c>
      <c r="D168" t="str">
        <f t="shared" si="18"/>
        <v>February</v>
      </c>
      <c r="E168" t="str">
        <f t="shared" si="19"/>
        <v>Q1</v>
      </c>
      <c r="F168" t="str">
        <f t="shared" si="20"/>
        <v>February/2011</v>
      </c>
      <c r="G168">
        <f t="shared" si="21"/>
        <v>3</v>
      </c>
      <c r="H168" t="str">
        <f t="shared" si="22"/>
        <v>Tuesday</v>
      </c>
      <c r="I168" s="1" t="str" cm="1">
        <f t="array" ref="I168">_xlfn.IFS(C168=4,"FM1",C168=5,"FM2",C168=6,"FM3",C168=7,"FM4",C168=8,"FM5",C168=9,"FM6",C168=10,"FM7",C168=11,"FM8",C168=12,"FM9",C168=1,"FM10",C168=2,"FM11",C168=3,"FM12")</f>
        <v>FM11</v>
      </c>
      <c r="J168" t="str" cm="1">
        <f t="array" ref="J168">_xlfn.IFS(AND(C168&gt;=4,C168&lt;=6),"FQ1",AND(C168&gt;=7,C168&lt;=9),"FQ2",AND(C168&gt;=10,C168&lt;=12),"FQ3",AND(C168&gt;=1,C168&lt;=3),"FQ4")</f>
        <v>FQ4</v>
      </c>
      <c r="K168" t="str">
        <f t="shared" si="23"/>
        <v>WEEKDAY</v>
      </c>
    </row>
    <row r="169" spans="1:11" x14ac:dyDescent="0.3">
      <c r="A169" s="1">
        <f>DATE(main_data[[#This Row],[Year]],main_data[[#This Row],[Month ('#)]],main_data[[#This Row],[Day]])</f>
        <v>39989</v>
      </c>
      <c r="B169">
        <f t="shared" si="16"/>
        <v>2009</v>
      </c>
      <c r="C169">
        <f t="shared" si="17"/>
        <v>6</v>
      </c>
      <c r="D169" t="str">
        <f t="shared" si="18"/>
        <v>June</v>
      </c>
      <c r="E169" t="str">
        <f t="shared" si="19"/>
        <v>Q2</v>
      </c>
      <c r="F169" t="str">
        <f t="shared" si="20"/>
        <v>June/2009</v>
      </c>
      <c r="G169">
        <f t="shared" si="21"/>
        <v>5</v>
      </c>
      <c r="H169" t="str">
        <f t="shared" si="22"/>
        <v>Thursday</v>
      </c>
      <c r="I169" s="1" t="str" cm="1">
        <f t="array" ref="I169">_xlfn.IFS(C169=4,"FM1",C169=5,"FM2",C169=6,"FM3",C169=7,"FM4",C169=8,"FM5",C169=9,"FM6",C169=10,"FM7",C169=11,"FM8",C169=12,"FM9",C169=1,"FM10",C169=2,"FM11",C169=3,"FM12")</f>
        <v>FM3</v>
      </c>
      <c r="J169" t="str" cm="1">
        <f t="array" ref="J169">_xlfn.IFS(AND(C169&gt;=4,C169&lt;=6),"FQ1",AND(C169&gt;=7,C169&lt;=9),"FQ2",AND(C169&gt;=10,C169&lt;=12),"FQ3",AND(C169&gt;=1,C169&lt;=3),"FQ4")</f>
        <v>FQ1</v>
      </c>
      <c r="K169" t="str">
        <f t="shared" si="23"/>
        <v>WEEKDAY</v>
      </c>
    </row>
    <row r="170" spans="1:11" x14ac:dyDescent="0.3">
      <c r="A170" s="1">
        <f>DATE(main_data[[#This Row],[Year]],main_data[[#This Row],[Month ('#)]],main_data[[#This Row],[Day]])</f>
        <v>40373</v>
      </c>
      <c r="B170">
        <f t="shared" si="16"/>
        <v>2010</v>
      </c>
      <c r="C170">
        <f t="shared" si="17"/>
        <v>7</v>
      </c>
      <c r="D170" t="str">
        <f t="shared" si="18"/>
        <v>July</v>
      </c>
      <c r="E170" t="str">
        <f t="shared" si="19"/>
        <v>Q3</v>
      </c>
      <c r="F170" t="str">
        <f t="shared" si="20"/>
        <v>July/2010</v>
      </c>
      <c r="G170">
        <f t="shared" si="21"/>
        <v>4</v>
      </c>
      <c r="H170" t="str">
        <f t="shared" si="22"/>
        <v>Wednesday</v>
      </c>
      <c r="I170" s="1" t="str" cm="1">
        <f t="array" ref="I170">_xlfn.IFS(C170=4,"FM1",C170=5,"FM2",C170=6,"FM3",C170=7,"FM4",C170=8,"FM5",C170=9,"FM6",C170=10,"FM7",C170=11,"FM8",C170=12,"FM9",C170=1,"FM10",C170=2,"FM11",C170=3,"FM12")</f>
        <v>FM4</v>
      </c>
      <c r="J170" t="str" cm="1">
        <f t="array" ref="J170">_xlfn.IFS(AND(C170&gt;=4,C170&lt;=6),"FQ1",AND(C170&gt;=7,C170&lt;=9),"FQ2",AND(C170&gt;=10,C170&lt;=12),"FQ3",AND(C170&gt;=1,C170&lt;=3),"FQ4")</f>
        <v>FQ2</v>
      </c>
      <c r="K170" t="str">
        <f t="shared" si="23"/>
        <v>WEEKDAY</v>
      </c>
    </row>
    <row r="171" spans="1:11" x14ac:dyDescent="0.3">
      <c r="A171" s="1">
        <f>DATE(main_data[[#This Row],[Year]],main_data[[#This Row],[Month ('#)]],main_data[[#This Row],[Day]])</f>
        <v>40409</v>
      </c>
      <c r="B171">
        <f t="shared" si="16"/>
        <v>2010</v>
      </c>
      <c r="C171">
        <f t="shared" si="17"/>
        <v>8</v>
      </c>
      <c r="D171" t="str">
        <f t="shared" si="18"/>
        <v>August</v>
      </c>
      <c r="E171" t="str">
        <f t="shared" si="19"/>
        <v>Q3</v>
      </c>
      <c r="F171" t="str">
        <f t="shared" si="20"/>
        <v>August/2010</v>
      </c>
      <c r="G171">
        <f t="shared" si="21"/>
        <v>5</v>
      </c>
      <c r="H171" t="str">
        <f t="shared" si="22"/>
        <v>Thursday</v>
      </c>
      <c r="I171" s="1" t="str" cm="1">
        <f t="array" ref="I171">_xlfn.IFS(C171=4,"FM1",C171=5,"FM2",C171=6,"FM3",C171=7,"FM4",C171=8,"FM5",C171=9,"FM6",C171=10,"FM7",C171=11,"FM8",C171=12,"FM9",C171=1,"FM10",C171=2,"FM11",C171=3,"FM12")</f>
        <v>FM5</v>
      </c>
      <c r="J171" t="str" cm="1">
        <f t="array" ref="J171">_xlfn.IFS(AND(C171&gt;=4,C171&lt;=6),"FQ1",AND(C171&gt;=7,C171&lt;=9),"FQ2",AND(C171&gt;=10,C171&lt;=12),"FQ3",AND(C171&gt;=1,C171&lt;=3),"FQ4")</f>
        <v>FQ2</v>
      </c>
      <c r="K171" t="str">
        <f t="shared" si="23"/>
        <v>WEEKDAY</v>
      </c>
    </row>
    <row r="172" spans="1:11" x14ac:dyDescent="0.3">
      <c r="A172" s="1">
        <f>DATE(main_data[[#This Row],[Year]],main_data[[#This Row],[Month ('#)]],main_data[[#This Row],[Day]])</f>
        <v>40249</v>
      </c>
      <c r="B172">
        <f t="shared" si="16"/>
        <v>2010</v>
      </c>
      <c r="C172">
        <f t="shared" si="17"/>
        <v>3</v>
      </c>
      <c r="D172" t="str">
        <f t="shared" si="18"/>
        <v>March</v>
      </c>
      <c r="E172" t="str">
        <f t="shared" si="19"/>
        <v>Q1</v>
      </c>
      <c r="F172" t="str">
        <f t="shared" si="20"/>
        <v>March/2010</v>
      </c>
      <c r="G172">
        <f t="shared" si="21"/>
        <v>6</v>
      </c>
      <c r="H172" t="str">
        <f t="shared" si="22"/>
        <v>Friday</v>
      </c>
      <c r="I172" s="1" t="str" cm="1">
        <f t="array" ref="I172">_xlfn.IFS(C172=4,"FM1",C172=5,"FM2",C172=6,"FM3",C172=7,"FM4",C172=8,"FM5",C172=9,"FM6",C172=10,"FM7",C172=11,"FM8",C172=12,"FM9",C172=1,"FM10",C172=2,"FM11",C172=3,"FM12")</f>
        <v>FM12</v>
      </c>
      <c r="J172" t="str" cm="1">
        <f t="array" ref="J172">_xlfn.IFS(AND(C172&gt;=4,C172&lt;=6),"FQ1",AND(C172&gt;=7,C172&lt;=9),"FQ2",AND(C172&gt;=10,C172&lt;=12),"FQ3",AND(C172&gt;=1,C172&lt;=3),"FQ4")</f>
        <v>FQ4</v>
      </c>
      <c r="K172" t="str">
        <f t="shared" si="23"/>
        <v>WEEKDAY</v>
      </c>
    </row>
    <row r="173" spans="1:11" x14ac:dyDescent="0.3">
      <c r="A173" s="1">
        <f>DATE(main_data[[#This Row],[Year]],main_data[[#This Row],[Month ('#)]],main_data[[#This Row],[Day]])</f>
        <v>41156</v>
      </c>
      <c r="B173">
        <f t="shared" si="16"/>
        <v>2012</v>
      </c>
      <c r="C173">
        <f t="shared" si="17"/>
        <v>9</v>
      </c>
      <c r="D173" t="str">
        <f t="shared" si="18"/>
        <v>September</v>
      </c>
      <c r="E173" t="str">
        <f t="shared" si="19"/>
        <v>Q3</v>
      </c>
      <c r="F173" t="str">
        <f t="shared" si="20"/>
        <v>September/2012</v>
      </c>
      <c r="G173">
        <f t="shared" si="21"/>
        <v>3</v>
      </c>
      <c r="H173" t="str">
        <f t="shared" si="22"/>
        <v>Tuesday</v>
      </c>
      <c r="I173" s="1" t="str" cm="1">
        <f t="array" ref="I173">_xlfn.IFS(C173=4,"FM1",C173=5,"FM2",C173=6,"FM3",C173=7,"FM4",C173=8,"FM5",C173=9,"FM6",C173=10,"FM7",C173=11,"FM8",C173=12,"FM9",C173=1,"FM10",C173=2,"FM11",C173=3,"FM12")</f>
        <v>FM6</v>
      </c>
      <c r="J173" t="str" cm="1">
        <f t="array" ref="J173">_xlfn.IFS(AND(C173&gt;=4,C173&lt;=6),"FQ1",AND(C173&gt;=7,C173&lt;=9),"FQ2",AND(C173&gt;=10,C173&lt;=12),"FQ3",AND(C173&gt;=1,C173&lt;=3),"FQ4")</f>
        <v>FQ2</v>
      </c>
      <c r="K173" t="str">
        <f t="shared" si="23"/>
        <v>WEEKDAY</v>
      </c>
    </row>
    <row r="174" spans="1:11" x14ac:dyDescent="0.3">
      <c r="A174" s="1">
        <f>DATE(main_data[[#This Row],[Year]],main_data[[#This Row],[Month ('#)]],main_data[[#This Row],[Day]])</f>
        <v>40800</v>
      </c>
      <c r="B174">
        <f t="shared" si="16"/>
        <v>2011</v>
      </c>
      <c r="C174">
        <f t="shared" si="17"/>
        <v>9</v>
      </c>
      <c r="D174" t="str">
        <f t="shared" si="18"/>
        <v>September</v>
      </c>
      <c r="E174" t="str">
        <f t="shared" si="19"/>
        <v>Q3</v>
      </c>
      <c r="F174" t="str">
        <f t="shared" si="20"/>
        <v>September/2011</v>
      </c>
      <c r="G174">
        <f t="shared" si="21"/>
        <v>4</v>
      </c>
      <c r="H174" t="str">
        <f t="shared" si="22"/>
        <v>Wednesday</v>
      </c>
      <c r="I174" s="1" t="str" cm="1">
        <f t="array" ref="I174">_xlfn.IFS(C174=4,"FM1",C174=5,"FM2",C174=6,"FM3",C174=7,"FM4",C174=8,"FM5",C174=9,"FM6",C174=10,"FM7",C174=11,"FM8",C174=12,"FM9",C174=1,"FM10",C174=2,"FM11",C174=3,"FM12")</f>
        <v>FM6</v>
      </c>
      <c r="J174" t="str" cm="1">
        <f t="array" ref="J174">_xlfn.IFS(AND(C174&gt;=4,C174&lt;=6),"FQ1",AND(C174&gt;=7,C174&lt;=9),"FQ2",AND(C174&gt;=10,C174&lt;=12),"FQ3",AND(C174&gt;=1,C174&lt;=3),"FQ4")</f>
        <v>FQ2</v>
      </c>
      <c r="K174" t="str">
        <f t="shared" si="23"/>
        <v>WEEKDAY</v>
      </c>
    </row>
    <row r="175" spans="1:11" x14ac:dyDescent="0.3">
      <c r="A175" s="1">
        <f>DATE(main_data[[#This Row],[Year]],main_data[[#This Row],[Month ('#)]],main_data[[#This Row],[Day]])</f>
        <v>41001</v>
      </c>
      <c r="B175">
        <f t="shared" si="16"/>
        <v>2012</v>
      </c>
      <c r="C175">
        <f t="shared" si="17"/>
        <v>4</v>
      </c>
      <c r="D175" t="str">
        <f t="shared" si="18"/>
        <v>April</v>
      </c>
      <c r="E175" t="str">
        <f t="shared" si="19"/>
        <v>Q2</v>
      </c>
      <c r="F175" t="str">
        <f t="shared" si="20"/>
        <v>April/2012</v>
      </c>
      <c r="G175">
        <f t="shared" si="21"/>
        <v>2</v>
      </c>
      <c r="H175" t="str">
        <f t="shared" si="22"/>
        <v>Monday</v>
      </c>
      <c r="I175" s="1" t="str" cm="1">
        <f t="array" ref="I175">_xlfn.IFS(C175=4,"FM1",C175=5,"FM2",C175=6,"FM3",C175=7,"FM4",C175=8,"FM5",C175=9,"FM6",C175=10,"FM7",C175=11,"FM8",C175=12,"FM9",C175=1,"FM10",C175=2,"FM11",C175=3,"FM12")</f>
        <v>FM1</v>
      </c>
      <c r="J175" t="str" cm="1">
        <f t="array" ref="J175">_xlfn.IFS(AND(C175&gt;=4,C175&lt;=6),"FQ1",AND(C175&gt;=7,C175&lt;=9),"FQ2",AND(C175&gt;=10,C175&lt;=12),"FQ3",AND(C175&gt;=1,C175&lt;=3),"FQ4")</f>
        <v>FQ1</v>
      </c>
      <c r="K175" t="str">
        <f t="shared" si="23"/>
        <v>WEEKDAY</v>
      </c>
    </row>
    <row r="176" spans="1:11" x14ac:dyDescent="0.3">
      <c r="A176" s="1">
        <f>DATE(main_data[[#This Row],[Year]],main_data[[#This Row],[Month ('#)]],main_data[[#This Row],[Day]])</f>
        <v>41309</v>
      </c>
      <c r="B176">
        <f t="shared" si="16"/>
        <v>2013</v>
      </c>
      <c r="C176">
        <f t="shared" si="17"/>
        <v>2</v>
      </c>
      <c r="D176" t="str">
        <f t="shared" si="18"/>
        <v>February</v>
      </c>
      <c r="E176" t="str">
        <f t="shared" si="19"/>
        <v>Q1</v>
      </c>
      <c r="F176" t="str">
        <f t="shared" si="20"/>
        <v>February/2013</v>
      </c>
      <c r="G176">
        <f t="shared" si="21"/>
        <v>2</v>
      </c>
      <c r="H176" t="str">
        <f t="shared" si="22"/>
        <v>Monday</v>
      </c>
      <c r="I176" s="1" t="str" cm="1">
        <f t="array" ref="I176">_xlfn.IFS(C176=4,"FM1",C176=5,"FM2",C176=6,"FM3",C176=7,"FM4",C176=8,"FM5",C176=9,"FM6",C176=10,"FM7",C176=11,"FM8",C176=12,"FM9",C176=1,"FM10",C176=2,"FM11",C176=3,"FM12")</f>
        <v>FM11</v>
      </c>
      <c r="J176" t="str" cm="1">
        <f t="array" ref="J176">_xlfn.IFS(AND(C176&gt;=4,C176&lt;=6),"FQ1",AND(C176&gt;=7,C176&lt;=9),"FQ2",AND(C176&gt;=10,C176&lt;=12),"FQ3",AND(C176&gt;=1,C176&lt;=3),"FQ4")</f>
        <v>FQ4</v>
      </c>
      <c r="K176" t="str">
        <f t="shared" si="23"/>
        <v>WEEKDAY</v>
      </c>
    </row>
    <row r="177" spans="1:11" x14ac:dyDescent="0.3">
      <c r="A177" s="1">
        <f>DATE(main_data[[#This Row],[Year]],main_data[[#This Row],[Month ('#)]],main_data[[#This Row],[Day]])</f>
        <v>39475</v>
      </c>
      <c r="B177">
        <f t="shared" si="16"/>
        <v>2008</v>
      </c>
      <c r="C177">
        <f t="shared" si="17"/>
        <v>1</v>
      </c>
      <c r="D177" t="str">
        <f t="shared" si="18"/>
        <v>January</v>
      </c>
      <c r="E177" t="str">
        <f t="shared" si="19"/>
        <v>Q1</v>
      </c>
      <c r="F177" t="str">
        <f t="shared" si="20"/>
        <v>January/2008</v>
      </c>
      <c r="G177">
        <f t="shared" si="21"/>
        <v>2</v>
      </c>
      <c r="H177" t="str">
        <f t="shared" si="22"/>
        <v>Monday</v>
      </c>
      <c r="I177" s="1" t="str" cm="1">
        <f t="array" ref="I177">_xlfn.IFS(C177=4,"FM1",C177=5,"FM2",C177=6,"FM3",C177=7,"FM4",C177=8,"FM5",C177=9,"FM6",C177=10,"FM7",C177=11,"FM8",C177=12,"FM9",C177=1,"FM10",C177=2,"FM11",C177=3,"FM12")</f>
        <v>FM10</v>
      </c>
      <c r="J177" t="str" cm="1">
        <f t="array" ref="J177">_xlfn.IFS(AND(C177&gt;=4,C177&lt;=6),"FQ1",AND(C177&gt;=7,C177&lt;=9),"FQ2",AND(C177&gt;=10,C177&lt;=12),"FQ3",AND(C177&gt;=1,C177&lt;=3),"FQ4")</f>
        <v>FQ4</v>
      </c>
      <c r="K177" t="str">
        <f t="shared" si="23"/>
        <v>WEEKDAY</v>
      </c>
    </row>
    <row r="178" spans="1:11" x14ac:dyDescent="0.3">
      <c r="A178" s="1">
        <f>DATE(main_data[[#This Row],[Year]],main_data[[#This Row],[Month ('#)]],main_data[[#This Row],[Day]])</f>
        <v>41581</v>
      </c>
      <c r="B178">
        <f t="shared" si="16"/>
        <v>2013</v>
      </c>
      <c r="C178">
        <f t="shared" si="17"/>
        <v>11</v>
      </c>
      <c r="D178" t="str">
        <f t="shared" si="18"/>
        <v>November</v>
      </c>
      <c r="E178" t="str">
        <f t="shared" si="19"/>
        <v>Q4</v>
      </c>
      <c r="F178" t="str">
        <f t="shared" si="20"/>
        <v>November/2013</v>
      </c>
      <c r="G178">
        <f t="shared" si="21"/>
        <v>1</v>
      </c>
      <c r="H178" t="str">
        <f t="shared" si="22"/>
        <v>Sunday</v>
      </c>
      <c r="I178" s="1" t="str" cm="1">
        <f t="array" ref="I178">_xlfn.IFS(C178=4,"FM1",C178=5,"FM2",C178=6,"FM3",C178=7,"FM4",C178=8,"FM5",C178=9,"FM6",C178=10,"FM7",C178=11,"FM8",C178=12,"FM9",C178=1,"FM10",C178=2,"FM11",C178=3,"FM12")</f>
        <v>FM8</v>
      </c>
      <c r="J178" t="str" cm="1">
        <f t="array" ref="J178">_xlfn.IFS(AND(C178&gt;=4,C178&lt;=6),"FQ1",AND(C178&gt;=7,C178&lt;=9),"FQ2",AND(C178&gt;=10,C178&lt;=12),"FQ3",AND(C178&gt;=1,C178&lt;=3),"FQ4")</f>
        <v>FQ3</v>
      </c>
      <c r="K178" t="str">
        <f t="shared" si="23"/>
        <v>WEEKEND</v>
      </c>
    </row>
    <row r="179" spans="1:11" x14ac:dyDescent="0.3">
      <c r="A179" s="1">
        <f>DATE(main_data[[#This Row],[Year]],main_data[[#This Row],[Month ('#)]],main_data[[#This Row],[Day]])</f>
        <v>41548</v>
      </c>
      <c r="B179">
        <f t="shared" si="16"/>
        <v>2013</v>
      </c>
      <c r="C179">
        <f t="shared" si="17"/>
        <v>10</v>
      </c>
      <c r="D179" t="str">
        <f t="shared" si="18"/>
        <v>October</v>
      </c>
      <c r="E179" t="str">
        <f t="shared" si="19"/>
        <v>Q4</v>
      </c>
      <c r="F179" t="str">
        <f t="shared" si="20"/>
        <v>October/2013</v>
      </c>
      <c r="G179">
        <f t="shared" si="21"/>
        <v>3</v>
      </c>
      <c r="H179" t="str">
        <f t="shared" si="22"/>
        <v>Tuesday</v>
      </c>
      <c r="I179" s="1" t="str" cm="1">
        <f t="array" ref="I179">_xlfn.IFS(C179=4,"FM1",C179=5,"FM2",C179=6,"FM3",C179=7,"FM4",C179=8,"FM5",C179=9,"FM6",C179=10,"FM7",C179=11,"FM8",C179=12,"FM9",C179=1,"FM10",C179=2,"FM11",C179=3,"FM12")</f>
        <v>FM7</v>
      </c>
      <c r="J179" t="str" cm="1">
        <f t="array" ref="J179">_xlfn.IFS(AND(C179&gt;=4,C179&lt;=6),"FQ1",AND(C179&gt;=7,C179&lt;=9),"FQ2",AND(C179&gt;=10,C179&lt;=12),"FQ3",AND(C179&gt;=1,C179&lt;=3),"FQ4")</f>
        <v>FQ3</v>
      </c>
      <c r="K179" t="str">
        <f t="shared" si="23"/>
        <v>WEEKDAY</v>
      </c>
    </row>
    <row r="180" spans="1:11" x14ac:dyDescent="0.3">
      <c r="A180" s="1">
        <f>DATE(main_data[[#This Row],[Year]],main_data[[#This Row],[Month ('#)]],main_data[[#This Row],[Day]])</f>
        <v>39491</v>
      </c>
      <c r="B180">
        <f t="shared" si="16"/>
        <v>2008</v>
      </c>
      <c r="C180">
        <f t="shared" si="17"/>
        <v>2</v>
      </c>
      <c r="D180" t="str">
        <f t="shared" si="18"/>
        <v>February</v>
      </c>
      <c r="E180" t="str">
        <f t="shared" si="19"/>
        <v>Q1</v>
      </c>
      <c r="F180" t="str">
        <f t="shared" si="20"/>
        <v>February/2008</v>
      </c>
      <c r="G180">
        <f t="shared" si="21"/>
        <v>4</v>
      </c>
      <c r="H180" t="str">
        <f t="shared" si="22"/>
        <v>Wednesday</v>
      </c>
      <c r="I180" s="1" t="str" cm="1">
        <f t="array" ref="I180">_xlfn.IFS(C180=4,"FM1",C180=5,"FM2",C180=6,"FM3",C180=7,"FM4",C180=8,"FM5",C180=9,"FM6",C180=10,"FM7",C180=11,"FM8",C180=12,"FM9",C180=1,"FM10",C180=2,"FM11",C180=3,"FM12")</f>
        <v>FM11</v>
      </c>
      <c r="J180" t="str" cm="1">
        <f t="array" ref="J180">_xlfn.IFS(AND(C180&gt;=4,C180&lt;=6),"FQ1",AND(C180&gt;=7,C180&lt;=9),"FQ2",AND(C180&gt;=10,C180&lt;=12),"FQ3",AND(C180&gt;=1,C180&lt;=3),"FQ4")</f>
        <v>FQ4</v>
      </c>
      <c r="K180" t="str">
        <f t="shared" si="23"/>
        <v>WEEKDAY</v>
      </c>
    </row>
    <row r="181" spans="1:11" x14ac:dyDescent="0.3">
      <c r="A181" s="1">
        <f>DATE(main_data[[#This Row],[Year]],main_data[[#This Row],[Month ('#)]],main_data[[#This Row],[Day]])</f>
        <v>39669</v>
      </c>
      <c r="B181">
        <f t="shared" si="16"/>
        <v>2008</v>
      </c>
      <c r="C181">
        <f t="shared" si="17"/>
        <v>8</v>
      </c>
      <c r="D181" t="str">
        <f t="shared" si="18"/>
        <v>August</v>
      </c>
      <c r="E181" t="str">
        <f t="shared" si="19"/>
        <v>Q3</v>
      </c>
      <c r="F181" t="str">
        <f t="shared" si="20"/>
        <v>August/2008</v>
      </c>
      <c r="G181">
        <f t="shared" si="21"/>
        <v>7</v>
      </c>
      <c r="H181" t="str">
        <f t="shared" si="22"/>
        <v>Saturday</v>
      </c>
      <c r="I181" s="1" t="str" cm="1">
        <f t="array" ref="I181">_xlfn.IFS(C181=4,"FM1",C181=5,"FM2",C181=6,"FM3",C181=7,"FM4",C181=8,"FM5",C181=9,"FM6",C181=10,"FM7",C181=11,"FM8",C181=12,"FM9",C181=1,"FM10",C181=2,"FM11",C181=3,"FM12")</f>
        <v>FM5</v>
      </c>
      <c r="J181" t="str" cm="1">
        <f t="array" ref="J181">_xlfn.IFS(AND(C181&gt;=4,C181&lt;=6),"FQ1",AND(C181&gt;=7,C181&lt;=9),"FQ2",AND(C181&gt;=10,C181&lt;=12),"FQ3",AND(C181&gt;=1,C181&lt;=3),"FQ4")</f>
        <v>FQ2</v>
      </c>
      <c r="K181" t="str">
        <f t="shared" si="23"/>
        <v>WEEKEND</v>
      </c>
    </row>
    <row r="182" spans="1:11" x14ac:dyDescent="0.3">
      <c r="A182" s="1">
        <f>DATE(main_data[[#This Row],[Year]],main_data[[#This Row],[Month ('#)]],main_data[[#This Row],[Day]])</f>
        <v>39695</v>
      </c>
      <c r="B182">
        <f t="shared" si="16"/>
        <v>2008</v>
      </c>
      <c r="C182">
        <f t="shared" si="17"/>
        <v>9</v>
      </c>
      <c r="D182" t="str">
        <f t="shared" si="18"/>
        <v>September</v>
      </c>
      <c r="E182" t="str">
        <f t="shared" si="19"/>
        <v>Q3</v>
      </c>
      <c r="F182" t="str">
        <f t="shared" si="20"/>
        <v>September/2008</v>
      </c>
      <c r="G182">
        <f t="shared" si="21"/>
        <v>5</v>
      </c>
      <c r="H182" t="str">
        <f t="shared" si="22"/>
        <v>Thursday</v>
      </c>
      <c r="I182" s="1" t="str" cm="1">
        <f t="array" ref="I182">_xlfn.IFS(C182=4,"FM1",C182=5,"FM2",C182=6,"FM3",C182=7,"FM4",C182=8,"FM5",C182=9,"FM6",C182=10,"FM7",C182=11,"FM8",C182=12,"FM9",C182=1,"FM10",C182=2,"FM11",C182=3,"FM12")</f>
        <v>FM6</v>
      </c>
      <c r="J182" t="str" cm="1">
        <f t="array" ref="J182">_xlfn.IFS(AND(C182&gt;=4,C182&lt;=6),"FQ1",AND(C182&gt;=7,C182&lt;=9),"FQ2",AND(C182&gt;=10,C182&lt;=12),"FQ3",AND(C182&gt;=1,C182&lt;=3),"FQ4")</f>
        <v>FQ2</v>
      </c>
      <c r="K182" t="str">
        <f t="shared" si="23"/>
        <v>WEEKDAY</v>
      </c>
    </row>
    <row r="183" spans="1:11" x14ac:dyDescent="0.3">
      <c r="A183" s="1">
        <f>DATE(main_data[[#This Row],[Year]],main_data[[#This Row],[Month ('#)]],main_data[[#This Row],[Day]])</f>
        <v>39519</v>
      </c>
      <c r="B183">
        <f t="shared" si="16"/>
        <v>2008</v>
      </c>
      <c r="C183">
        <f t="shared" si="17"/>
        <v>3</v>
      </c>
      <c r="D183" t="str">
        <f t="shared" si="18"/>
        <v>March</v>
      </c>
      <c r="E183" t="str">
        <f t="shared" si="19"/>
        <v>Q1</v>
      </c>
      <c r="F183" t="str">
        <f t="shared" si="20"/>
        <v>March/2008</v>
      </c>
      <c r="G183">
        <f t="shared" si="21"/>
        <v>4</v>
      </c>
      <c r="H183" t="str">
        <f t="shared" si="22"/>
        <v>Wednesday</v>
      </c>
      <c r="I183" s="1" t="str" cm="1">
        <f t="array" ref="I183">_xlfn.IFS(C183=4,"FM1",C183=5,"FM2",C183=6,"FM3",C183=7,"FM4",C183=8,"FM5",C183=9,"FM6",C183=10,"FM7",C183=11,"FM8",C183=12,"FM9",C183=1,"FM10",C183=2,"FM11",C183=3,"FM12")</f>
        <v>FM12</v>
      </c>
      <c r="J183" t="str" cm="1">
        <f t="array" ref="J183">_xlfn.IFS(AND(C183&gt;=4,C183&lt;=6),"FQ1",AND(C183&gt;=7,C183&lt;=9),"FQ2",AND(C183&gt;=10,C183&lt;=12),"FQ3",AND(C183&gt;=1,C183&lt;=3),"FQ4")</f>
        <v>FQ4</v>
      </c>
      <c r="K183" t="str">
        <f t="shared" si="23"/>
        <v>WEEKDAY</v>
      </c>
    </row>
    <row r="184" spans="1:11" x14ac:dyDescent="0.3">
      <c r="A184" s="1">
        <f>DATE(main_data[[#This Row],[Year]],main_data[[#This Row],[Month ('#)]],main_data[[#This Row],[Day]])</f>
        <v>39997</v>
      </c>
      <c r="B184">
        <f t="shared" si="16"/>
        <v>2009</v>
      </c>
      <c r="C184">
        <f t="shared" si="17"/>
        <v>7</v>
      </c>
      <c r="D184" t="str">
        <f t="shared" si="18"/>
        <v>July</v>
      </c>
      <c r="E184" t="str">
        <f t="shared" si="19"/>
        <v>Q3</v>
      </c>
      <c r="F184" t="str">
        <f t="shared" si="20"/>
        <v>July/2009</v>
      </c>
      <c r="G184">
        <f t="shared" si="21"/>
        <v>6</v>
      </c>
      <c r="H184" t="str">
        <f t="shared" si="22"/>
        <v>Friday</v>
      </c>
      <c r="I184" s="1" t="str" cm="1">
        <f t="array" ref="I184">_xlfn.IFS(C184=4,"FM1",C184=5,"FM2",C184=6,"FM3",C184=7,"FM4",C184=8,"FM5",C184=9,"FM6",C184=10,"FM7",C184=11,"FM8",C184=12,"FM9",C184=1,"FM10",C184=2,"FM11",C184=3,"FM12")</f>
        <v>FM4</v>
      </c>
      <c r="J184" t="str" cm="1">
        <f t="array" ref="J184">_xlfn.IFS(AND(C184&gt;=4,C184&lt;=6),"FQ1",AND(C184&gt;=7,C184&lt;=9),"FQ2",AND(C184&gt;=10,C184&lt;=12),"FQ3",AND(C184&gt;=1,C184&lt;=3),"FQ4")</f>
        <v>FQ2</v>
      </c>
      <c r="K184" t="str">
        <f t="shared" si="23"/>
        <v>WEEKDAY</v>
      </c>
    </row>
    <row r="185" spans="1:11" x14ac:dyDescent="0.3">
      <c r="A185" s="1">
        <f>DATE(main_data[[#This Row],[Year]],main_data[[#This Row],[Month ('#)]],main_data[[#This Row],[Day]])</f>
        <v>39938</v>
      </c>
      <c r="B185">
        <f t="shared" si="16"/>
        <v>2009</v>
      </c>
      <c r="C185">
        <f t="shared" si="17"/>
        <v>5</v>
      </c>
      <c r="D185" t="str">
        <f t="shared" si="18"/>
        <v>May</v>
      </c>
      <c r="E185" t="str">
        <f t="shared" si="19"/>
        <v>Q2</v>
      </c>
      <c r="F185" t="str">
        <f t="shared" si="20"/>
        <v>May/2009</v>
      </c>
      <c r="G185">
        <f t="shared" si="21"/>
        <v>3</v>
      </c>
      <c r="H185" t="str">
        <f t="shared" si="22"/>
        <v>Tuesday</v>
      </c>
      <c r="I185" s="1" t="str" cm="1">
        <f t="array" ref="I185">_xlfn.IFS(C185=4,"FM1",C185=5,"FM2",C185=6,"FM3",C185=7,"FM4",C185=8,"FM5",C185=9,"FM6",C185=10,"FM7",C185=11,"FM8",C185=12,"FM9",C185=1,"FM10",C185=2,"FM11",C185=3,"FM12")</f>
        <v>FM2</v>
      </c>
      <c r="J185" t="str" cm="1">
        <f t="array" ref="J185">_xlfn.IFS(AND(C185&gt;=4,C185&lt;=6),"FQ1",AND(C185&gt;=7,C185&lt;=9),"FQ2",AND(C185&gt;=10,C185&lt;=12),"FQ3",AND(C185&gt;=1,C185&lt;=3),"FQ4")</f>
        <v>FQ1</v>
      </c>
      <c r="K185" t="str">
        <f t="shared" si="23"/>
        <v>WEEKDAY</v>
      </c>
    </row>
    <row r="186" spans="1:11" x14ac:dyDescent="0.3">
      <c r="A186" s="1">
        <f>DATE(main_data[[#This Row],[Year]],main_data[[#This Row],[Month ('#)]],main_data[[#This Row],[Day]])</f>
        <v>40221</v>
      </c>
      <c r="B186">
        <f t="shared" si="16"/>
        <v>2010</v>
      </c>
      <c r="C186">
        <f t="shared" si="17"/>
        <v>2</v>
      </c>
      <c r="D186" t="str">
        <f t="shared" si="18"/>
        <v>February</v>
      </c>
      <c r="E186" t="str">
        <f t="shared" si="19"/>
        <v>Q1</v>
      </c>
      <c r="F186" t="str">
        <f t="shared" si="20"/>
        <v>February/2010</v>
      </c>
      <c r="G186">
        <f t="shared" si="21"/>
        <v>6</v>
      </c>
      <c r="H186" t="str">
        <f t="shared" si="22"/>
        <v>Friday</v>
      </c>
      <c r="I186" s="1" t="str" cm="1">
        <f t="array" ref="I186">_xlfn.IFS(C186=4,"FM1",C186=5,"FM2",C186=6,"FM3",C186=7,"FM4",C186=8,"FM5",C186=9,"FM6",C186=10,"FM7",C186=11,"FM8",C186=12,"FM9",C186=1,"FM10",C186=2,"FM11",C186=3,"FM12")</f>
        <v>FM11</v>
      </c>
      <c r="J186" t="str" cm="1">
        <f t="array" ref="J186">_xlfn.IFS(AND(C186&gt;=4,C186&lt;=6),"FQ1",AND(C186&gt;=7,C186&lt;=9),"FQ2",AND(C186&gt;=10,C186&lt;=12),"FQ3",AND(C186&gt;=1,C186&lt;=3),"FQ4")</f>
        <v>FQ4</v>
      </c>
      <c r="K186" t="str">
        <f t="shared" si="23"/>
        <v>WEEKDAY</v>
      </c>
    </row>
    <row r="187" spans="1:11" x14ac:dyDescent="0.3">
      <c r="A187" s="1">
        <f>DATE(main_data[[#This Row],[Year]],main_data[[#This Row],[Month ('#)]],main_data[[#This Row],[Day]])</f>
        <v>40453</v>
      </c>
      <c r="B187">
        <f t="shared" si="16"/>
        <v>2010</v>
      </c>
      <c r="C187">
        <f t="shared" si="17"/>
        <v>10</v>
      </c>
      <c r="D187" t="str">
        <f t="shared" si="18"/>
        <v>October</v>
      </c>
      <c r="E187" t="str">
        <f t="shared" si="19"/>
        <v>Q4</v>
      </c>
      <c r="F187" t="str">
        <f t="shared" si="20"/>
        <v>October/2010</v>
      </c>
      <c r="G187">
        <f t="shared" si="21"/>
        <v>7</v>
      </c>
      <c r="H187" t="str">
        <f t="shared" si="22"/>
        <v>Saturday</v>
      </c>
      <c r="I187" s="1" t="str" cm="1">
        <f t="array" ref="I187">_xlfn.IFS(C187=4,"FM1",C187=5,"FM2",C187=6,"FM3",C187=7,"FM4",C187=8,"FM5",C187=9,"FM6",C187=10,"FM7",C187=11,"FM8",C187=12,"FM9",C187=1,"FM10",C187=2,"FM11",C187=3,"FM12")</f>
        <v>FM7</v>
      </c>
      <c r="J187" t="str" cm="1">
        <f t="array" ref="J187">_xlfn.IFS(AND(C187&gt;=4,C187&lt;=6),"FQ1",AND(C187&gt;=7,C187&lt;=9),"FQ2",AND(C187&gt;=10,C187&lt;=12),"FQ3",AND(C187&gt;=1,C187&lt;=3),"FQ4")</f>
        <v>FQ3</v>
      </c>
      <c r="K187" t="str">
        <f t="shared" si="23"/>
        <v>WEEKEND</v>
      </c>
    </row>
    <row r="188" spans="1:11" x14ac:dyDescent="0.3">
      <c r="A188" s="1">
        <f>DATE(main_data[[#This Row],[Year]],main_data[[#This Row],[Month ('#)]],main_data[[#This Row],[Day]])</f>
        <v>40676</v>
      </c>
      <c r="B188">
        <f t="shared" si="16"/>
        <v>2011</v>
      </c>
      <c r="C188">
        <f t="shared" si="17"/>
        <v>5</v>
      </c>
      <c r="D188" t="str">
        <f t="shared" si="18"/>
        <v>May</v>
      </c>
      <c r="E188" t="str">
        <f t="shared" si="19"/>
        <v>Q2</v>
      </c>
      <c r="F188" t="str">
        <f t="shared" si="20"/>
        <v>May/2011</v>
      </c>
      <c r="G188">
        <f t="shared" si="21"/>
        <v>6</v>
      </c>
      <c r="H188" t="str">
        <f t="shared" si="22"/>
        <v>Friday</v>
      </c>
      <c r="I188" s="1" t="str" cm="1">
        <f t="array" ref="I188">_xlfn.IFS(C188=4,"FM1",C188=5,"FM2",C188=6,"FM3",C188=7,"FM4",C188=8,"FM5",C188=9,"FM6",C188=10,"FM7",C188=11,"FM8",C188=12,"FM9",C188=1,"FM10",C188=2,"FM11",C188=3,"FM12")</f>
        <v>FM2</v>
      </c>
      <c r="J188" t="str" cm="1">
        <f t="array" ref="J188">_xlfn.IFS(AND(C188&gt;=4,C188&lt;=6),"FQ1",AND(C188&gt;=7,C188&lt;=9),"FQ2",AND(C188&gt;=10,C188&lt;=12),"FQ3",AND(C188&gt;=1,C188&lt;=3),"FQ4")</f>
        <v>FQ1</v>
      </c>
      <c r="K188" t="str">
        <f t="shared" si="23"/>
        <v>WEEKDAY</v>
      </c>
    </row>
    <row r="189" spans="1:11" x14ac:dyDescent="0.3">
      <c r="A189" s="1">
        <f>DATE(main_data[[#This Row],[Year]],main_data[[#This Row],[Month ('#)]],main_data[[#This Row],[Day]])</f>
        <v>41528</v>
      </c>
      <c r="B189">
        <f t="shared" si="16"/>
        <v>2013</v>
      </c>
      <c r="C189">
        <f t="shared" si="17"/>
        <v>9</v>
      </c>
      <c r="D189" t="str">
        <f t="shared" si="18"/>
        <v>September</v>
      </c>
      <c r="E189" t="str">
        <f t="shared" si="19"/>
        <v>Q3</v>
      </c>
      <c r="F189" t="str">
        <f t="shared" si="20"/>
        <v>September/2013</v>
      </c>
      <c r="G189">
        <f t="shared" si="21"/>
        <v>4</v>
      </c>
      <c r="H189" t="str">
        <f t="shared" si="22"/>
        <v>Wednesday</v>
      </c>
      <c r="I189" s="1" t="str" cm="1">
        <f t="array" ref="I189">_xlfn.IFS(C189=4,"FM1",C189=5,"FM2",C189=6,"FM3",C189=7,"FM4",C189=8,"FM5",C189=9,"FM6",C189=10,"FM7",C189=11,"FM8",C189=12,"FM9",C189=1,"FM10",C189=2,"FM11",C189=3,"FM12")</f>
        <v>FM6</v>
      </c>
      <c r="J189" t="str" cm="1">
        <f t="array" ref="J189">_xlfn.IFS(AND(C189&gt;=4,C189&lt;=6),"FQ1",AND(C189&gt;=7,C189&lt;=9),"FQ2",AND(C189&gt;=10,C189&lt;=12),"FQ3",AND(C189&gt;=1,C189&lt;=3),"FQ4")</f>
        <v>FQ2</v>
      </c>
      <c r="K189" t="str">
        <f t="shared" si="23"/>
        <v>WEEKDAY</v>
      </c>
    </row>
    <row r="190" spans="1:11" x14ac:dyDescent="0.3">
      <c r="A190" s="1">
        <f>DATE(main_data[[#This Row],[Year]],main_data[[#This Row],[Month ('#)]],main_data[[#This Row],[Day]])</f>
        <v>40383</v>
      </c>
      <c r="B190">
        <f t="shared" si="16"/>
        <v>2010</v>
      </c>
      <c r="C190">
        <f t="shared" si="17"/>
        <v>7</v>
      </c>
      <c r="D190" t="str">
        <f t="shared" si="18"/>
        <v>July</v>
      </c>
      <c r="E190" t="str">
        <f t="shared" si="19"/>
        <v>Q3</v>
      </c>
      <c r="F190" t="str">
        <f t="shared" si="20"/>
        <v>July/2010</v>
      </c>
      <c r="G190">
        <f t="shared" si="21"/>
        <v>7</v>
      </c>
      <c r="H190" t="str">
        <f t="shared" si="22"/>
        <v>Saturday</v>
      </c>
      <c r="I190" s="1" t="str" cm="1">
        <f t="array" ref="I190">_xlfn.IFS(C190=4,"FM1",C190=5,"FM2",C190=6,"FM3",C190=7,"FM4",C190=8,"FM5",C190=9,"FM6",C190=10,"FM7",C190=11,"FM8",C190=12,"FM9",C190=1,"FM10",C190=2,"FM11",C190=3,"FM12")</f>
        <v>FM4</v>
      </c>
      <c r="J190" t="str" cm="1">
        <f t="array" ref="J190">_xlfn.IFS(AND(C190&gt;=4,C190&lt;=6),"FQ1",AND(C190&gt;=7,C190&lt;=9),"FQ2",AND(C190&gt;=10,C190&lt;=12),"FQ3",AND(C190&gt;=1,C190&lt;=3),"FQ4")</f>
        <v>FQ2</v>
      </c>
      <c r="K190" t="str">
        <f t="shared" si="23"/>
        <v>WEEKEND</v>
      </c>
    </row>
    <row r="191" spans="1:11" x14ac:dyDescent="0.3">
      <c r="A191" s="1">
        <f>DATE(main_data[[#This Row],[Year]],main_data[[#This Row],[Month ('#)]],main_data[[#This Row],[Day]])</f>
        <v>39763</v>
      </c>
      <c r="B191">
        <f t="shared" si="16"/>
        <v>2008</v>
      </c>
      <c r="C191">
        <f t="shared" si="17"/>
        <v>11</v>
      </c>
      <c r="D191" t="str">
        <f t="shared" si="18"/>
        <v>November</v>
      </c>
      <c r="E191" t="str">
        <f t="shared" si="19"/>
        <v>Q4</v>
      </c>
      <c r="F191" t="str">
        <f t="shared" si="20"/>
        <v>November/2008</v>
      </c>
      <c r="G191">
        <f t="shared" si="21"/>
        <v>3</v>
      </c>
      <c r="H191" t="str">
        <f t="shared" si="22"/>
        <v>Tuesday</v>
      </c>
      <c r="I191" s="1" t="str" cm="1">
        <f t="array" ref="I191">_xlfn.IFS(C191=4,"FM1",C191=5,"FM2",C191=6,"FM3",C191=7,"FM4",C191=8,"FM5",C191=9,"FM6",C191=10,"FM7",C191=11,"FM8",C191=12,"FM9",C191=1,"FM10",C191=2,"FM11",C191=3,"FM12")</f>
        <v>FM8</v>
      </c>
      <c r="J191" t="str" cm="1">
        <f t="array" ref="J191">_xlfn.IFS(AND(C191&gt;=4,C191&lt;=6),"FQ1",AND(C191&gt;=7,C191&lt;=9),"FQ2",AND(C191&gt;=10,C191&lt;=12),"FQ3",AND(C191&gt;=1,C191&lt;=3),"FQ4")</f>
        <v>FQ3</v>
      </c>
      <c r="K191" t="str">
        <f t="shared" si="23"/>
        <v>WEEKDAY</v>
      </c>
    </row>
    <row r="192" spans="1:11" x14ac:dyDescent="0.3">
      <c r="A192" s="1">
        <f>DATE(main_data[[#This Row],[Year]],main_data[[#This Row],[Month ('#)]],main_data[[#This Row],[Day]])</f>
        <v>40758</v>
      </c>
      <c r="B192">
        <f t="shared" si="16"/>
        <v>2011</v>
      </c>
      <c r="C192">
        <f t="shared" si="17"/>
        <v>8</v>
      </c>
      <c r="D192" t="str">
        <f t="shared" si="18"/>
        <v>August</v>
      </c>
      <c r="E192" t="str">
        <f t="shared" si="19"/>
        <v>Q3</v>
      </c>
      <c r="F192" t="str">
        <f t="shared" si="20"/>
        <v>August/2011</v>
      </c>
      <c r="G192">
        <f t="shared" si="21"/>
        <v>4</v>
      </c>
      <c r="H192" t="str">
        <f t="shared" si="22"/>
        <v>Wednesday</v>
      </c>
      <c r="I192" s="1" t="str" cm="1">
        <f t="array" ref="I192">_xlfn.IFS(C192=4,"FM1",C192=5,"FM2",C192=6,"FM3",C192=7,"FM4",C192=8,"FM5",C192=9,"FM6",C192=10,"FM7",C192=11,"FM8",C192=12,"FM9",C192=1,"FM10",C192=2,"FM11",C192=3,"FM12")</f>
        <v>FM5</v>
      </c>
      <c r="J192" t="str" cm="1">
        <f t="array" ref="J192">_xlfn.IFS(AND(C192&gt;=4,C192&lt;=6),"FQ1",AND(C192&gt;=7,C192&lt;=9),"FQ2",AND(C192&gt;=10,C192&lt;=12),"FQ3",AND(C192&gt;=1,C192&lt;=3),"FQ4")</f>
        <v>FQ2</v>
      </c>
      <c r="K192" t="str">
        <f t="shared" si="23"/>
        <v>WEEKDAY</v>
      </c>
    </row>
    <row r="193" spans="1:11" x14ac:dyDescent="0.3">
      <c r="A193" s="1">
        <f>DATE(main_data[[#This Row],[Year]],main_data[[#This Row],[Month ('#)]],main_data[[#This Row],[Day]])</f>
        <v>39767</v>
      </c>
      <c r="B193">
        <f t="shared" si="16"/>
        <v>2008</v>
      </c>
      <c r="C193">
        <f t="shared" si="17"/>
        <v>11</v>
      </c>
      <c r="D193" t="str">
        <f t="shared" si="18"/>
        <v>November</v>
      </c>
      <c r="E193" t="str">
        <f t="shared" si="19"/>
        <v>Q4</v>
      </c>
      <c r="F193" t="str">
        <f t="shared" si="20"/>
        <v>November/2008</v>
      </c>
      <c r="G193">
        <f t="shared" si="21"/>
        <v>7</v>
      </c>
      <c r="H193" t="str">
        <f t="shared" si="22"/>
        <v>Saturday</v>
      </c>
      <c r="I193" s="1" t="str" cm="1">
        <f t="array" ref="I193">_xlfn.IFS(C193=4,"FM1",C193=5,"FM2",C193=6,"FM3",C193=7,"FM4",C193=8,"FM5",C193=9,"FM6",C193=10,"FM7",C193=11,"FM8",C193=12,"FM9",C193=1,"FM10",C193=2,"FM11",C193=3,"FM12")</f>
        <v>FM8</v>
      </c>
      <c r="J193" t="str" cm="1">
        <f t="array" ref="J193">_xlfn.IFS(AND(C193&gt;=4,C193&lt;=6),"FQ1",AND(C193&gt;=7,C193&lt;=9),"FQ2",AND(C193&gt;=10,C193&lt;=12),"FQ3",AND(C193&gt;=1,C193&lt;=3),"FQ4")</f>
        <v>FQ3</v>
      </c>
      <c r="K193" t="str">
        <f t="shared" si="23"/>
        <v>WEEKEND</v>
      </c>
    </row>
    <row r="194" spans="1:11" x14ac:dyDescent="0.3">
      <c r="A194" s="1">
        <f>DATE(main_data[[#This Row],[Year]],main_data[[#This Row],[Month ('#)]],main_data[[#This Row],[Day]])</f>
        <v>39620</v>
      </c>
      <c r="B194">
        <f t="shared" si="16"/>
        <v>2008</v>
      </c>
      <c r="C194">
        <f t="shared" si="17"/>
        <v>6</v>
      </c>
      <c r="D194" t="str">
        <f t="shared" si="18"/>
        <v>June</v>
      </c>
      <c r="E194" t="str">
        <f t="shared" si="19"/>
        <v>Q2</v>
      </c>
      <c r="F194" t="str">
        <f t="shared" si="20"/>
        <v>June/2008</v>
      </c>
      <c r="G194">
        <f t="shared" si="21"/>
        <v>7</v>
      </c>
      <c r="H194" t="str">
        <f t="shared" si="22"/>
        <v>Saturday</v>
      </c>
      <c r="I194" s="1" t="str" cm="1">
        <f t="array" ref="I194">_xlfn.IFS(C194=4,"FM1",C194=5,"FM2",C194=6,"FM3",C194=7,"FM4",C194=8,"FM5",C194=9,"FM6",C194=10,"FM7",C194=11,"FM8",C194=12,"FM9",C194=1,"FM10",C194=2,"FM11",C194=3,"FM12")</f>
        <v>FM3</v>
      </c>
      <c r="J194" t="str" cm="1">
        <f t="array" ref="J194">_xlfn.IFS(AND(C194&gt;=4,C194&lt;=6),"FQ1",AND(C194&gt;=7,C194&lt;=9),"FQ2",AND(C194&gt;=10,C194&lt;=12),"FQ3",AND(C194&gt;=1,C194&lt;=3),"FQ4")</f>
        <v>FQ1</v>
      </c>
      <c r="K194" t="str">
        <f t="shared" si="23"/>
        <v>WEEKEND</v>
      </c>
    </row>
    <row r="195" spans="1:11" x14ac:dyDescent="0.3">
      <c r="A195" s="1">
        <f>DATE(main_data[[#This Row],[Year]],main_data[[#This Row],[Month ('#)]],main_data[[#This Row],[Day]])</f>
        <v>39722</v>
      </c>
      <c r="B195">
        <f t="shared" ref="B195:B208" si="24">YEAR(A195)</f>
        <v>2008</v>
      </c>
      <c r="C195">
        <f t="shared" ref="C195:C208" si="25">MONTH(A195)</f>
        <v>10</v>
      </c>
      <c r="D195" t="str">
        <f t="shared" ref="D195:D208" si="26">TEXT(A195,"mmmm")</f>
        <v>October</v>
      </c>
      <c r="E195" t="str">
        <f t="shared" ref="E195:E208" si="27" xml:space="preserve"> "Q" &amp; ROUNDUP(MONTH(A195)/3,0)</f>
        <v>Q4</v>
      </c>
      <c r="F195" t="str">
        <f t="shared" ref="F195:F208" si="28">TEXT(A195,"MMMM/YYYY")</f>
        <v>October/2008</v>
      </c>
      <c r="G195">
        <f t="shared" ref="G195:G208" si="29">WEEKDAY(A195)</f>
        <v>4</v>
      </c>
      <c r="H195" t="str">
        <f t="shared" ref="H195:H208" si="30">TEXT(A195,"DDDD")</f>
        <v>Wednesday</v>
      </c>
      <c r="I195" s="1" t="str" cm="1">
        <f t="array" ref="I195">_xlfn.IFS(C195=4,"FM1",C195=5,"FM2",C195=6,"FM3",C195=7,"FM4",C195=8,"FM5",C195=9,"FM6",C195=10,"FM7",C195=11,"FM8",C195=12,"FM9",C195=1,"FM10",C195=2,"FM11",C195=3,"FM12")</f>
        <v>FM7</v>
      </c>
      <c r="J195" t="str" cm="1">
        <f t="array" ref="J195">_xlfn.IFS(AND(C195&gt;=4,C195&lt;=6),"FQ1",AND(C195&gt;=7,C195&lt;=9),"FQ2",AND(C195&gt;=10,C195&lt;=12),"FQ3",AND(C195&gt;=1,C195&lt;=3),"FQ4")</f>
        <v>FQ3</v>
      </c>
      <c r="K195" t="str">
        <f t="shared" ref="K195:K208" si="31">IF(OR(TEXT(A195,"DDD")="SAT",TEXT(A195,"DDD")="SUN"),"WEEKEND","WEEKDAY")</f>
        <v>WEEKDAY</v>
      </c>
    </row>
    <row r="196" spans="1:11" x14ac:dyDescent="0.3">
      <c r="A196" s="1">
        <f>DATE(main_data[[#This Row],[Year]],main_data[[#This Row],[Month ('#)]],main_data[[#This Row],[Day]])</f>
        <v>39989</v>
      </c>
      <c r="B196">
        <f t="shared" si="24"/>
        <v>2009</v>
      </c>
      <c r="C196">
        <f t="shared" si="25"/>
        <v>6</v>
      </c>
      <c r="D196" t="str">
        <f t="shared" si="26"/>
        <v>June</v>
      </c>
      <c r="E196" t="str">
        <f t="shared" si="27"/>
        <v>Q2</v>
      </c>
      <c r="F196" t="str">
        <f t="shared" si="28"/>
        <v>June/2009</v>
      </c>
      <c r="G196">
        <f t="shared" si="29"/>
        <v>5</v>
      </c>
      <c r="H196" t="str">
        <f t="shared" si="30"/>
        <v>Thursday</v>
      </c>
      <c r="I196" s="1" t="str" cm="1">
        <f t="array" ref="I196">_xlfn.IFS(C196=4,"FM1",C196=5,"FM2",C196=6,"FM3",C196=7,"FM4",C196=8,"FM5",C196=9,"FM6",C196=10,"FM7",C196=11,"FM8",C196=12,"FM9",C196=1,"FM10",C196=2,"FM11",C196=3,"FM12")</f>
        <v>FM3</v>
      </c>
      <c r="J196" t="str" cm="1">
        <f t="array" ref="J196">_xlfn.IFS(AND(C196&gt;=4,C196&lt;=6),"FQ1",AND(C196&gt;=7,C196&lt;=9),"FQ2",AND(C196&gt;=10,C196&lt;=12),"FQ3",AND(C196&gt;=1,C196&lt;=3),"FQ4")</f>
        <v>FQ1</v>
      </c>
      <c r="K196" t="str">
        <f t="shared" si="31"/>
        <v>WEEKDAY</v>
      </c>
    </row>
    <row r="197" spans="1:11" x14ac:dyDescent="0.3">
      <c r="A197" s="1">
        <f>DATE(main_data[[#This Row],[Year]],main_data[[#This Row],[Month ('#)]],main_data[[#This Row],[Day]])</f>
        <v>39818</v>
      </c>
      <c r="B197">
        <f t="shared" si="24"/>
        <v>2009</v>
      </c>
      <c r="C197">
        <f t="shared" si="25"/>
        <v>1</v>
      </c>
      <c r="D197" t="str">
        <f t="shared" si="26"/>
        <v>January</v>
      </c>
      <c r="E197" t="str">
        <f t="shared" si="27"/>
        <v>Q1</v>
      </c>
      <c r="F197" t="str">
        <f t="shared" si="28"/>
        <v>January/2009</v>
      </c>
      <c r="G197">
        <f t="shared" si="29"/>
        <v>2</v>
      </c>
      <c r="H197" t="str">
        <f t="shared" si="30"/>
        <v>Monday</v>
      </c>
      <c r="I197" s="1" t="str" cm="1">
        <f t="array" ref="I197">_xlfn.IFS(C197=4,"FM1",C197=5,"FM2",C197=6,"FM3",C197=7,"FM4",C197=8,"FM5",C197=9,"FM6",C197=10,"FM7",C197=11,"FM8",C197=12,"FM9",C197=1,"FM10",C197=2,"FM11",C197=3,"FM12")</f>
        <v>FM10</v>
      </c>
      <c r="J197" t="str" cm="1">
        <f t="array" ref="J197">_xlfn.IFS(AND(C197&gt;=4,C197&lt;=6),"FQ1",AND(C197&gt;=7,C197&lt;=9),"FQ2",AND(C197&gt;=10,C197&lt;=12),"FQ3",AND(C197&gt;=1,C197&lt;=3),"FQ4")</f>
        <v>FQ4</v>
      </c>
      <c r="K197" t="str">
        <f t="shared" si="31"/>
        <v>WEEKDAY</v>
      </c>
    </row>
    <row r="198" spans="1:11" x14ac:dyDescent="0.3">
      <c r="A198" s="1">
        <f>DATE(main_data[[#This Row],[Year]],main_data[[#This Row],[Month ('#)]],main_data[[#This Row],[Day]])</f>
        <v>40453</v>
      </c>
      <c r="B198">
        <f t="shared" si="24"/>
        <v>2010</v>
      </c>
      <c r="C198">
        <f t="shared" si="25"/>
        <v>10</v>
      </c>
      <c r="D198" t="str">
        <f t="shared" si="26"/>
        <v>October</v>
      </c>
      <c r="E198" t="str">
        <f t="shared" si="27"/>
        <v>Q4</v>
      </c>
      <c r="F198" t="str">
        <f t="shared" si="28"/>
        <v>October/2010</v>
      </c>
      <c r="G198">
        <f t="shared" si="29"/>
        <v>7</v>
      </c>
      <c r="H198" t="str">
        <f t="shared" si="30"/>
        <v>Saturday</v>
      </c>
      <c r="I198" s="1" t="str" cm="1">
        <f t="array" ref="I198">_xlfn.IFS(C198=4,"FM1",C198=5,"FM2",C198=6,"FM3",C198=7,"FM4",C198=8,"FM5",C198=9,"FM6",C198=10,"FM7",C198=11,"FM8",C198=12,"FM9",C198=1,"FM10",C198=2,"FM11",C198=3,"FM12")</f>
        <v>FM7</v>
      </c>
      <c r="J198" t="str" cm="1">
        <f t="array" ref="J198">_xlfn.IFS(AND(C198&gt;=4,C198&lt;=6),"FQ1",AND(C198&gt;=7,C198&lt;=9),"FQ2",AND(C198&gt;=10,C198&lt;=12),"FQ3",AND(C198&gt;=1,C198&lt;=3),"FQ4")</f>
        <v>FQ3</v>
      </c>
      <c r="K198" t="str">
        <f t="shared" si="31"/>
        <v>WEEKEND</v>
      </c>
    </row>
    <row r="199" spans="1:11" x14ac:dyDescent="0.3">
      <c r="A199" s="1">
        <f>DATE(main_data[[#This Row],[Year]],main_data[[#This Row],[Month ('#)]],main_data[[#This Row],[Day]])</f>
        <v>39592</v>
      </c>
      <c r="B199">
        <f t="shared" si="24"/>
        <v>2008</v>
      </c>
      <c r="C199">
        <f t="shared" si="25"/>
        <v>5</v>
      </c>
      <c r="D199" t="str">
        <f t="shared" si="26"/>
        <v>May</v>
      </c>
      <c r="E199" t="str">
        <f t="shared" si="27"/>
        <v>Q2</v>
      </c>
      <c r="F199" t="str">
        <f t="shared" si="28"/>
        <v>May/2008</v>
      </c>
      <c r="G199">
        <f t="shared" si="29"/>
        <v>7</v>
      </c>
      <c r="H199" t="str">
        <f t="shared" si="30"/>
        <v>Saturday</v>
      </c>
      <c r="I199" s="1" t="str" cm="1">
        <f t="array" ref="I199">_xlfn.IFS(C199=4,"FM1",C199=5,"FM2",C199=6,"FM3",C199=7,"FM4",C199=8,"FM5",C199=9,"FM6",C199=10,"FM7",C199=11,"FM8",C199=12,"FM9",C199=1,"FM10",C199=2,"FM11",C199=3,"FM12")</f>
        <v>FM2</v>
      </c>
      <c r="J199" t="str" cm="1">
        <f t="array" ref="J199">_xlfn.IFS(AND(C199&gt;=4,C199&lt;=6),"FQ1",AND(C199&gt;=7,C199&lt;=9),"FQ2",AND(C199&gt;=10,C199&lt;=12),"FQ3",AND(C199&gt;=1,C199&lt;=3),"FQ4")</f>
        <v>FQ1</v>
      </c>
      <c r="K199" t="str">
        <f t="shared" si="31"/>
        <v>WEEKEND</v>
      </c>
    </row>
    <row r="200" spans="1:11" x14ac:dyDescent="0.3">
      <c r="A200" s="1">
        <f>DATE(main_data[[#This Row],[Year]],main_data[[#This Row],[Month ('#)]],main_data[[#This Row],[Day]])</f>
        <v>39795</v>
      </c>
      <c r="B200">
        <f t="shared" si="24"/>
        <v>2008</v>
      </c>
      <c r="C200">
        <f t="shared" si="25"/>
        <v>12</v>
      </c>
      <c r="D200" t="str">
        <f t="shared" si="26"/>
        <v>December</v>
      </c>
      <c r="E200" t="str">
        <f t="shared" si="27"/>
        <v>Q4</v>
      </c>
      <c r="F200" t="str">
        <f t="shared" si="28"/>
        <v>December/2008</v>
      </c>
      <c r="G200">
        <f t="shared" si="29"/>
        <v>7</v>
      </c>
      <c r="H200" t="str">
        <f t="shared" si="30"/>
        <v>Saturday</v>
      </c>
      <c r="I200" s="1" t="str" cm="1">
        <f t="array" ref="I200">_xlfn.IFS(C200=4,"FM1",C200=5,"FM2",C200=6,"FM3",C200=7,"FM4",C200=8,"FM5",C200=9,"FM6",C200=10,"FM7",C200=11,"FM8",C200=12,"FM9",C200=1,"FM10",C200=2,"FM11",C200=3,"FM12")</f>
        <v>FM9</v>
      </c>
      <c r="J200" t="str" cm="1">
        <f t="array" ref="J200">_xlfn.IFS(AND(C200&gt;=4,C200&lt;=6),"FQ1",AND(C200&gt;=7,C200&lt;=9),"FQ2",AND(C200&gt;=10,C200&lt;=12),"FQ3",AND(C200&gt;=1,C200&lt;=3),"FQ4")</f>
        <v>FQ3</v>
      </c>
      <c r="K200" t="str">
        <f t="shared" si="31"/>
        <v>WEEKEND</v>
      </c>
    </row>
    <row r="201" spans="1:11" x14ac:dyDescent="0.3">
      <c r="A201" s="1">
        <f>DATE(main_data[[#This Row],[Year]],main_data[[#This Row],[Month ('#)]],main_data[[#This Row],[Day]])</f>
        <v>39837</v>
      </c>
      <c r="B201">
        <f t="shared" si="24"/>
        <v>2009</v>
      </c>
      <c r="C201">
        <f t="shared" si="25"/>
        <v>1</v>
      </c>
      <c r="D201" t="str">
        <f t="shared" si="26"/>
        <v>January</v>
      </c>
      <c r="E201" t="str">
        <f t="shared" si="27"/>
        <v>Q1</v>
      </c>
      <c r="F201" t="str">
        <f t="shared" si="28"/>
        <v>January/2009</v>
      </c>
      <c r="G201">
        <f t="shared" si="29"/>
        <v>7</v>
      </c>
      <c r="H201" t="str">
        <f t="shared" si="30"/>
        <v>Saturday</v>
      </c>
      <c r="I201" s="1" t="str" cm="1">
        <f t="array" ref="I201">_xlfn.IFS(C201=4,"FM1",C201=5,"FM2",C201=6,"FM3",C201=7,"FM4",C201=8,"FM5",C201=9,"FM6",C201=10,"FM7",C201=11,"FM8",C201=12,"FM9",C201=1,"FM10",C201=2,"FM11",C201=3,"FM12")</f>
        <v>FM10</v>
      </c>
      <c r="J201" t="str" cm="1">
        <f t="array" ref="J201">_xlfn.IFS(AND(C201&gt;=4,C201&lt;=6),"FQ1",AND(C201&gt;=7,C201&lt;=9),"FQ2",AND(C201&gt;=10,C201&lt;=12),"FQ3",AND(C201&gt;=1,C201&lt;=3),"FQ4")</f>
        <v>FQ4</v>
      </c>
      <c r="K201" t="str">
        <f t="shared" si="31"/>
        <v>WEEKEND</v>
      </c>
    </row>
    <row r="202" spans="1:11" x14ac:dyDescent="0.3">
      <c r="A202" s="1">
        <f>DATE(main_data[[#This Row],[Year]],main_data[[#This Row],[Month ('#)]],main_data[[#This Row],[Day]])</f>
        <v>40609</v>
      </c>
      <c r="B202">
        <f t="shared" si="24"/>
        <v>2011</v>
      </c>
      <c r="C202">
        <f t="shared" si="25"/>
        <v>3</v>
      </c>
      <c r="D202" t="str">
        <f t="shared" si="26"/>
        <v>March</v>
      </c>
      <c r="E202" t="str">
        <f t="shared" si="27"/>
        <v>Q1</v>
      </c>
      <c r="F202" t="str">
        <f t="shared" si="28"/>
        <v>March/2011</v>
      </c>
      <c r="G202">
        <f t="shared" si="29"/>
        <v>2</v>
      </c>
      <c r="H202" t="str">
        <f t="shared" si="30"/>
        <v>Monday</v>
      </c>
      <c r="I202" s="1" t="str" cm="1">
        <f t="array" ref="I202">_xlfn.IFS(C202=4,"FM1",C202=5,"FM2",C202=6,"FM3",C202=7,"FM4",C202=8,"FM5",C202=9,"FM6",C202=10,"FM7",C202=11,"FM8",C202=12,"FM9",C202=1,"FM10",C202=2,"FM11",C202=3,"FM12")</f>
        <v>FM12</v>
      </c>
      <c r="J202" t="str" cm="1">
        <f t="array" ref="J202">_xlfn.IFS(AND(C202&gt;=4,C202&lt;=6),"FQ1",AND(C202&gt;=7,C202&lt;=9),"FQ2",AND(C202&gt;=10,C202&lt;=12),"FQ3",AND(C202&gt;=1,C202&lt;=3),"FQ4")</f>
        <v>FQ4</v>
      </c>
      <c r="K202" t="str">
        <f t="shared" si="31"/>
        <v>WEEKDAY</v>
      </c>
    </row>
    <row r="203" spans="1:11" x14ac:dyDescent="0.3">
      <c r="A203" s="1">
        <f>DATE(main_data[[#This Row],[Year]],main_data[[#This Row],[Month ('#)]],main_data[[#This Row],[Day]])</f>
        <v>40075</v>
      </c>
      <c r="B203">
        <f t="shared" si="24"/>
        <v>2009</v>
      </c>
      <c r="C203">
        <f t="shared" si="25"/>
        <v>9</v>
      </c>
      <c r="D203" t="str">
        <f t="shared" si="26"/>
        <v>September</v>
      </c>
      <c r="E203" t="str">
        <f t="shared" si="27"/>
        <v>Q3</v>
      </c>
      <c r="F203" t="str">
        <f t="shared" si="28"/>
        <v>September/2009</v>
      </c>
      <c r="G203">
        <f t="shared" si="29"/>
        <v>7</v>
      </c>
      <c r="H203" t="str">
        <f t="shared" si="30"/>
        <v>Saturday</v>
      </c>
      <c r="I203" s="1" t="str" cm="1">
        <f t="array" ref="I203">_xlfn.IFS(C203=4,"FM1",C203=5,"FM2",C203=6,"FM3",C203=7,"FM4",C203=8,"FM5",C203=9,"FM6",C203=10,"FM7",C203=11,"FM8",C203=12,"FM9",C203=1,"FM10",C203=2,"FM11",C203=3,"FM12")</f>
        <v>FM6</v>
      </c>
      <c r="J203" t="str" cm="1">
        <f t="array" ref="J203">_xlfn.IFS(AND(C203&gt;=4,C203&lt;=6),"FQ1",AND(C203&gt;=7,C203&lt;=9),"FQ2",AND(C203&gt;=10,C203&lt;=12),"FQ3",AND(C203&gt;=1,C203&lt;=3),"FQ4")</f>
        <v>FQ2</v>
      </c>
      <c r="K203" t="str">
        <f t="shared" si="31"/>
        <v>WEEKEND</v>
      </c>
    </row>
    <row r="204" spans="1:11" x14ac:dyDescent="0.3">
      <c r="A204" s="1">
        <f>DATE(main_data[[#This Row],[Year]],main_data[[#This Row],[Month ('#)]],main_data[[#This Row],[Day]])</f>
        <v>39713</v>
      </c>
      <c r="B204">
        <f t="shared" si="24"/>
        <v>2008</v>
      </c>
      <c r="C204">
        <f t="shared" si="25"/>
        <v>9</v>
      </c>
      <c r="D204" t="str">
        <f t="shared" si="26"/>
        <v>September</v>
      </c>
      <c r="E204" t="str">
        <f t="shared" si="27"/>
        <v>Q3</v>
      </c>
      <c r="F204" t="str">
        <f t="shared" si="28"/>
        <v>September/2008</v>
      </c>
      <c r="G204">
        <f t="shared" si="29"/>
        <v>2</v>
      </c>
      <c r="H204" t="str">
        <f t="shared" si="30"/>
        <v>Monday</v>
      </c>
      <c r="I204" s="1" t="str" cm="1">
        <f t="array" ref="I204">_xlfn.IFS(C204=4,"FM1",C204=5,"FM2",C204=6,"FM3",C204=7,"FM4",C204=8,"FM5",C204=9,"FM6",C204=10,"FM7",C204=11,"FM8",C204=12,"FM9",C204=1,"FM10",C204=2,"FM11",C204=3,"FM12")</f>
        <v>FM6</v>
      </c>
      <c r="J204" t="str" cm="1">
        <f t="array" ref="J204">_xlfn.IFS(AND(C204&gt;=4,C204&lt;=6),"FQ1",AND(C204&gt;=7,C204&lt;=9),"FQ2",AND(C204&gt;=10,C204&lt;=12),"FQ3",AND(C204&gt;=1,C204&lt;=3),"FQ4")</f>
        <v>FQ2</v>
      </c>
      <c r="K204" t="str">
        <f t="shared" si="31"/>
        <v>WEEKDAY</v>
      </c>
    </row>
    <row r="205" spans="1:11" x14ac:dyDescent="0.3">
      <c r="A205" s="1">
        <f>DATE(main_data[[#This Row],[Year]],main_data[[#This Row],[Month ('#)]],main_data[[#This Row],[Day]])</f>
        <v>40866</v>
      </c>
      <c r="B205">
        <f t="shared" si="24"/>
        <v>2011</v>
      </c>
      <c r="C205">
        <f t="shared" si="25"/>
        <v>11</v>
      </c>
      <c r="D205" t="str">
        <f t="shared" si="26"/>
        <v>November</v>
      </c>
      <c r="E205" t="str">
        <f t="shared" si="27"/>
        <v>Q4</v>
      </c>
      <c r="F205" t="str">
        <f t="shared" si="28"/>
        <v>November/2011</v>
      </c>
      <c r="G205">
        <f t="shared" si="29"/>
        <v>7</v>
      </c>
      <c r="H205" t="str">
        <f t="shared" si="30"/>
        <v>Saturday</v>
      </c>
      <c r="I205" s="1" t="str" cm="1">
        <f t="array" ref="I205">_xlfn.IFS(C205=4,"FM1",C205=5,"FM2",C205=6,"FM3",C205=7,"FM4",C205=8,"FM5",C205=9,"FM6",C205=10,"FM7",C205=11,"FM8",C205=12,"FM9",C205=1,"FM10",C205=2,"FM11",C205=3,"FM12")</f>
        <v>FM8</v>
      </c>
      <c r="J205" t="str" cm="1">
        <f t="array" ref="J205">_xlfn.IFS(AND(C205&gt;=4,C205&lt;=6),"FQ1",AND(C205&gt;=7,C205&lt;=9),"FQ2",AND(C205&gt;=10,C205&lt;=12),"FQ3",AND(C205&gt;=1,C205&lt;=3),"FQ4")</f>
        <v>FQ3</v>
      </c>
      <c r="K205" t="str">
        <f t="shared" si="31"/>
        <v>WEEKEND</v>
      </c>
    </row>
    <row r="206" spans="1:11" x14ac:dyDescent="0.3">
      <c r="A206" s="1">
        <f>DATE(main_data[[#This Row],[Year]],main_data[[#This Row],[Month ('#)]],main_data[[#This Row],[Day]])</f>
        <v>39542</v>
      </c>
      <c r="B206">
        <f t="shared" si="24"/>
        <v>2008</v>
      </c>
      <c r="C206">
        <f t="shared" si="25"/>
        <v>4</v>
      </c>
      <c r="D206" t="str">
        <f t="shared" si="26"/>
        <v>April</v>
      </c>
      <c r="E206" t="str">
        <f t="shared" si="27"/>
        <v>Q2</v>
      </c>
      <c r="F206" t="str">
        <f t="shared" si="28"/>
        <v>April/2008</v>
      </c>
      <c r="G206">
        <f t="shared" si="29"/>
        <v>6</v>
      </c>
      <c r="H206" t="str">
        <f t="shared" si="30"/>
        <v>Friday</v>
      </c>
      <c r="I206" s="1" t="str" cm="1">
        <f t="array" ref="I206">_xlfn.IFS(C206=4,"FM1",C206=5,"FM2",C206=6,"FM3",C206=7,"FM4",C206=8,"FM5",C206=9,"FM6",C206=10,"FM7",C206=11,"FM8",C206=12,"FM9",C206=1,"FM10",C206=2,"FM11",C206=3,"FM12")</f>
        <v>FM1</v>
      </c>
      <c r="J206" t="str" cm="1">
        <f t="array" ref="J206">_xlfn.IFS(AND(C206&gt;=4,C206&lt;=6),"FQ1",AND(C206&gt;=7,C206&lt;=9),"FQ2",AND(C206&gt;=10,C206&lt;=12),"FQ3",AND(C206&gt;=1,C206&lt;=3),"FQ4")</f>
        <v>FQ1</v>
      </c>
      <c r="K206" t="str">
        <f t="shared" si="31"/>
        <v>WEEKDAY</v>
      </c>
    </row>
    <row r="207" spans="1:11" x14ac:dyDescent="0.3">
      <c r="A207" s="1">
        <f>DATE(main_data[[#This Row],[Year]],main_data[[#This Row],[Month ('#)]],main_data[[#This Row],[Day]])</f>
        <v>41536</v>
      </c>
      <c r="B207">
        <f t="shared" si="24"/>
        <v>2013</v>
      </c>
      <c r="C207">
        <f t="shared" si="25"/>
        <v>9</v>
      </c>
      <c r="D207" t="str">
        <f t="shared" si="26"/>
        <v>September</v>
      </c>
      <c r="E207" t="str">
        <f t="shared" si="27"/>
        <v>Q3</v>
      </c>
      <c r="F207" t="str">
        <f t="shared" si="28"/>
        <v>September/2013</v>
      </c>
      <c r="G207">
        <f t="shared" si="29"/>
        <v>5</v>
      </c>
      <c r="H207" t="str">
        <f t="shared" si="30"/>
        <v>Thursday</v>
      </c>
      <c r="I207" s="1" t="str" cm="1">
        <f t="array" ref="I207">_xlfn.IFS(C207=4,"FM1",C207=5,"FM2",C207=6,"FM3",C207=7,"FM4",C207=8,"FM5",C207=9,"FM6",C207=10,"FM7",C207=11,"FM8",C207=12,"FM9",C207=1,"FM10",C207=2,"FM11",C207=3,"FM12")</f>
        <v>FM6</v>
      </c>
      <c r="J207" t="str" cm="1">
        <f t="array" ref="J207">_xlfn.IFS(AND(C207&gt;=4,C207&lt;=6),"FQ1",AND(C207&gt;=7,C207&lt;=9),"FQ2",AND(C207&gt;=10,C207&lt;=12),"FQ3",AND(C207&gt;=1,C207&lt;=3),"FQ4")</f>
        <v>FQ2</v>
      </c>
      <c r="K207" t="str">
        <f t="shared" si="31"/>
        <v>WEEKDAY</v>
      </c>
    </row>
    <row r="208" spans="1:11" x14ac:dyDescent="0.3">
      <c r="A208" s="1">
        <f>DATE(main_data[[#This Row],[Year]],main_data[[#This Row],[Month ('#)]],main_data[[#This Row],[Day]])</f>
        <v>39487</v>
      </c>
      <c r="B208">
        <f t="shared" si="24"/>
        <v>2008</v>
      </c>
      <c r="C208">
        <f t="shared" si="25"/>
        <v>2</v>
      </c>
      <c r="D208" t="str">
        <f t="shared" si="26"/>
        <v>February</v>
      </c>
      <c r="E208" t="str">
        <f t="shared" si="27"/>
        <v>Q1</v>
      </c>
      <c r="F208" t="str">
        <f t="shared" si="28"/>
        <v>February/2008</v>
      </c>
      <c r="G208">
        <f t="shared" si="29"/>
        <v>7</v>
      </c>
      <c r="H208" t="str">
        <f t="shared" si="30"/>
        <v>Saturday</v>
      </c>
      <c r="I208" s="1" t="str" cm="1">
        <f t="array" ref="I208">_xlfn.IFS(C208=4,"FM1",C208=5,"FM2",C208=6,"FM3",C208=7,"FM4",C208=8,"FM5",C208=9,"FM6",C208=10,"FM7",C208=11,"FM8",C208=12,"FM9",C208=1,"FM10",C208=2,"FM11",C208=3,"FM12")</f>
        <v>FM11</v>
      </c>
      <c r="J208" t="str" cm="1">
        <f t="array" ref="J208">_xlfn.IFS(AND(C208&gt;=4,C208&lt;=6),"FQ1",AND(C208&gt;=7,C208&lt;=9),"FQ2",AND(C208&gt;=10,C208&lt;=12),"FQ3",AND(C208&gt;=1,C208&lt;=3),"FQ4")</f>
        <v>FQ4</v>
      </c>
      <c r="K208" t="str">
        <f t="shared" si="31"/>
        <v>WEEKEND</v>
      </c>
    </row>
    <row r="209" spans="1:1" x14ac:dyDescent="0.3">
      <c r="A209" s="1"/>
    </row>
    <row r="210" spans="1:1" x14ac:dyDescent="0.3">
      <c r="A210" s="1"/>
    </row>
    <row r="211" spans="1:1" x14ac:dyDescent="0.3">
      <c r="A211" s="1"/>
    </row>
    <row r="212" spans="1:1" x14ac:dyDescent="0.3">
      <c r="A212" s="1"/>
    </row>
    <row r="213" spans="1:1" x14ac:dyDescent="0.3">
      <c r="A213" s="1"/>
    </row>
    <row r="214" spans="1:1" x14ac:dyDescent="0.3">
      <c r="A214" s="1"/>
    </row>
    <row r="215" spans="1:1" x14ac:dyDescent="0.3">
      <c r="A215" s="1"/>
    </row>
    <row r="216" spans="1:1" x14ac:dyDescent="0.3">
      <c r="A216" s="1"/>
    </row>
    <row r="217" spans="1:1" x14ac:dyDescent="0.3">
      <c r="A217" s="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61D55F-9940-45F3-AD71-169FBB6F8C28}">
  <dimension ref="B2:C53"/>
  <sheetViews>
    <sheetView topLeftCell="A20" zoomScale="72" workbookViewId="0">
      <selection activeCell="N14" sqref="N14"/>
    </sheetView>
  </sheetViews>
  <sheetFormatPr defaultRowHeight="14.4" x14ac:dyDescent="0.3"/>
  <cols>
    <col min="2" max="2" width="13.5546875" bestFit="1" customWidth="1"/>
    <col min="3" max="3" width="16.6640625" bestFit="1" customWidth="1"/>
    <col min="4" max="4" width="16.109375" bestFit="1" customWidth="1"/>
  </cols>
  <sheetData>
    <row r="2" spans="2:3" x14ac:dyDescent="0.3">
      <c r="B2" s="4" t="s">
        <v>1751</v>
      </c>
      <c r="C2" t="s">
        <v>1750</v>
      </c>
    </row>
    <row r="3" spans="2:3" x14ac:dyDescent="0.3">
      <c r="B3" s="5" t="s">
        <v>2028</v>
      </c>
      <c r="C3" s="6">
        <v>0.43249050928195293</v>
      </c>
    </row>
    <row r="4" spans="2:3" x14ac:dyDescent="0.3">
      <c r="B4" s="5" t="s">
        <v>2029</v>
      </c>
      <c r="C4" s="6">
        <v>0.10360190766751023</v>
      </c>
    </row>
    <row r="5" spans="2:3" x14ac:dyDescent="0.3">
      <c r="B5" s="5" t="s">
        <v>2030</v>
      </c>
      <c r="C5" s="6">
        <v>0.10682908950352517</v>
      </c>
    </row>
    <row r="6" spans="2:3" x14ac:dyDescent="0.3">
      <c r="B6" s="5" t="s">
        <v>2031</v>
      </c>
      <c r="C6" s="6">
        <v>0.20655940848003748</v>
      </c>
    </row>
    <row r="7" spans="2:3" x14ac:dyDescent="0.3">
      <c r="B7" s="5" t="s">
        <v>2032</v>
      </c>
      <c r="C7" s="6">
        <v>9.1945173657993012E-2</v>
      </c>
    </row>
    <row r="8" spans="2:3" x14ac:dyDescent="0.3">
      <c r="B8" s="5" t="s">
        <v>2033</v>
      </c>
      <c r="C8" s="6">
        <v>5.8573911408981001E-2</v>
      </c>
    </row>
    <row r="9" spans="2:3" x14ac:dyDescent="0.3">
      <c r="B9" s="5" t="s">
        <v>1752</v>
      </c>
      <c r="C9" s="6">
        <v>1</v>
      </c>
    </row>
    <row r="24" spans="2:3" x14ac:dyDescent="0.3">
      <c r="B24" s="4" t="s">
        <v>1751</v>
      </c>
      <c r="C24" t="s">
        <v>1750</v>
      </c>
    </row>
    <row r="25" spans="2:3" x14ac:dyDescent="0.3">
      <c r="B25" s="5" t="s">
        <v>1781</v>
      </c>
      <c r="C25" s="6">
        <v>0.23336498996608018</v>
      </c>
    </row>
    <row r="26" spans="2:3" x14ac:dyDescent="0.3">
      <c r="B26" s="5" t="s">
        <v>1769</v>
      </c>
      <c r="C26" s="6">
        <v>0.27912510727643131</v>
      </c>
    </row>
    <row r="27" spans="2:3" x14ac:dyDescent="0.3">
      <c r="B27" s="5" t="s">
        <v>1763</v>
      </c>
      <c r="C27" s="6">
        <v>0.25233832069662249</v>
      </c>
    </row>
    <row r="28" spans="2:3" x14ac:dyDescent="0.3">
      <c r="B28" s="5" t="s">
        <v>1807</v>
      </c>
      <c r="C28" s="6">
        <v>0.23517158206086605</v>
      </c>
    </row>
    <row r="29" spans="2:3" x14ac:dyDescent="0.3">
      <c r="B29" s="5" t="s">
        <v>1752</v>
      </c>
      <c r="C29" s="6">
        <v>1</v>
      </c>
    </row>
    <row r="40" spans="2:3" x14ac:dyDescent="0.3">
      <c r="B40" s="4" t="s">
        <v>1751</v>
      </c>
      <c r="C40" t="s">
        <v>1750</v>
      </c>
    </row>
    <row r="41" spans="2:3" x14ac:dyDescent="0.3">
      <c r="B41" s="5" t="s">
        <v>2034</v>
      </c>
      <c r="C41" s="6">
        <v>3.8841977666623125E-2</v>
      </c>
    </row>
    <row r="42" spans="2:3" x14ac:dyDescent="0.3">
      <c r="B42" s="5" t="s">
        <v>2035</v>
      </c>
      <c r="C42" s="6">
        <v>0.11962412373071461</v>
      </c>
    </row>
    <row r="43" spans="2:3" x14ac:dyDescent="0.3">
      <c r="B43" s="5" t="s">
        <v>2036</v>
      </c>
      <c r="C43" s="6">
        <v>7.6705480663528294E-2</v>
      </c>
    </row>
    <row r="44" spans="2:3" x14ac:dyDescent="0.3">
      <c r="B44" s="5" t="s">
        <v>2037</v>
      </c>
      <c r="C44" s="6">
        <v>3.9704121495543129E-2</v>
      </c>
    </row>
    <row r="45" spans="2:3" x14ac:dyDescent="0.3">
      <c r="B45" s="5" t="s">
        <v>1780</v>
      </c>
      <c r="C45" s="6">
        <v>0.12021299664778262</v>
      </c>
    </row>
    <row r="46" spans="2:3" x14ac:dyDescent="0.3">
      <c r="B46" s="5" t="s">
        <v>2038</v>
      </c>
      <c r="C46" s="6">
        <v>7.3447871822754349E-2</v>
      </c>
    </row>
    <row r="47" spans="2:3" x14ac:dyDescent="0.3">
      <c r="B47" s="5" t="s">
        <v>2039</v>
      </c>
      <c r="C47" s="6">
        <v>5.9773816355515721E-2</v>
      </c>
    </row>
    <row r="48" spans="2:3" x14ac:dyDescent="0.3">
      <c r="B48" s="5" t="s">
        <v>2040</v>
      </c>
      <c r="C48" s="6">
        <v>9.1447754226392466E-2</v>
      </c>
    </row>
    <row r="49" spans="2:3" x14ac:dyDescent="0.3">
      <c r="B49" s="5" t="s">
        <v>2041</v>
      </c>
      <c r="C49" s="6">
        <v>0.12790353669452306</v>
      </c>
    </row>
    <row r="50" spans="2:3" x14ac:dyDescent="0.3">
      <c r="B50" s="5" t="s">
        <v>2042</v>
      </c>
      <c r="C50" s="6">
        <v>9.8394441841237912E-2</v>
      </c>
    </row>
    <row r="51" spans="2:3" x14ac:dyDescent="0.3">
      <c r="B51" s="5" t="s">
        <v>2043</v>
      </c>
      <c r="C51" s="6">
        <v>7.308852073788949E-2</v>
      </c>
    </row>
    <row r="52" spans="2:3" x14ac:dyDescent="0.3">
      <c r="B52" s="5" t="s">
        <v>2044</v>
      </c>
      <c r="C52" s="6">
        <v>8.0855358117495071E-2</v>
      </c>
    </row>
    <row r="53" spans="2:3" x14ac:dyDescent="0.3">
      <c r="B53" s="5" t="s">
        <v>1752</v>
      </c>
      <c r="C53" s="6">
        <v>1</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2259C7-454D-4889-B58A-9EF8DA1F0C7E}">
  <dimension ref="B6:C17"/>
  <sheetViews>
    <sheetView workbookViewId="0">
      <selection activeCell="M2" sqref="M2"/>
    </sheetView>
  </sheetViews>
  <sheetFormatPr defaultRowHeight="14.4" x14ac:dyDescent="0.3"/>
  <cols>
    <col min="2" max="2" width="39.44140625" bestFit="1" customWidth="1"/>
    <col min="3" max="3" width="16.6640625" bestFit="1" customWidth="1"/>
  </cols>
  <sheetData>
    <row r="6" spans="2:3" x14ac:dyDescent="0.3">
      <c r="B6" s="4" t="s">
        <v>1751</v>
      </c>
      <c r="C6" t="s">
        <v>1750</v>
      </c>
    </row>
    <row r="7" spans="2:3" x14ac:dyDescent="0.3">
      <c r="B7" s="5" t="s">
        <v>1438</v>
      </c>
      <c r="C7" s="6">
        <v>9.9642978635182428E-2</v>
      </c>
    </row>
    <row r="8" spans="2:3" x14ac:dyDescent="0.3">
      <c r="B8" s="5" t="s">
        <v>793</v>
      </c>
      <c r="C8" s="6">
        <v>0.10251335250533172</v>
      </c>
    </row>
    <row r="9" spans="2:3" x14ac:dyDescent="0.3">
      <c r="B9" s="5" t="s">
        <v>958</v>
      </c>
      <c r="C9" s="6">
        <v>0.10100580320378275</v>
      </c>
    </row>
    <row r="10" spans="2:3" x14ac:dyDescent="0.3">
      <c r="B10" s="5" t="s">
        <v>1534</v>
      </c>
      <c r="C10" s="6">
        <v>0.10186240281786632</v>
      </c>
    </row>
    <row r="11" spans="2:3" x14ac:dyDescent="0.3">
      <c r="B11" s="5" t="s">
        <v>967</v>
      </c>
      <c r="C11" s="6">
        <v>0.10251335250533172</v>
      </c>
    </row>
    <row r="12" spans="2:3" x14ac:dyDescent="0.3">
      <c r="B12" s="5" t="s">
        <v>1394</v>
      </c>
      <c r="C12" s="6">
        <v>9.309523080484193E-2</v>
      </c>
    </row>
    <row r="13" spans="2:3" x14ac:dyDescent="0.3">
      <c r="B13" s="5" t="s">
        <v>1414</v>
      </c>
      <c r="C13" s="6">
        <v>0.10057456569672019</v>
      </c>
    </row>
    <row r="14" spans="2:3" x14ac:dyDescent="0.3">
      <c r="B14" s="5" t="s">
        <v>1203</v>
      </c>
      <c r="C14" s="6">
        <v>0.10044237568704222</v>
      </c>
    </row>
    <row r="15" spans="2:3" x14ac:dyDescent="0.3">
      <c r="B15" s="5" t="s">
        <v>1082</v>
      </c>
      <c r="C15" s="6">
        <v>9.8357405782142554E-2</v>
      </c>
    </row>
    <row r="16" spans="2:3" x14ac:dyDescent="0.3">
      <c r="B16" s="5" t="s">
        <v>929</v>
      </c>
      <c r="C16" s="6">
        <v>9.9992532361758008E-2</v>
      </c>
    </row>
    <row r="17" spans="2:3" x14ac:dyDescent="0.3">
      <c r="B17" s="5" t="s">
        <v>1752</v>
      </c>
      <c r="C17" s="6">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7345F-94B8-423D-A323-5C5B91353573}">
  <dimension ref="B3:C14"/>
  <sheetViews>
    <sheetView workbookViewId="0">
      <selection activeCell="C3" sqref="C3"/>
    </sheetView>
  </sheetViews>
  <sheetFormatPr defaultRowHeight="14.4" x14ac:dyDescent="0.3"/>
  <cols>
    <col min="2" max="2" width="39.44140625" bestFit="1" customWidth="1"/>
    <col min="3" max="3" width="21.109375" bestFit="1" customWidth="1"/>
  </cols>
  <sheetData>
    <row r="3" spans="2:3" x14ac:dyDescent="0.3">
      <c r="B3" s="4" t="s">
        <v>1751</v>
      </c>
      <c r="C3" t="s">
        <v>2073</v>
      </c>
    </row>
    <row r="4" spans="2:3" x14ac:dyDescent="0.3">
      <c r="B4" s="5" t="s">
        <v>1372</v>
      </c>
      <c r="C4" s="6">
        <v>8.1702035513209176E-2</v>
      </c>
    </row>
    <row r="5" spans="2:3" x14ac:dyDescent="0.3">
      <c r="B5" s="5" t="s">
        <v>1583</v>
      </c>
      <c r="C5" s="6">
        <v>7.4945864010394103E-2</v>
      </c>
    </row>
    <row r="6" spans="2:3" x14ac:dyDescent="0.3">
      <c r="B6" s="5" t="s">
        <v>1534</v>
      </c>
      <c r="C6" s="6">
        <v>9.8267648332611521E-2</v>
      </c>
    </row>
    <row r="7" spans="2:3" x14ac:dyDescent="0.3">
      <c r="B7" s="5" t="s">
        <v>1553</v>
      </c>
      <c r="C7" s="6">
        <v>9.5669120831528801E-2</v>
      </c>
    </row>
    <row r="8" spans="2:3" x14ac:dyDescent="0.3">
      <c r="B8" s="5" t="s">
        <v>1598</v>
      </c>
      <c r="C8" s="6">
        <v>0.11730186227804244</v>
      </c>
    </row>
    <row r="9" spans="2:3" x14ac:dyDescent="0.3">
      <c r="B9" s="5" t="s">
        <v>1394</v>
      </c>
      <c r="C9" s="6">
        <v>0.10766565612819402</v>
      </c>
    </row>
    <row r="10" spans="2:3" x14ac:dyDescent="0.3">
      <c r="B10" s="5" t="s">
        <v>1560</v>
      </c>
      <c r="C10" s="6">
        <v>9.8375920311823295E-2</v>
      </c>
    </row>
    <row r="11" spans="2:3" x14ac:dyDescent="0.3">
      <c r="B11" s="5" t="s">
        <v>1240</v>
      </c>
      <c r="C11" s="6">
        <v>0.10517540060632308</v>
      </c>
    </row>
    <row r="12" spans="2:3" x14ac:dyDescent="0.3">
      <c r="B12" s="5" t="s">
        <v>1544</v>
      </c>
      <c r="C12" s="6">
        <v>8.0640970116933733E-2</v>
      </c>
    </row>
    <row r="13" spans="2:3" x14ac:dyDescent="0.3">
      <c r="B13" s="5" t="s">
        <v>1387</v>
      </c>
      <c r="C13" s="6">
        <v>0.14025552187093981</v>
      </c>
    </row>
    <row r="14" spans="2:3" x14ac:dyDescent="0.3">
      <c r="B14" s="5" t="s">
        <v>1752</v>
      </c>
      <c r="C14" s="6">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D7CAB-1149-4B2E-8001-54F1182B77B6}">
  <dimension ref="B6:C17"/>
  <sheetViews>
    <sheetView workbookViewId="0">
      <selection activeCell="C6" sqref="C6"/>
    </sheetView>
  </sheetViews>
  <sheetFormatPr defaultRowHeight="14.4" x14ac:dyDescent="0.3"/>
  <cols>
    <col min="2" max="2" width="33.6640625" bestFit="1" customWidth="1"/>
    <col min="3" max="3" width="11.21875" bestFit="1" customWidth="1"/>
  </cols>
  <sheetData>
    <row r="6" spans="2:3" x14ac:dyDescent="0.3">
      <c r="B6" s="4" t="s">
        <v>1751</v>
      </c>
      <c r="C6" t="s">
        <v>2072</v>
      </c>
    </row>
    <row r="7" spans="2:3" x14ac:dyDescent="0.3">
      <c r="B7" s="5" t="s">
        <v>1392</v>
      </c>
      <c r="C7" s="8">
        <v>59</v>
      </c>
    </row>
    <row r="8" spans="2:3" x14ac:dyDescent="0.3">
      <c r="B8" s="5" t="s">
        <v>1164</v>
      </c>
      <c r="C8" s="8">
        <v>140</v>
      </c>
    </row>
    <row r="9" spans="2:3" x14ac:dyDescent="0.3">
      <c r="B9" s="5" t="s">
        <v>1064</v>
      </c>
      <c r="C9" s="8">
        <v>107</v>
      </c>
    </row>
    <row r="10" spans="2:3" x14ac:dyDescent="0.3">
      <c r="B10" s="5" t="s">
        <v>1715</v>
      </c>
      <c r="C10" s="8">
        <v>55</v>
      </c>
    </row>
    <row r="11" spans="2:3" x14ac:dyDescent="0.3">
      <c r="B11" s="5" t="s">
        <v>1184</v>
      </c>
      <c r="C11" s="8">
        <v>75</v>
      </c>
    </row>
    <row r="12" spans="2:3" x14ac:dyDescent="0.3">
      <c r="B12" s="5" t="s">
        <v>1153</v>
      </c>
      <c r="C12" s="8">
        <v>78</v>
      </c>
    </row>
    <row r="13" spans="2:3" x14ac:dyDescent="0.3">
      <c r="B13" s="5" t="s">
        <v>1247</v>
      </c>
      <c r="C13" s="8">
        <v>179</v>
      </c>
    </row>
    <row r="14" spans="2:3" x14ac:dyDescent="0.3">
      <c r="B14" s="5" t="s">
        <v>1121</v>
      </c>
      <c r="C14" s="8">
        <v>298</v>
      </c>
    </row>
    <row r="15" spans="2:3" x14ac:dyDescent="0.3">
      <c r="B15" s="5" t="s">
        <v>1199</v>
      </c>
      <c r="C15" s="8">
        <v>60</v>
      </c>
    </row>
    <row r="16" spans="2:3" x14ac:dyDescent="0.3">
      <c r="B16" s="5" t="s">
        <v>1708</v>
      </c>
      <c r="C16" s="8">
        <v>220</v>
      </c>
    </row>
    <row r="17" spans="2:3" x14ac:dyDescent="0.3">
      <c r="B17" s="5" t="s">
        <v>1752</v>
      </c>
      <c r="C17" s="8">
        <v>1271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EE82AD-999A-4711-8F0C-32B604AA5B83}">
  <dimension ref="B5:C8"/>
  <sheetViews>
    <sheetView workbookViewId="0">
      <selection activeCell="C6" sqref="C6"/>
    </sheetView>
  </sheetViews>
  <sheetFormatPr defaultRowHeight="14.4" x14ac:dyDescent="0.3"/>
  <cols>
    <col min="2" max="2" width="12.5546875" bestFit="1" customWidth="1"/>
    <col min="3" max="3" width="16.6640625" bestFit="1" customWidth="1"/>
  </cols>
  <sheetData>
    <row r="5" spans="2:3" x14ac:dyDescent="0.3">
      <c r="B5" s="4" t="s">
        <v>1751</v>
      </c>
      <c r="C5" t="s">
        <v>1750</v>
      </c>
    </row>
    <row r="6" spans="2:3" x14ac:dyDescent="0.3">
      <c r="B6" s="5" t="s">
        <v>2026</v>
      </c>
      <c r="C6" s="6">
        <v>0.73043861382489494</v>
      </c>
    </row>
    <row r="7" spans="2:3" x14ac:dyDescent="0.3">
      <c r="B7" s="5" t="s">
        <v>2027</v>
      </c>
      <c r="C7" s="6">
        <v>0.26956138617510522</v>
      </c>
    </row>
    <row r="8" spans="2:3" x14ac:dyDescent="0.3">
      <c r="B8" s="5" t="s">
        <v>1752</v>
      </c>
      <c r="C8" s="6">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32EB81-926C-4D1B-815C-4362B37C96FF}">
  <dimension ref="A3:B14"/>
  <sheetViews>
    <sheetView topLeftCell="A3" workbookViewId="0">
      <selection activeCell="B18" sqref="B18"/>
    </sheetView>
  </sheetViews>
  <sheetFormatPr defaultRowHeight="14.4" x14ac:dyDescent="0.3"/>
  <cols>
    <col min="1" max="1" width="12.5546875" bestFit="1" customWidth="1"/>
    <col min="2" max="2" width="15.77734375" bestFit="1" customWidth="1"/>
  </cols>
  <sheetData>
    <row r="3" spans="1:2" x14ac:dyDescent="0.3">
      <c r="A3" s="4" t="s">
        <v>1751</v>
      </c>
      <c r="B3" t="s">
        <v>2071</v>
      </c>
    </row>
    <row r="4" spans="1:2" x14ac:dyDescent="0.3">
      <c r="A4" s="5">
        <v>1</v>
      </c>
      <c r="B4" s="8">
        <v>1331</v>
      </c>
    </row>
    <row r="5" spans="1:2" x14ac:dyDescent="0.3">
      <c r="A5" s="5">
        <v>2</v>
      </c>
      <c r="B5" s="8">
        <v>87</v>
      </c>
    </row>
    <row r="6" spans="1:2" x14ac:dyDescent="0.3">
      <c r="A6" s="5">
        <v>3</v>
      </c>
      <c r="B6" s="8">
        <v>259</v>
      </c>
    </row>
    <row r="7" spans="1:2" x14ac:dyDescent="0.3">
      <c r="A7" s="5">
        <v>4</v>
      </c>
      <c r="B7" s="8">
        <v>57</v>
      </c>
    </row>
    <row r="8" spans="1:2" x14ac:dyDescent="0.3">
      <c r="A8" s="5">
        <v>5</v>
      </c>
      <c r="B8" s="8">
        <v>48</v>
      </c>
    </row>
    <row r="9" spans="1:2" x14ac:dyDescent="0.3">
      <c r="A9" s="5">
        <v>8</v>
      </c>
      <c r="B9" s="8">
        <v>89</v>
      </c>
    </row>
    <row r="10" spans="1:2" x14ac:dyDescent="0.3">
      <c r="A10" s="5">
        <v>9</v>
      </c>
      <c r="B10" s="8">
        <v>76</v>
      </c>
    </row>
    <row r="11" spans="1:2" x14ac:dyDescent="0.3">
      <c r="A11" s="5">
        <v>11</v>
      </c>
      <c r="B11" s="8">
        <v>55</v>
      </c>
    </row>
    <row r="12" spans="1:2" x14ac:dyDescent="0.3">
      <c r="A12" s="5">
        <v>15</v>
      </c>
      <c r="B12" s="8">
        <v>36</v>
      </c>
    </row>
    <row r="13" spans="1:2" x14ac:dyDescent="0.3">
      <c r="A13" s="5">
        <v>17</v>
      </c>
      <c r="B13" s="8">
        <v>30</v>
      </c>
    </row>
    <row r="14" spans="1:2" x14ac:dyDescent="0.3">
      <c r="A14" s="5" t="s">
        <v>1752</v>
      </c>
      <c r="B14" s="8">
        <v>2068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6A299-E574-43CB-9228-28479555F5B8}">
  <dimension ref="A1"/>
  <sheetViews>
    <sheetView tabSelected="1" zoomScale="79" workbookViewId="0">
      <selection activeCell="W32" sqref="W32"/>
    </sheetView>
  </sheetViews>
  <sheetFormatPr defaultRowHeight="14.4" x14ac:dyDescent="0.3"/>
  <cols>
    <col min="1" max="16384" width="8.88671875" style="9"/>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3963E-59BF-4F0F-9402-7841FDA620A1}">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33E5C8ED-489A-48F5-878E-F0DDA197B5D9}">
  <ds:schemaRefs/>
</ds:datastoreItem>
</file>

<file path=customXml/itemProps2.xml><?xml version="1.0" encoding="utf-8"?>
<ds:datastoreItem xmlns:ds="http://schemas.openxmlformats.org/officeDocument/2006/customXml" ds:itemID="{30E3F69C-52C4-47AE-BAAA-7098EF100406}">
  <ds:schemaRefs/>
</ds:datastoreItem>
</file>

<file path=customXml/itemProps3.xml><?xml version="1.0" encoding="utf-8"?>
<ds:datastoreItem xmlns:ds="http://schemas.openxmlformats.org/officeDocument/2006/customXml" ds:itemID="{3711568A-36BE-4076-AB2A-AC75978BCC26}">
  <ds:schemaRefs/>
</ds:datastoreItem>
</file>

<file path=customXml/itemProps4.xml><?xml version="1.0" encoding="utf-8"?>
<ds:datastoreItem xmlns:ds="http://schemas.openxmlformats.org/officeDocument/2006/customXml" ds:itemID="{911353F2-FE87-42AB-9F44-85358E950BE7}">
  <ds:schemaRefs/>
</ds:datastoreItem>
</file>

<file path=customXml/itemProps5.xml><?xml version="1.0" encoding="utf-8"?>
<ds:datastoreItem xmlns:ds="http://schemas.openxmlformats.org/officeDocument/2006/customXml" ds:itemID="{A0CF95E8-2079-4F90-A615-A1B60A90B52C}">
  <ds:schemaRefs/>
</ds:datastoreItem>
</file>

<file path=customXml/itemProps6.xml><?xml version="1.0" encoding="utf-8"?>
<ds:datastoreItem xmlns:ds="http://schemas.openxmlformats.org/officeDocument/2006/customXml" ds:itemID="{182E8498-CA28-4F65-89C5-097BC1B26DCD}">
  <ds:schemaRefs/>
</ds:datastoreItem>
</file>

<file path=customXml/itemProps7.xml><?xml version="1.0" encoding="utf-8"?>
<ds:datastoreItem xmlns:ds="http://schemas.openxmlformats.org/officeDocument/2006/customXml" ds:itemID="{FF392D5C-B166-4843-8419-E5114EBD90AD}">
  <ds:schemaRefs/>
</ds:datastoreItem>
</file>

<file path=customXml/itemProps8.xml><?xml version="1.0" encoding="utf-8"?>
<ds:datastoreItem xmlns:ds="http://schemas.openxmlformats.org/officeDocument/2006/customXml" ds:itemID="{C6664252-626A-49C2-8FB7-4575BDD4051C}">
  <ds:schemaRefs/>
</ds:datastoreItem>
</file>

<file path=customXml/itemProps9.xml><?xml version="1.0" encoding="utf-8"?>
<ds:datastoreItem xmlns:ds="http://schemas.openxmlformats.org/officeDocument/2006/customXml" ds:itemID="{9FB57953-E667-403B-9826-6F9FD8482516}">
  <ds:schemaRefs/>
</ds:datastoreItem>
</file>

<file path=customXml/itemProps10.xml><?xml version="1.0" encoding="utf-8"?>
<ds:datastoreItem xmlns:ds="http://schemas.openxmlformats.org/officeDocument/2006/customXml" ds:itemID="{FB9B56FF-26C3-4ECD-B52C-62F339B70A51}">
  <ds:schemaRefs/>
</ds:datastoreItem>
</file>

<file path=customXml/itemProps11.xml><?xml version="1.0" encoding="utf-8"?>
<ds:datastoreItem xmlns:ds="http://schemas.openxmlformats.org/officeDocument/2006/customXml" ds:itemID="{516656D8-BA30-4AC5-93A7-C8605E1DE231}">
  <ds:schemaRefs/>
</ds:datastoreItem>
</file>

<file path=customXml/itemProps12.xml><?xml version="1.0" encoding="utf-8"?>
<ds:datastoreItem xmlns:ds="http://schemas.openxmlformats.org/officeDocument/2006/customXml" ds:itemID="{E74FA2D4-3768-44D9-9877-861445AFD07B}">
  <ds:schemaRefs/>
</ds:datastoreItem>
</file>

<file path=customXml/itemProps13.xml><?xml version="1.0" encoding="utf-8"?>
<ds:datastoreItem xmlns:ds="http://schemas.openxmlformats.org/officeDocument/2006/customXml" ds:itemID="{C056B3FC-B56E-4067-AAFE-8241431AA251}">
  <ds:schemaRefs/>
</ds:datastoreItem>
</file>

<file path=customXml/itemProps14.xml><?xml version="1.0" encoding="utf-8"?>
<ds:datastoreItem xmlns:ds="http://schemas.openxmlformats.org/officeDocument/2006/customXml" ds:itemID="{3DDBFD53-150C-44D1-BD2D-97D19195A957}">
  <ds:schemaRefs/>
</ds:datastoreItem>
</file>

<file path=customXml/itemProps15.xml><?xml version="1.0" encoding="utf-8"?>
<ds:datastoreItem xmlns:ds="http://schemas.openxmlformats.org/officeDocument/2006/customXml" ds:itemID="{E8A3AE69-7192-464C-BC63-918F1FD8E0AE}">
  <ds:schemaRefs/>
</ds:datastoreItem>
</file>

<file path=customXml/itemProps16.xml><?xml version="1.0" encoding="utf-8"?>
<ds:datastoreItem xmlns:ds="http://schemas.openxmlformats.org/officeDocument/2006/customXml" ds:itemID="{97F69F3D-61C7-442F-8E02-EDD9384AD9E9}">
  <ds:schemaRefs/>
</ds:datastoreItem>
</file>

<file path=customXml/itemProps17.xml><?xml version="1.0" encoding="utf-8"?>
<ds:datastoreItem xmlns:ds="http://schemas.openxmlformats.org/officeDocument/2006/customXml" ds:itemID="{C33AF11E-5168-4F8B-99E8-9B225E401F0F}">
  <ds:schemaRefs>
    <ds:schemaRef ds:uri="http://schemas.microsoft.com/DataMashup"/>
  </ds:schemaRefs>
</ds:datastoreItem>
</file>

<file path=customXml/itemProps18.xml><?xml version="1.0" encoding="utf-8"?>
<ds:datastoreItem xmlns:ds="http://schemas.openxmlformats.org/officeDocument/2006/customXml" ds:itemID="{81D3CAA4-C26C-44E4-879E-624583FA8BDC}">
  <ds:schemaRefs/>
</ds:datastoreItem>
</file>

<file path=customXml/itemProps19.xml><?xml version="1.0" encoding="utf-8"?>
<ds:datastoreItem xmlns:ds="http://schemas.openxmlformats.org/officeDocument/2006/customXml" ds:itemID="{6A5297AC-28BC-490C-AF5A-6890772BD5E1}">
  <ds:schemaRefs/>
</ds:datastoreItem>
</file>

<file path=customXml/itemProps20.xml><?xml version="1.0" encoding="utf-8"?>
<ds:datastoreItem xmlns:ds="http://schemas.openxmlformats.org/officeDocument/2006/customXml" ds:itemID="{D4F12347-D90C-46A1-A2B9-36C3F222D832}">
  <ds:schemaRefs/>
</ds:datastoreItem>
</file>

<file path=customXml/itemProps21.xml><?xml version="1.0" encoding="utf-8"?>
<ds:datastoreItem xmlns:ds="http://schemas.openxmlformats.org/officeDocument/2006/customXml" ds:itemID="{981EB4BC-98B2-43B4-8EE2-FDAC3363920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main data</vt:lpstr>
      <vt:lpstr>main_data</vt:lpstr>
      <vt:lpstr>Sheet1</vt:lpstr>
      <vt:lpstr>kp.1</vt:lpstr>
      <vt:lpstr>kp.2</vt:lpstr>
      <vt:lpstr>kp.3</vt:lpstr>
      <vt:lpstr>kp.4</vt:lpstr>
      <vt:lpstr>kp.5</vt:lpstr>
      <vt:lpstr>kp.6</vt:lpstr>
      <vt:lpstr>KP.7</vt:lpstr>
      <vt:lpstr>Sheet2</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Hema Pujari</dc:creator>
  <cp:lastModifiedBy>Hema Pujari</cp:lastModifiedBy>
  <dcterms:created xsi:type="dcterms:W3CDTF">2025-02-28T17:29:17Z</dcterms:created>
  <dcterms:modified xsi:type="dcterms:W3CDTF">2025-03-04T09:24:31Z</dcterms:modified>
</cp:coreProperties>
</file>