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54632\Downloads\"/>
    </mc:Choice>
  </mc:AlternateContent>
  <xr:revisionPtr revIDLastSave="0" documentId="8_{FBFA26E5-8EE5-4623-A814-6E14B3A873E3}" xr6:coauthVersionLast="47" xr6:coauthVersionMax="47" xr10:uidLastSave="{00000000-0000-0000-0000-000000000000}"/>
  <bookViews>
    <workbookView xWindow="-120" yWindow="-120" windowWidth="29040" windowHeight="15840" tabRatio="714" xr2:uid="{00000000-000D-0000-FFFF-FFFF00000000}"/>
  </bookViews>
  <sheets>
    <sheet name="Stock Price DCF Model" sheetId="9" r:id="rId1"/>
  </sheets>
  <definedNames>
    <definedName name="_Div1">#REF!</definedName>
    <definedName name="_Div2">#REF!</definedName>
    <definedName name="_Div3">#REF!</definedName>
    <definedName name="_Div4">#REF!</definedName>
    <definedName name="_Regression_Int">1</definedName>
    <definedName name="g_firm">#REF!</definedName>
    <definedName name="k">#REF!</definedName>
    <definedName name="k_eq">#REF!</definedName>
    <definedName name="Price4">#REF!</definedName>
    <definedName name="_xlnm.Print_Area">#REF!</definedName>
    <definedName name="Print_Area_MI">#REF!</definedName>
    <definedName name="rdebt">#REF!</definedName>
    <definedName name="tax_rate">#REF!</definedName>
    <definedName name="term_g">#REF!</definedName>
    <definedName name="WACC_5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9" l="1"/>
  <c r="F14" i="9"/>
  <c r="B16" i="9"/>
  <c r="B18" i="9"/>
  <c r="B20" i="9"/>
  <c r="D12" i="9"/>
  <c r="E12" i="9"/>
  <c r="F12" i="9"/>
  <c r="C12" i="9"/>
  <c r="D9" i="9"/>
  <c r="E9" i="9"/>
  <c r="F9" i="9"/>
  <c r="C9" i="9"/>
  <c r="C14" i="9"/>
  <c r="D14" i="9"/>
  <c r="E14" i="9"/>
</calcChain>
</file>

<file path=xl/sharedStrings.xml><?xml version="1.0" encoding="utf-8"?>
<sst xmlns="http://schemas.openxmlformats.org/spreadsheetml/2006/main" count="43" uniqueCount="43">
  <si>
    <t xml:space="preserve"> </t>
  </si>
  <si>
    <t>terminal growth</t>
  </si>
  <si>
    <t>Chg Working Cap ($M)</t>
  </si>
  <si>
    <t>Depreciation ($M)</t>
  </si>
  <si>
    <t>Terminal Growth Assumption</t>
  </si>
  <si>
    <t>WACC / discount rate</t>
  </si>
  <si>
    <t>Cash flow calculations</t>
  </si>
  <si>
    <t>Terminal Value</t>
  </si>
  <si>
    <t>FCF ($M) with Terminal Value</t>
  </si>
  <si>
    <t>Enterprise Value / NPV</t>
  </si>
  <si>
    <t>Net Debt</t>
  </si>
  <si>
    <t>Shares</t>
  </si>
  <si>
    <t>Stock Price Estimate</t>
  </si>
  <si>
    <t>Equity Value</t>
  </si>
  <si>
    <t>Year Zero</t>
  </si>
  <si>
    <t>Forecast Yr 1</t>
  </si>
  <si>
    <t>Forecast Yr 2</t>
  </si>
  <si>
    <t>Forecast Yr 3</t>
  </si>
  <si>
    <t>Forecast Yr 4</t>
  </si>
  <si>
    <t>NPV(WACC, FCFs in row 26)</t>
  </si>
  <si>
    <t>divide by # shares</t>
  </si>
  <si>
    <t>Profit (after taxes)</t>
  </si>
  <si>
    <t>Capital Expenditure ($M)</t>
  </si>
  <si>
    <t>Operating Cash Flow ($M)</t>
  </si>
  <si>
    <t>Free Cash Flow ($M)</t>
  </si>
  <si>
    <t>Operating Cash Flow = Profit after taxes minus increase in working capital + depreciation</t>
  </si>
  <si>
    <t>Free Cash Flow = Operating Cash Flow minus Capital Expenditure</t>
  </si>
  <si>
    <t>You have to keep investing in assets to replace worn out machinary or to open new facilities to grow sales</t>
  </si>
  <si>
    <t>Enterprise Value is another word for the value of the firm</t>
  </si>
  <si>
    <t>Net debt = debt less cash and marketable securities</t>
  </si>
  <si>
    <t>equity is stock - total value of what is owned by the stockholders</t>
  </si>
  <si>
    <t>This is a growing perpetuity formula….PV = CF1/(k-g) = CF0*(1+g)/(k-g)</t>
  </si>
  <si>
    <t>Suppose the discount rate goes up either because the Federal Reserve is raising rates or because the company gets riskier.  Assume DR = 14%.  What will happen to the price of the stock?</t>
  </si>
  <si>
    <t>Suppose the discount rate goes  down either because the Federal Reserve is reducing rates or because the management is able to reduce risk.  Assume DR = 10%.  What will happen to the price of the stock?</t>
  </si>
  <si>
    <r>
      <t xml:space="preserve">estimated stock price </t>
    </r>
    <r>
      <rPr>
        <i/>
        <sz val="11"/>
        <color theme="1"/>
        <rFont val="Calibri"/>
        <family val="2"/>
        <scheme val="minor"/>
      </rPr>
      <t xml:space="preserve">per share / </t>
    </r>
    <r>
      <rPr>
        <sz val="11"/>
        <color theme="1"/>
        <rFont val="Calibri"/>
        <family val="2"/>
        <scheme val="minor"/>
      </rPr>
      <t>also sometimes called target price or intrinsic value</t>
    </r>
  </si>
  <si>
    <t>Suppose the company announces that it has just signed a joint venture and now analysts forecast an average  terminal rate of growth of 4%. What will happen to the price of the stock?</t>
  </si>
  <si>
    <t>Analysts start to notice that this company is losing ground to competitors.  They start lowering their forecast for terminal growth down to 2%.  What will happen to  the price of the stock?</t>
  </si>
  <si>
    <t>working cap is positive, that means a net increase in inventory and AR relative to AP, subtract</t>
  </si>
  <si>
    <t>Depreciation</t>
  </si>
  <si>
    <t>The stock price will fall because future CF are being discounted at a higher rate. Put another way, if it costs more to finance your company then the firm and stock are worth less.</t>
  </si>
  <si>
    <t>The stock proce because future CF are being discounted at a lower rate. Put another way, if it costs less to finance your company then the firm and its stock are worth more.</t>
  </si>
  <si>
    <t xml:space="preserve">If analysts think the joint venture enhancing and raise their forecasted growth rate, then the stock price will rise. </t>
  </si>
  <si>
    <t xml:space="preserve">If analysts and investors revise downward their expectations of future growth, then the stock price estimate will fall.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</si>
</sst>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ourie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10" fontId="0" fillId="0" borderId="0" xfId="4" applyNumberFormat="1" applyFont="1"/>
    <xf numFmtId="0" fontId="6" fillId="0" borderId="0" xfId="0" applyFont="1"/>
    <xf numFmtId="8" fontId="0" fillId="0" borderId="0" xfId="0" applyNumberFormat="1"/>
    <xf numFmtId="2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0" fillId="2" borderId="0" xfId="0" applyNumberFormat="1" applyFill="1"/>
    <xf numFmtId="8" fontId="0" fillId="2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" fontId="6" fillId="0" borderId="0" xfId="0" applyNumberFormat="1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Percent" xfId="4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H33"/>
  <sheetViews>
    <sheetView tabSelected="1" topLeftCell="A13" zoomScale="130" zoomScaleNormal="130" workbookViewId="0">
      <selection activeCell="A33" sqref="A33"/>
    </sheetView>
  </sheetViews>
  <sheetFormatPr defaultRowHeight="15" x14ac:dyDescent="0.25"/>
  <cols>
    <col min="1" max="1" width="25.85546875" bestFit="1" customWidth="1"/>
    <col min="2" max="2" width="12.28515625" bestFit="1" customWidth="1"/>
    <col min="3" max="6" width="12.140625" bestFit="1" customWidth="1"/>
  </cols>
  <sheetData>
    <row r="1" spans="1:8" x14ac:dyDescent="0.25">
      <c r="A1" s="7" t="s">
        <v>4</v>
      </c>
    </row>
    <row r="2" spans="1:8" x14ac:dyDescent="0.25">
      <c r="A2" t="s">
        <v>5</v>
      </c>
      <c r="B2" s="6">
        <v>0.1206</v>
      </c>
    </row>
    <row r="3" spans="1:8" x14ac:dyDescent="0.25">
      <c r="A3" t="s">
        <v>1</v>
      </c>
      <c r="B3" s="6">
        <v>0.03</v>
      </c>
    </row>
    <row r="5" spans="1:8" x14ac:dyDescent="0.25">
      <c r="A5" s="4" t="s">
        <v>6</v>
      </c>
      <c r="B5" s="9" t="s">
        <v>14</v>
      </c>
      <c r="C5" s="10" t="s">
        <v>15</v>
      </c>
      <c r="D5" s="10" t="s">
        <v>16</v>
      </c>
      <c r="E5" s="10" t="s">
        <v>17</v>
      </c>
      <c r="F5" s="10" t="s">
        <v>18</v>
      </c>
      <c r="G5" s="5"/>
    </row>
    <row r="6" spans="1:8" x14ac:dyDescent="0.25">
      <c r="A6" s="2" t="s">
        <v>21</v>
      </c>
      <c r="B6" s="2"/>
      <c r="C6" s="5">
        <v>9453.4599999999991</v>
      </c>
      <c r="D6" s="5">
        <v>10163.313333333334</v>
      </c>
      <c r="E6" s="5">
        <v>10873.166666666668</v>
      </c>
      <c r="F6" s="5">
        <v>11583.02</v>
      </c>
    </row>
    <row r="7" spans="1:8" x14ac:dyDescent="0.25">
      <c r="A7" s="2" t="s">
        <v>2</v>
      </c>
      <c r="B7" s="2"/>
      <c r="C7" s="5">
        <v>1000</v>
      </c>
      <c r="D7" s="5">
        <v>1333.333333333333</v>
      </c>
      <c r="E7" s="5">
        <v>1333.333333333333</v>
      </c>
      <c r="F7" s="5">
        <v>1333.3333333333339</v>
      </c>
      <c r="H7" t="s">
        <v>37</v>
      </c>
    </row>
    <row r="8" spans="1:8" x14ac:dyDescent="0.25">
      <c r="A8" s="2" t="s">
        <v>3</v>
      </c>
      <c r="B8" s="2" t="s">
        <v>0</v>
      </c>
      <c r="C8" s="5">
        <v>4400</v>
      </c>
      <c r="D8" s="5">
        <v>4766.666666666667</v>
      </c>
      <c r="E8" s="5">
        <v>5133.333333333333</v>
      </c>
      <c r="F8" s="5">
        <v>5500</v>
      </c>
      <c r="H8" t="s">
        <v>38</v>
      </c>
    </row>
    <row r="9" spans="1:8" x14ac:dyDescent="0.25">
      <c r="A9" s="15" t="s">
        <v>23</v>
      </c>
      <c r="B9" s="2"/>
      <c r="C9" s="11">
        <f>C6-C7+C8</f>
        <v>12853.46</v>
      </c>
      <c r="D9" s="11">
        <f t="shared" ref="D9:F9" si="0">D6-D7+D8</f>
        <v>13596.646666666667</v>
      </c>
      <c r="E9" s="11">
        <f t="shared" si="0"/>
        <v>14673.166666666668</v>
      </c>
      <c r="F9" s="11">
        <f t="shared" si="0"/>
        <v>15749.686666666666</v>
      </c>
      <c r="H9" t="s">
        <v>25</v>
      </c>
    </row>
    <row r="10" spans="1:8" x14ac:dyDescent="0.25">
      <c r="A10" s="2" t="s">
        <v>22</v>
      </c>
      <c r="B10" s="2"/>
      <c r="C10" s="5">
        <v>5964</v>
      </c>
      <c r="D10" s="5">
        <v>6533.5</v>
      </c>
      <c r="E10" s="5">
        <v>7103.0000000000009</v>
      </c>
      <c r="F10" s="5">
        <v>7672.5000000000009</v>
      </c>
      <c r="G10" s="3"/>
      <c r="H10" t="s">
        <v>27</v>
      </c>
    </row>
    <row r="11" spans="1:8" x14ac:dyDescent="0.25">
      <c r="A11" s="2"/>
      <c r="B11" s="2"/>
      <c r="C11" s="3"/>
      <c r="D11" s="3"/>
      <c r="E11" s="3"/>
      <c r="F11" s="3"/>
    </row>
    <row r="12" spans="1:8" x14ac:dyDescent="0.25">
      <c r="A12" s="14" t="s">
        <v>24</v>
      </c>
      <c r="B12" s="1"/>
      <c r="C12" s="11">
        <f>C9-C10</f>
        <v>6889.4599999999991</v>
      </c>
      <c r="D12" s="11">
        <f t="shared" ref="D12:F12" si="1">D9-D10</f>
        <v>7063.1466666666674</v>
      </c>
      <c r="E12" s="11">
        <f t="shared" si="1"/>
        <v>7570.166666666667</v>
      </c>
      <c r="F12" s="11">
        <f t="shared" si="1"/>
        <v>8077.1866666666656</v>
      </c>
      <c r="H12" t="s">
        <v>26</v>
      </c>
    </row>
    <row r="13" spans="1:8" x14ac:dyDescent="0.25">
      <c r="A13" s="2" t="s">
        <v>7</v>
      </c>
      <c r="F13" s="13">
        <f>F12*(1+B3)/(B2-B3)</f>
        <v>91826.73583517292</v>
      </c>
      <c r="H13" t="s">
        <v>31</v>
      </c>
    </row>
    <row r="14" spans="1:8" x14ac:dyDescent="0.25">
      <c r="A14" s="2" t="s">
        <v>8</v>
      </c>
      <c r="C14" s="5">
        <f>C12+C13</f>
        <v>6889.4599999999991</v>
      </c>
      <c r="D14" s="5">
        <f t="shared" ref="D14:F14" si="2">D12+D13</f>
        <v>7063.1466666666674</v>
      </c>
      <c r="E14" s="5">
        <f t="shared" si="2"/>
        <v>7570.166666666667</v>
      </c>
      <c r="F14" s="5">
        <f t="shared" si="2"/>
        <v>99903.922501839581</v>
      </c>
    </row>
    <row r="16" spans="1:8" x14ac:dyDescent="0.25">
      <c r="A16" s="2" t="s">
        <v>9</v>
      </c>
      <c r="B16" s="12">
        <f>NPV(B2,C14:F14)</f>
        <v>80507.203109761496</v>
      </c>
      <c r="D16" t="s">
        <v>19</v>
      </c>
      <c r="H16" t="s">
        <v>28</v>
      </c>
    </row>
    <row r="17" spans="1:8" x14ac:dyDescent="0.25">
      <c r="A17" s="2" t="s">
        <v>10</v>
      </c>
      <c r="B17">
        <v>13000</v>
      </c>
      <c r="H17" t="s">
        <v>29</v>
      </c>
    </row>
    <row r="18" spans="1:8" x14ac:dyDescent="0.25">
      <c r="A18" s="2" t="s">
        <v>13</v>
      </c>
      <c r="B18" s="8">
        <f>B16-B17</f>
        <v>67507.203109761496</v>
      </c>
      <c r="H18" t="s">
        <v>30</v>
      </c>
    </row>
    <row r="19" spans="1:8" x14ac:dyDescent="0.25">
      <c r="A19" s="2" t="s">
        <v>11</v>
      </c>
      <c r="B19">
        <v>1700</v>
      </c>
    </row>
    <row r="20" spans="1:8" x14ac:dyDescent="0.25">
      <c r="A20" s="2" t="s">
        <v>12</v>
      </c>
      <c r="B20" s="12">
        <f>B18/B19</f>
        <v>39.710119476330291</v>
      </c>
      <c r="D20" t="s">
        <v>20</v>
      </c>
      <c r="H20" t="s">
        <v>34</v>
      </c>
    </row>
    <row r="21" spans="1:8" x14ac:dyDescent="0.25">
      <c r="A21" s="2"/>
      <c r="B21" s="8"/>
    </row>
    <row r="23" spans="1:8" x14ac:dyDescent="0.25">
      <c r="A23" s="2" t="s">
        <v>32</v>
      </c>
    </row>
    <row r="24" spans="1:8" x14ac:dyDescent="0.25">
      <c r="A24" s="16" t="s">
        <v>39</v>
      </c>
    </row>
    <row r="26" spans="1:8" x14ac:dyDescent="0.25">
      <c r="A26" s="2" t="s">
        <v>33</v>
      </c>
    </row>
    <row r="27" spans="1:8" x14ac:dyDescent="0.25">
      <c r="A27" s="16" t="s">
        <v>40</v>
      </c>
    </row>
    <row r="29" spans="1:8" x14ac:dyDescent="0.25">
      <c r="A29" t="s">
        <v>35</v>
      </c>
    </row>
    <row r="30" spans="1:8" x14ac:dyDescent="0.25">
      <c r="A30" s="7" t="s">
        <v>41</v>
      </c>
    </row>
    <row r="32" spans="1:8" x14ac:dyDescent="0.25">
      <c r="A32" t="s">
        <v>36</v>
      </c>
    </row>
    <row r="33" spans="1:1" x14ac:dyDescent="0.25">
      <c r="A33" s="7" t="s">
        <v>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Price DCF Model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Angati, Jahnavi</cp:lastModifiedBy>
  <cp:lastPrinted>2019-03-13T20:14:37Z</cp:lastPrinted>
  <dcterms:created xsi:type="dcterms:W3CDTF">2012-01-16T17:23:51Z</dcterms:created>
  <dcterms:modified xsi:type="dcterms:W3CDTF">2023-10-25T15:20:35Z</dcterms:modified>
</cp:coreProperties>
</file>