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54632\Downloads\"/>
    </mc:Choice>
  </mc:AlternateContent>
  <xr:revisionPtr revIDLastSave="0" documentId="8_{EECA3556-3A57-4852-B8B1-D2B890D85D9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EPS Forecast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5" i="1" l="1"/>
  <c r="K13" i="1"/>
  <c r="K12" i="1"/>
  <c r="K11" i="1"/>
  <c r="K10" i="1"/>
  <c r="C15" i="1"/>
  <c r="C13" i="1"/>
  <c r="C12" i="1"/>
  <c r="C11" i="1"/>
  <c r="C10" i="1"/>
  <c r="G15" i="1"/>
  <c r="G13" i="1"/>
  <c r="G12" i="1"/>
  <c r="G11" i="1"/>
  <c r="G10" i="1"/>
  <c r="J15" i="1"/>
  <c r="F15" i="1"/>
  <c r="B15" i="1"/>
</calcChain>
</file>

<file path=xl/sharedStrings.xml><?xml version="1.0" encoding="utf-8"?>
<sst xmlns="http://schemas.openxmlformats.org/spreadsheetml/2006/main" count="66" uniqueCount="39">
  <si>
    <t>Sales</t>
  </si>
  <si>
    <t>Taxes</t>
  </si>
  <si>
    <t># shares</t>
  </si>
  <si>
    <t>Figures in millions</t>
  </si>
  <si>
    <t>EPS</t>
  </si>
  <si>
    <t>Tesla</t>
  </si>
  <si>
    <t>Simplified EPS forecast</t>
  </si>
  <si>
    <t>Year Zero</t>
  </si>
  <si>
    <t>Year 1</t>
  </si>
  <si>
    <t>Sales growth</t>
  </si>
  <si>
    <t>Median</t>
  </si>
  <si>
    <t>Forecast Assumptions</t>
  </si>
  <si>
    <t>Bull</t>
  </si>
  <si>
    <t>Bear</t>
  </si>
  <si>
    <t>Forecast</t>
  </si>
  <si>
    <t>Taxable Income</t>
  </si>
  <si>
    <t>Net Income</t>
  </si>
  <si>
    <t>Taxable Income to Sales %</t>
  </si>
  <si>
    <t>Tax rate</t>
  </si>
  <si>
    <t>Notes:</t>
  </si>
  <si>
    <t>EPS Forecast start with the top line of sales</t>
  </si>
  <si>
    <t>This EPS forecast is simplified</t>
  </si>
  <si>
    <t>Generally, the market price of Tesla takes into account</t>
  </si>
  <si>
    <t>All available information about current and future business performance</t>
  </si>
  <si>
    <t>Since some analysts and market participants are more bullish on the future</t>
  </si>
  <si>
    <t>and other analysts and market participants are more bearish on the future</t>
  </si>
  <si>
    <t>In the end,the market price will reflect mean expectations</t>
  </si>
  <si>
    <t>we have buying and selling/ shorting going on</t>
  </si>
  <si>
    <t>about the economy, the industry, competitors, and this company</t>
  </si>
  <si>
    <t xml:space="preserve">This company - things like expected revenue, expected profits, etc. </t>
  </si>
  <si>
    <t>This analyst thinks sales growth will be higher than the mean</t>
  </si>
  <si>
    <t>This analyst thinks the margin will be higher than the average analyst</t>
  </si>
  <si>
    <t>Thus this analyst gets a price estimate of 67 cents higher</t>
  </si>
  <si>
    <t>The bear expects lower sales growth than the average market participant</t>
  </si>
  <si>
    <t>This analyst expects a lower margin</t>
  </si>
  <si>
    <t>Thus this analyst gets an EPS estimate that is 65 cents lower than the average</t>
  </si>
  <si>
    <t>This analyst would issue a sell order</t>
  </si>
  <si>
    <t>This analyst issues a buy order on Tesla</t>
  </si>
  <si>
    <t>I just completed a simplified EPS forecast for Tesla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</si>
</sst>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2" fillId="0" borderId="0" xfId="0" applyFont="1"/>
    <xf numFmtId="0" fontId="2" fillId="0" borderId="1" xfId="0" applyFont="1" applyBorder="1"/>
    <xf numFmtId="0" fontId="0" fillId="0" borderId="2" xfId="0" applyBorder="1"/>
    <xf numFmtId="0" fontId="2" fillId="0" borderId="3" xfId="0" applyFont="1" applyBorder="1" applyAlignment="1">
      <alignment horizontal="center"/>
    </xf>
    <xf numFmtId="0" fontId="0" fillId="0" borderId="4" xfId="0" applyBorder="1"/>
    <xf numFmtId="0" fontId="0" fillId="0" borderId="0" xfId="0" applyBorder="1"/>
    <xf numFmtId="10" fontId="0" fillId="0" borderId="5" xfId="1" applyNumberFormat="1" applyFont="1" applyBorder="1"/>
    <xf numFmtId="0" fontId="0" fillId="0" borderId="4" xfId="0" applyFont="1" applyBorder="1"/>
    <xf numFmtId="0" fontId="0" fillId="0" borderId="5" xfId="0" applyBorder="1"/>
    <xf numFmtId="0" fontId="2" fillId="0" borderId="0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2" fontId="0" fillId="2" borderId="5" xfId="0" applyNumberFormat="1" applyFill="1" applyBorder="1"/>
    <xf numFmtId="0" fontId="0" fillId="0" borderId="6" xfId="0" applyBorder="1"/>
    <xf numFmtId="2" fontId="0" fillId="0" borderId="7" xfId="0" applyNumberFormat="1" applyBorder="1"/>
    <xf numFmtId="2" fontId="0" fillId="2" borderId="8" xfId="0" applyNumberFormat="1" applyFill="1" applyBorder="1"/>
    <xf numFmtId="10" fontId="0" fillId="0" borderId="0" xfId="1" applyNumberFormat="1" applyFont="1"/>
    <xf numFmtId="0" fontId="3" fillId="0" borderId="0" xfId="0" applyNumberFormat="1" applyFont="1" applyFill="1" applyBorder="1" applyAlignment="1"/>
    <xf numFmtId="10" fontId="4" fillId="0" borderId="5" xfId="1" applyNumberFormat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8"/>
  <sheetViews>
    <sheetView tabSelected="1" topLeftCell="A2" zoomScale="150" zoomScaleNormal="150" workbookViewId="0">
      <selection activeCell="K16" sqref="K16"/>
    </sheetView>
  </sheetViews>
  <sheetFormatPr defaultRowHeight="15" x14ac:dyDescent="0.25"/>
  <cols>
    <col min="1" max="1" width="28.28515625" customWidth="1"/>
    <col min="2" max="2" width="10.42578125" customWidth="1"/>
    <col min="3" max="3" width="12" bestFit="1" customWidth="1"/>
    <col min="4" max="4" width="8.42578125" bestFit="1" customWidth="1"/>
    <col min="5" max="5" width="21" bestFit="1" customWidth="1"/>
    <col min="6" max="6" width="8.42578125" bestFit="1" customWidth="1"/>
    <col min="9" max="9" width="21" bestFit="1" customWidth="1"/>
    <col min="11" max="11" width="8.85546875" bestFit="1" customWidth="1"/>
    <col min="13" max="14" width="8.42578125" bestFit="1" customWidth="1"/>
  </cols>
  <sheetData>
    <row r="1" spans="1:11" x14ac:dyDescent="0.25">
      <c r="A1" s="1" t="s">
        <v>5</v>
      </c>
    </row>
    <row r="2" spans="1:11" x14ac:dyDescent="0.25">
      <c r="A2" s="1" t="s">
        <v>6</v>
      </c>
      <c r="C2" s="1" t="s">
        <v>14</v>
      </c>
      <c r="G2" s="1" t="s">
        <v>14</v>
      </c>
      <c r="K2" s="1" t="s">
        <v>14</v>
      </c>
    </row>
    <row r="3" spans="1:11" ht="15.75" thickBot="1" x14ac:dyDescent="0.3">
      <c r="A3" s="1"/>
    </row>
    <row r="4" spans="1:11" x14ac:dyDescent="0.25">
      <c r="A4" s="2" t="s">
        <v>11</v>
      </c>
      <c r="B4" s="3"/>
      <c r="C4" s="4" t="s">
        <v>10</v>
      </c>
      <c r="E4" s="2" t="s">
        <v>11</v>
      </c>
      <c r="F4" s="3"/>
      <c r="G4" s="4" t="s">
        <v>12</v>
      </c>
      <c r="I4" s="2" t="s">
        <v>11</v>
      </c>
      <c r="J4" s="3"/>
      <c r="K4" s="4" t="s">
        <v>13</v>
      </c>
    </row>
    <row r="5" spans="1:11" x14ac:dyDescent="0.25">
      <c r="A5" s="5" t="s">
        <v>9</v>
      </c>
      <c r="B5" s="6"/>
      <c r="C5" s="7">
        <v>0.62</v>
      </c>
      <c r="E5" s="5" t="s">
        <v>9</v>
      </c>
      <c r="F5" s="6"/>
      <c r="G5" s="7">
        <v>0.72</v>
      </c>
      <c r="I5" s="5" t="s">
        <v>9</v>
      </c>
      <c r="J5" s="6"/>
      <c r="K5" s="7">
        <v>0.51</v>
      </c>
    </row>
    <row r="6" spans="1:11" x14ac:dyDescent="0.25">
      <c r="A6" s="8" t="s">
        <v>17</v>
      </c>
      <c r="B6" s="6"/>
      <c r="C6" s="18">
        <v>0.1</v>
      </c>
      <c r="E6" s="8" t="s">
        <v>17</v>
      </c>
      <c r="F6" s="6"/>
      <c r="G6" s="18">
        <v>0.11</v>
      </c>
      <c r="I6" s="8" t="s">
        <v>17</v>
      </c>
      <c r="J6" s="6"/>
      <c r="K6" s="18">
        <v>0.09</v>
      </c>
    </row>
    <row r="7" spans="1:11" x14ac:dyDescent="0.25">
      <c r="A7" s="8" t="s">
        <v>18</v>
      </c>
      <c r="B7" s="6"/>
      <c r="C7" s="7">
        <v>0.15</v>
      </c>
      <c r="E7" s="8" t="s">
        <v>18</v>
      </c>
      <c r="F7" s="6"/>
      <c r="G7" s="7">
        <v>0.15</v>
      </c>
      <c r="I7" s="8" t="s">
        <v>18</v>
      </c>
      <c r="J7" s="6"/>
      <c r="K7" s="7">
        <v>0.15</v>
      </c>
    </row>
    <row r="8" spans="1:11" x14ac:dyDescent="0.25">
      <c r="A8" s="5"/>
      <c r="B8" s="6"/>
      <c r="C8" s="9"/>
      <c r="E8" s="5"/>
      <c r="F8" s="6"/>
      <c r="G8" s="9"/>
      <c r="I8" s="5"/>
      <c r="J8" s="6"/>
      <c r="K8" s="9"/>
    </row>
    <row r="9" spans="1:11" x14ac:dyDescent="0.25">
      <c r="A9" s="5"/>
      <c r="B9" s="10" t="s">
        <v>7</v>
      </c>
      <c r="C9" s="11" t="s">
        <v>8</v>
      </c>
      <c r="E9" s="5"/>
      <c r="F9" s="10" t="s">
        <v>7</v>
      </c>
      <c r="G9" s="11" t="s">
        <v>8</v>
      </c>
      <c r="I9" s="5"/>
      <c r="J9" s="10" t="s">
        <v>7</v>
      </c>
      <c r="K9" s="11" t="s">
        <v>8</v>
      </c>
    </row>
    <row r="10" spans="1:11" ht="15" customHeight="1" x14ac:dyDescent="0.25">
      <c r="A10" s="5" t="s">
        <v>0</v>
      </c>
      <c r="B10" s="17">
        <v>31536</v>
      </c>
      <c r="C10" s="12">
        <f>B10*(1+C5)</f>
        <v>51088.320000000007</v>
      </c>
      <c r="E10" s="5" t="s">
        <v>0</v>
      </c>
      <c r="F10" s="6">
        <v>31536</v>
      </c>
      <c r="G10" s="12">
        <f>F10*(1+G5)</f>
        <v>54241.919999999998</v>
      </c>
      <c r="I10" s="5" t="s">
        <v>0</v>
      </c>
      <c r="J10" s="6">
        <v>31536</v>
      </c>
      <c r="K10" s="12">
        <f>J10*(1+K5)</f>
        <v>47619.360000000001</v>
      </c>
    </row>
    <row r="11" spans="1:11" x14ac:dyDescent="0.25">
      <c r="A11" s="5" t="s">
        <v>15</v>
      </c>
      <c r="B11" s="6">
        <v>1154</v>
      </c>
      <c r="C11" s="12">
        <f>C10*C6</f>
        <v>5108.8320000000012</v>
      </c>
      <c r="E11" s="5" t="s">
        <v>15</v>
      </c>
      <c r="F11" s="6">
        <v>1154</v>
      </c>
      <c r="G11" s="12">
        <f>G10*G6</f>
        <v>5966.6112000000003</v>
      </c>
      <c r="I11" s="5" t="s">
        <v>15</v>
      </c>
      <c r="J11" s="6">
        <v>1154</v>
      </c>
      <c r="K11" s="12">
        <f>K10*K6</f>
        <v>4285.7424000000001</v>
      </c>
    </row>
    <row r="12" spans="1:11" x14ac:dyDescent="0.25">
      <c r="A12" s="5" t="s">
        <v>1</v>
      </c>
      <c r="B12" s="6">
        <v>371.6</v>
      </c>
      <c r="C12" s="12">
        <f>C11*C7</f>
        <v>766.32480000000021</v>
      </c>
      <c r="E12" s="5" t="s">
        <v>1</v>
      </c>
      <c r="F12" s="6">
        <v>371.6</v>
      </c>
      <c r="G12" s="12">
        <f>G11*G7</f>
        <v>894.99167999999997</v>
      </c>
      <c r="I12" s="5" t="s">
        <v>1</v>
      </c>
      <c r="J12" s="6">
        <v>371.6</v>
      </c>
      <c r="K12" s="12">
        <f>K11*K7</f>
        <v>642.86135999999999</v>
      </c>
    </row>
    <row r="13" spans="1:11" x14ac:dyDescent="0.25">
      <c r="A13" s="5" t="s">
        <v>16</v>
      </c>
      <c r="B13" s="6">
        <v>782.4</v>
      </c>
      <c r="C13" s="12">
        <f>C11-C12</f>
        <v>4342.5072000000009</v>
      </c>
      <c r="E13" s="5" t="s">
        <v>16</v>
      </c>
      <c r="F13" s="6">
        <v>782.4</v>
      </c>
      <c r="G13" s="12">
        <f>G11-G12</f>
        <v>5071.6195200000002</v>
      </c>
      <c r="I13" s="5" t="s">
        <v>16</v>
      </c>
      <c r="J13" s="6">
        <v>782.4</v>
      </c>
      <c r="K13" s="12">
        <f>K11-K12</f>
        <v>3642.8810400000002</v>
      </c>
    </row>
    <row r="14" spans="1:11" x14ac:dyDescent="0.25">
      <c r="A14" s="5" t="s">
        <v>2</v>
      </c>
      <c r="B14" s="6">
        <v>1083</v>
      </c>
      <c r="C14" s="9">
        <v>1083</v>
      </c>
      <c r="E14" s="5" t="s">
        <v>2</v>
      </c>
      <c r="F14" s="6">
        <v>1083</v>
      </c>
      <c r="G14" s="9">
        <v>1083</v>
      </c>
      <c r="I14" s="5" t="s">
        <v>2</v>
      </c>
      <c r="J14" s="6">
        <v>1083</v>
      </c>
      <c r="K14" s="9">
        <v>1083</v>
      </c>
    </row>
    <row r="15" spans="1:11" ht="15.75" thickBot="1" x14ac:dyDescent="0.3">
      <c r="A15" s="13" t="s">
        <v>4</v>
      </c>
      <c r="B15" s="14">
        <f>B13/B14</f>
        <v>0.72243767313019391</v>
      </c>
      <c r="C15" s="15">
        <f>C13/C14</f>
        <v>4.0097019390581723</v>
      </c>
      <c r="E15" s="13" t="s">
        <v>4</v>
      </c>
      <c r="F15" s="14">
        <f>F13/F14</f>
        <v>0.72243767313019391</v>
      </c>
      <c r="G15" s="15">
        <f>G13/G14</f>
        <v>4.6829358448753462</v>
      </c>
      <c r="I15" s="13" t="s">
        <v>4</v>
      </c>
      <c r="J15" s="14">
        <f>J13/J14</f>
        <v>0.72243767313019391</v>
      </c>
      <c r="K15" s="15">
        <f>K13/K14</f>
        <v>3.3636944044321333</v>
      </c>
    </row>
    <row r="17" spans="1:10" x14ac:dyDescent="0.25">
      <c r="G17" s="16"/>
    </row>
    <row r="18" spans="1:10" x14ac:dyDescent="0.25">
      <c r="A18" t="s">
        <v>3</v>
      </c>
      <c r="E18" t="s">
        <v>19</v>
      </c>
      <c r="J18" t="s">
        <v>19</v>
      </c>
    </row>
    <row r="19" spans="1:10" x14ac:dyDescent="0.25">
      <c r="A19" t="s">
        <v>20</v>
      </c>
      <c r="E19" t="s">
        <v>30</v>
      </c>
      <c r="J19" t="s">
        <v>33</v>
      </c>
    </row>
    <row r="20" spans="1:10" x14ac:dyDescent="0.25">
      <c r="A20" t="s">
        <v>21</v>
      </c>
      <c r="E20" t="s">
        <v>31</v>
      </c>
      <c r="J20" t="s">
        <v>34</v>
      </c>
    </row>
    <row r="21" spans="1:10" x14ac:dyDescent="0.25">
      <c r="A21" t="s">
        <v>22</v>
      </c>
      <c r="E21" t="s">
        <v>32</v>
      </c>
      <c r="J21" t="s">
        <v>35</v>
      </c>
    </row>
    <row r="22" spans="1:10" x14ac:dyDescent="0.25">
      <c r="A22" t="s">
        <v>23</v>
      </c>
      <c r="E22" t="s">
        <v>37</v>
      </c>
      <c r="J22" t="s">
        <v>36</v>
      </c>
    </row>
    <row r="23" spans="1:10" x14ac:dyDescent="0.25">
      <c r="A23" t="s">
        <v>24</v>
      </c>
    </row>
    <row r="24" spans="1:10" x14ac:dyDescent="0.25">
      <c r="A24" t="s">
        <v>25</v>
      </c>
      <c r="J24" t="s">
        <v>38</v>
      </c>
    </row>
    <row r="25" spans="1:10" x14ac:dyDescent="0.25">
      <c r="A25" t="s">
        <v>27</v>
      </c>
    </row>
    <row r="26" spans="1:10" x14ac:dyDescent="0.25">
      <c r="A26" t="s">
        <v>26</v>
      </c>
    </row>
    <row r="27" spans="1:10" x14ac:dyDescent="0.25">
      <c r="A27" t="s">
        <v>28</v>
      </c>
    </row>
    <row r="28" spans="1:10" x14ac:dyDescent="0.25">
      <c r="A28" t="s">
        <v>29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EPS Forecast</vt:lpstr>
    </vt:vector>
  </TitlesOfParts>
  <Company>McCombs School of 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Kamm, Kelly L</dc:creator>
  <cp:lastModifiedBy>Angati, Jahnavi</cp:lastModifiedBy>
  <dcterms:created xsi:type="dcterms:W3CDTF">2021-11-03T22:54:46Z</dcterms:created>
  <dcterms:modified xsi:type="dcterms:W3CDTF">2023-10-23T14:46:50Z</dcterms:modified>
</cp:coreProperties>
</file>