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КВИТАНЦИЯ" sheetId="1" r:id="rId4"/>
    <sheet name="Formula" sheetId="2" state="hidden" r:id="rId5"/>
  </sheets>
  <definedNames>
    <definedName name="_xlnm.Print_Area" localSheetId="0">'КВИТАНЦИЯ'!$A$1:$T$30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<sst xmlns="http://schemas.openxmlformats.org/spreadsheetml/2006/main" uniqueCount="47">
  <si>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СУММА</t>
  </si>
  <si>
    <t>Кимдан</t>
  </si>
  <si>
    <t>Абдухоликов Юлчивой ХХХ</t>
  </si>
  <si>
    <t>Рахматов Дониёр Муродович</t>
  </si>
  <si>
    <t>КОД</t>
  </si>
  <si>
    <t>01151</t>
  </si>
  <si>
    <t>х/р</t>
  </si>
  <si>
    <t>20208000900790933001</t>
  </si>
  <si>
    <t>Олувчи банк</t>
  </si>
  <si>
    <t xml:space="preserve">ХАТБ Универсал банк </t>
  </si>
  <si>
    <t xml:space="preserve">Олувчи </t>
  </si>
  <si>
    <t xml:space="preserve">BUVAYDA TUMANI YONG'INNI OLDINI OLISH MCHJ </t>
  </si>
  <si>
    <t>Мижоз раками:</t>
  </si>
  <si>
    <t>Сумма ракам билан</t>
  </si>
  <si>
    <t>Суммаси сўз билан</t>
  </si>
  <si>
    <t>Тўлов мақсади</t>
  </si>
  <si>
    <t>кредит тулови учун</t>
  </si>
  <si>
    <t>Тулов тури:</t>
  </si>
  <si>
    <t>Naqd</t>
  </si>
  <si>
    <t>Бошқа тушумлар №1-100 шартнома асаосан ўтказилди</t>
  </si>
  <si>
    <t>Тўловчи имзоси        ___________</t>
  </si>
  <si>
    <t>Кабул килувчи имзоси</t>
  </si>
  <si>
    <t>________________</t>
  </si>
  <si>
    <t>КВИТАНЦИЯ №</t>
  </si>
  <si>
    <t>001-шакл</t>
  </si>
  <si>
    <t>Рахмонова  Гулсора Абдулхакимовна</t>
  </si>
  <si>
    <t>245 000,00</t>
  </si>
  <si>
    <t>х/в</t>
  </si>
  <si>
    <t>ХАТБ Универсалбанк</t>
  </si>
  <si>
    <t>бир</t>
  </si>
  <si>
    <t>икки</t>
  </si>
  <si>
    <t>уч</t>
  </si>
  <si>
    <t>турт</t>
  </si>
  <si>
    <t>беш</t>
  </si>
  <si>
    <t>олти</t>
  </si>
  <si>
    <t>етти</t>
  </si>
  <si>
    <t>саккиз</t>
  </si>
  <si>
    <t>туккиз</t>
  </si>
  <si>
    <t>ун</t>
  </si>
  <si>
    <t>йигирма</t>
  </si>
  <si>
    <t>уттиз</t>
  </si>
  <si>
    <t>кирк</t>
  </si>
  <si>
    <t>эллик</t>
  </si>
  <si>
    <t>олтмиш</t>
  </si>
  <si>
    <t>етмиш</t>
  </si>
  <si>
    <t>саксон</t>
  </si>
  <si>
    <t>туксон</t>
  </si>
</sst>
</file>

<file path=xl/styles.xml><?xml version="1.0" encoding="utf-8"?>
<styleSheet xmlns="http://schemas.openxmlformats.org/spreadsheetml/2006/main" xml:space="preserve">
  <numFmts count="3">
    <numFmt numFmtId="164" formatCode="#,##0.00;[Red]#,##0.00"/>
    <numFmt numFmtId="165" formatCode="[$-F800]dddd\,\ mmmm\ dd\,\ yyyy"/>
    <numFmt numFmtId="166" formatCode="_-* #,##0.00_р_._-;\-* #,##0.00_р_._-;_-* &quot;-&quot;??_р_._-;_-@_-"/>
  </numFmts>
  <fonts count="12">
    <font>
      <b val="0"/>
      <i val="0"/>
      <strike val="0"/>
      <u val="none"/>
      <sz val="10"/>
      <color rgb="FF000000"/>
      <name val="Arial Cyr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FF0000"/>
      <name val="Arial"/>
    </font>
    <font>
      <b val="1"/>
      <i val="1"/>
      <strike val="0"/>
      <u val="none"/>
      <sz val="10"/>
      <color rgb="FFFF0000"/>
      <name val="Arial Cyr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0"/>
      <color rgb="FF000000"/>
      <name val="Arial Cyr"/>
    </font>
    <font>
      <b val="0"/>
      <i val="1"/>
      <strike val="0"/>
      <u val="none"/>
      <sz val="10"/>
      <color rgb="FFFF0000"/>
      <name val="Arial"/>
    </font>
    <font>
      <b val="1"/>
      <i val="0"/>
      <strike val="0"/>
      <u val="none"/>
      <sz val="12"/>
      <color rgb="FF000000"/>
      <name val="Arial Cyr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10"/>
      <color rgb="FF000000"/>
      <name val="Arial Cyr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6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Dashed">
        <color rgb="FF000000"/>
      </bottom>
    </border>
    <border>
      <right style="thin">
        <color rgb="FF000000"/>
      </right>
      <top style="thin">
        <color rgb="FF000000"/>
      </top>
      <bottom style="mediumDashed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8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2" numFmtId="49" fillId="2" borderId="1" applyFont="1" applyNumberFormat="1" applyFill="0" applyBorder="1" applyAlignment="1">
      <alignment horizontal="left" vertical="center" textRotation="0" wrapText="false" shrinkToFit="false"/>
    </xf>
    <xf xfId="0" fontId="2" numFmtId="49" fillId="2" borderId="9" applyFont="1" applyNumberFormat="1" applyFill="0" applyBorder="1" applyAlignment="1">
      <alignment horizontal="left" vertical="center" textRotation="0" wrapText="false" shrinkToFit="false"/>
    </xf>
    <xf xfId="0" fontId="3" numFmtId="49" fillId="2" borderId="10" applyFont="1" applyNumberFormat="1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49" fillId="2" borderId="0" applyFont="1" applyNumberFormat="1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14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3" numFmtId="0" fillId="2" borderId="13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14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3" numFmtId="4" fillId="3" borderId="13" applyFont="1" applyNumberFormat="1" applyFill="1" applyBorder="1" applyAlignment="1">
      <alignment horizontal="left" vertical="center" textRotation="0" wrapText="fals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1" numFmtId="0" fillId="3" borderId="14" applyFont="1" applyNumberFormat="0" applyFill="1" applyBorder="1" applyAlignment="1">
      <alignment horizontal="left" vertical="center" textRotation="0" wrapText="false" shrinkToFit="false"/>
    </xf>
    <xf xfId="0" fontId="1" numFmtId="0" fillId="3" borderId="5" applyFont="1" applyNumberFormat="0" applyFill="1" applyBorder="1" applyAlignment="1">
      <alignment horizontal="left" vertical="center" textRotation="0" wrapText="false" shrinkToFit="false"/>
    </xf>
    <xf xfId="0" fontId="1" numFmtId="0" fillId="3" borderId="6" applyFont="1" applyNumberFormat="0" applyFill="1" applyBorder="1" applyAlignment="1">
      <alignment horizontal="left" vertical="center" textRotation="0" wrapText="false" shrinkToFit="false"/>
    </xf>
    <xf xfId="0" fontId="1" numFmtId="0" fillId="3" borderId="7" applyFont="1" applyNumberFormat="0" applyFill="1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false" shrinkToFit="false"/>
    </xf>
    <xf xfId="0" fontId="6" numFmtId="0" fillId="2" borderId="10" applyFont="1" applyNumberFormat="0" applyFill="0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3" numFmtId="166" fillId="2" borderId="0" applyFont="1" applyNumberFormat="1" applyFill="0" applyBorder="0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5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4" numFmtId="4" fillId="2" borderId="0" applyFont="1" applyNumberFormat="1" applyFill="0" applyBorder="0" applyAlignment="1">
      <alignment horizontal="left" vertical="center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4" fillId="3" borderId="13" applyFont="1" applyNumberFormat="1" applyFill="1" applyBorder="1" applyAlignment="1">
      <alignment horizontal="left" vertical="center" textRotation="0" wrapText="false" shrinkToFit="false"/>
    </xf>
    <xf xfId="0" fontId="8" numFmtId="0" fillId="3" borderId="2" applyFont="1" applyNumberFormat="0" applyFill="1" applyBorder="1" applyAlignment="1">
      <alignment horizontal="left" vertical="center" textRotation="0" wrapText="false" shrinkToFit="false"/>
    </xf>
    <xf xfId="0" fontId="8" numFmtId="0" fillId="3" borderId="14" applyFont="1" applyNumberFormat="0" applyFill="1" applyBorder="1" applyAlignment="1">
      <alignment horizontal="left" vertical="center" textRotation="0" wrapText="false" shrinkToFit="false"/>
    </xf>
    <xf xfId="0" fontId="8" numFmtId="0" fillId="3" borderId="5" applyFont="1" applyNumberFormat="0" applyFill="1" applyBorder="1" applyAlignment="1">
      <alignment horizontal="left" vertical="center" textRotation="0" wrapText="false" shrinkToFit="false"/>
    </xf>
    <xf xfId="0" fontId="8" numFmtId="0" fillId="3" borderId="6" applyFont="1" applyNumberFormat="0" applyFill="1" applyBorder="1" applyAlignment="1">
      <alignment horizontal="left" vertical="center" textRotation="0" wrapText="false" shrinkToFit="false"/>
    </xf>
    <xf xfId="0" fontId="8" numFmtId="0" fillId="3" borderId="7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165" fillId="3" borderId="13" applyFont="1" applyNumberFormat="1" applyFill="1" applyBorder="1" applyAlignment="1">
      <alignment horizontal="center" vertical="center" textRotation="0" wrapText="false" shrinkToFit="false"/>
    </xf>
    <xf xfId="0" fontId="7" numFmtId="165" fillId="3" borderId="2" applyFont="1" applyNumberFormat="1" applyFill="1" applyBorder="1" applyAlignment="1">
      <alignment horizontal="center" vertical="center" textRotation="0" wrapText="false" shrinkToFit="false"/>
    </xf>
    <xf xfId="0" fontId="7" numFmtId="165" fillId="3" borderId="14" applyFont="1" applyNumberFormat="1" applyFill="1" applyBorder="1" applyAlignment="1">
      <alignment horizontal="center" vertical="center" textRotation="0" wrapText="false" shrinkToFit="false"/>
    </xf>
    <xf xfId="0" fontId="7" numFmtId="165" fillId="3" borderId="5" applyFont="1" applyNumberFormat="1" applyFill="1" applyBorder="1" applyAlignment="1">
      <alignment horizontal="center" vertical="center" textRotation="0" wrapText="false" shrinkToFit="false"/>
    </xf>
    <xf xfId="0" fontId="7" numFmtId="165" fillId="3" borderId="6" applyFont="1" applyNumberFormat="1" applyFill="1" applyBorder="1" applyAlignment="1">
      <alignment horizontal="center" vertical="center" textRotation="0" wrapText="false" shrinkToFit="false"/>
    </xf>
    <xf xfId="0" fontId="7" numFmtId="165" fillId="3" borderId="7" applyFont="1" applyNumberFormat="1" applyFill="1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left" vertical="center" textRotation="0" wrapText="false" shrinkToFit="false"/>
    </xf>
    <xf xfId="0" fontId="1" numFmtId="0" fillId="2" borderId="9" applyFont="1" applyNumberFormat="0" applyFill="0" applyBorder="1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66" fillId="3" borderId="3" applyFont="1" applyNumberFormat="1" applyFill="1" applyBorder="1" applyAlignment="1">
      <alignment horizontal="center" vertical="center" textRotation="0" wrapText="false" shrinkToFit="false"/>
    </xf>
    <xf xfId="0" fontId="3" numFmtId="166" fillId="3" borderId="0" applyFont="1" applyNumberFormat="1" applyFill="1" applyBorder="0" applyAlignment="1">
      <alignment horizontal="center" vertical="center" textRotation="0" wrapText="false" shrinkToFit="false"/>
    </xf>
    <xf xfId="0" fontId="3" numFmtId="166" fillId="3" borderId="4" applyFont="1" applyNumberFormat="1" applyFill="1" applyBorder="1" applyAlignment="1">
      <alignment horizontal="center" vertical="center" textRotation="0" wrapText="false" shrinkToFit="false"/>
    </xf>
    <xf xfId="0" fontId="3" numFmtId="166" fillId="3" borderId="5" applyFont="1" applyNumberFormat="1" applyFill="1" applyBorder="1" applyAlignment="1">
      <alignment horizontal="center" vertical="center" textRotation="0" wrapText="false" shrinkToFit="false"/>
    </xf>
    <xf xfId="0" fontId="3" numFmtId="166" fillId="3" borderId="6" applyFont="1" applyNumberFormat="1" applyFill="1" applyBorder="1" applyAlignment="1">
      <alignment horizontal="center" vertical="center" textRotation="0" wrapText="false" shrinkToFit="false"/>
    </xf>
    <xf xfId="0" fontId="3" numFmtId="166" fillId="3" borderId="7" applyFont="1" applyNumberFormat="1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center" textRotation="0" wrapText="false" shrinkToFit="false"/>
    </xf>
    <xf xfId="0" fontId="1" numFmtId="0" fillId="2" borderId="10" applyFont="1" applyNumberFormat="0" applyFill="0" applyBorder="1" applyAlignment="1">
      <alignment horizontal="left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49" fillId="2" borderId="4" applyFont="1" applyNumberFormat="1" applyFill="0" applyBorder="1" applyAlignment="1">
      <alignment horizontal="center" vertical="center" textRotation="0" wrapText="false" shrinkToFit="false"/>
    </xf>
    <xf xfId="0" fontId="9" numFmtId="165" fillId="3" borderId="13" applyFont="1" applyNumberFormat="1" applyFill="1" applyBorder="1" applyAlignment="1">
      <alignment horizontal="center" vertical="center" textRotation="0" wrapText="false" shrinkToFit="false"/>
    </xf>
    <xf xfId="0" fontId="9" numFmtId="165" fillId="3" borderId="2" applyFont="1" applyNumberFormat="1" applyFill="1" applyBorder="1" applyAlignment="1">
      <alignment horizontal="center" vertical="center" textRotation="0" wrapText="false" shrinkToFit="false"/>
    </xf>
    <xf xfId="0" fontId="9" numFmtId="165" fillId="3" borderId="14" applyFont="1" applyNumberFormat="1" applyFill="1" applyBorder="1" applyAlignment="1">
      <alignment horizontal="center" vertical="center" textRotation="0" wrapText="false" shrinkToFit="false"/>
    </xf>
    <xf xfId="0" fontId="9" numFmtId="165" fillId="3" borderId="5" applyFont="1" applyNumberFormat="1" applyFill="1" applyBorder="1" applyAlignment="1">
      <alignment horizontal="center" vertical="center" textRotation="0" wrapText="false" shrinkToFit="false"/>
    </xf>
    <xf xfId="0" fontId="9" numFmtId="165" fillId="3" borderId="6" applyFont="1" applyNumberFormat="1" applyFill="1" applyBorder="1" applyAlignment="1">
      <alignment horizontal="center" vertical="center" textRotation="0" wrapText="false" shrinkToFit="false"/>
    </xf>
    <xf xfId="0" fontId="9" numFmtId="165" fillId="3" borderId="7" applyFont="1" applyNumberFormat="1" applyFill="1" applyBorder="1" applyAlignment="1">
      <alignment horizontal="center" vertical="center" textRotation="0" wrapText="false" shrinkToFit="false"/>
    </xf>
    <xf xfId="0" fontId="10" numFmtId="166" fillId="3" borderId="0" applyFont="1" applyNumberFormat="1" applyFill="1" applyBorder="0" applyAlignment="1">
      <alignment horizontal="center" vertical="center" textRotation="0" wrapText="false" shrinkToFit="false"/>
    </xf>
    <xf xfId="0" fontId="10" numFmtId="166" fillId="3" borderId="4" applyFont="1" applyNumberFormat="1" applyFill="1" applyBorder="1" applyAlignment="1">
      <alignment horizontal="center" vertical="center" textRotation="0" wrapText="false" shrinkToFit="false"/>
    </xf>
    <xf xfId="0" fontId="10" numFmtId="166" fillId="3" borderId="3" applyFont="1" applyNumberFormat="1" applyFill="1" applyBorder="1" applyAlignment="1">
      <alignment horizontal="center" vertical="center" textRotation="0" wrapText="false" shrinkToFit="false"/>
    </xf>
    <xf xfId="0" fontId="10" numFmtId="166" fillId="3" borderId="6" applyFont="1" applyNumberFormat="1" applyFill="1" applyBorder="1" applyAlignment="1">
      <alignment horizontal="center" vertical="center" textRotation="0" wrapText="false" shrinkToFit="false"/>
    </xf>
    <xf xfId="0" fontId="10" numFmtId="166" fillId="3" borderId="7" applyFont="1" applyNumberFormat="1" applyFill="1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4" fillId="3" borderId="3" applyFont="1" applyNumberFormat="1" applyFill="1" applyBorder="1" applyAlignment="1">
      <alignment horizontal="left" vertical="center" textRotation="0" wrapText="false" shrinkToFit="false"/>
    </xf>
    <xf xfId="0" fontId="8" numFmtId="0" fillId="3" borderId="0" applyFont="1" applyNumberFormat="0" applyFill="1" applyBorder="0" applyAlignment="1">
      <alignment horizontal="left" vertical="center" textRotation="0" wrapText="false" shrinkToFit="false"/>
    </xf>
    <xf xfId="0" fontId="8" numFmtId="0" fillId="3" borderId="3" applyFont="1" applyNumberFormat="0" applyFill="1" applyBorder="1" applyAlignment="1">
      <alignment horizontal="left" vertical="center" textRotation="0" wrapText="false" shrinkToFit="false"/>
    </xf>
    <xf xfId="0" fontId="8" numFmtId="0" fillId="3" borderId="4" applyFont="1" applyNumberFormat="0" applyFill="1" applyBorder="1" applyAlignment="1">
      <alignment horizontal="left" vertical="center" textRotation="0" wrapText="false" shrinkToFit="false"/>
    </xf>
    <xf xfId="0" fontId="0" numFmtId="0" fillId="2" borderId="8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9" applyFont="1" applyNumberFormat="0" applyFill="0" applyBorder="1" applyAlignment="1">
      <alignment horizontal="center" vertical="center" textRotation="0" wrapText="true" shrinkToFit="false"/>
    </xf>
    <xf xfId="0" fontId="11" numFmtId="0" fillId="2" borderId="8" applyFont="1" applyNumberFormat="0" applyFill="0" applyBorder="1" applyAlignment="1">
      <alignment horizontal="center" vertical="center" textRotation="0" wrapText="true" shrinkToFit="false"/>
    </xf>
    <xf xfId="0" fontId="11" numFmtId="0" fillId="2" borderId="9" applyFont="1" applyNumberFormat="0" applyFill="0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3" numFmtId="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6325648361.png"/><Relationship Id="rId2" Type="http://schemas.openxmlformats.org/officeDocument/2006/relationships/image" Target="../media/1632564836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0</xdr:row>
      <xdr:rowOff>57150</xdr:rowOff>
    </xdr:from>
    <xdr:ext cx="1066800" cy="10668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85725</xdr:colOff>
      <xdr:row>15</xdr:row>
      <xdr:rowOff>57150</xdr:rowOff>
    </xdr:from>
    <xdr:ext cx="1066800" cy="10668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61"/>
  <sheetViews>
    <sheetView tabSelected="1" workbookViewId="0" zoomScale="70" zoomScaleNormal="115" view="pageBreakPreview" showGridLines="true" showRowColHeaders="1">
      <selection activeCell="H28" sqref="H28"/>
    </sheetView>
  </sheetViews>
  <sheetFormatPr defaultRowHeight="14.4" outlineLevelRow="0" outlineLevelCol="0"/>
  <cols>
    <col min="1" max="1" width="9.140625" customWidth="true" style="5"/>
    <col min="2" max="2" width="9.140625" customWidth="true" style="5"/>
    <col min="3" max="3" width="9.140625" customWidth="true" style="5"/>
    <col min="4" max="4" width="9.140625" customWidth="true" style="5"/>
    <col min="5" max="5" width="9.140625" customWidth="true" style="5"/>
    <col min="6" max="6" width="10.28515625" customWidth="true" style="5"/>
    <col min="7" max="7" width="9.140625" customWidth="true" style="5"/>
    <col min="8" max="8" width="7.42578125" customWidth="true" style="5"/>
    <col min="9" max="9" width="10.28515625" customWidth="true" style="5"/>
    <col min="10" max="10" width="4.28515625" customWidth="true" style="5"/>
    <col min="11" max="11" width="0" hidden="true" customWidth="true" style="5"/>
    <col min="12" max="12" width="0" hidden="true" customWidth="true" style="5"/>
    <col min="13" max="13" width="0" hidden="true" customWidth="true" style="5"/>
    <col min="14" max="14" width="0" hidden="true" customWidth="true" style="5"/>
    <col min="15" max="15" width="0" hidden="true" customWidth="true" style="5"/>
    <col min="16" max="16" width="0" hidden="true" customWidth="true" style="5"/>
    <col min="17" max="17" width="0" hidden="true" customWidth="true" style="5"/>
    <col min="18" max="18" width="0" hidden="true" customWidth="true" style="5"/>
    <col min="19" max="19" width="10.5703125" hidden="true" customWidth="true" style="5"/>
    <col min="20" max="20" width="0" hidden="true" customWidth="true" style="5"/>
    <col min="21" max="21" width="9.140625" customWidth="true" style="5"/>
    <col min="22" max="22" width="9.140625" customWidth="true" style="5"/>
    <col min="23" max="23" width="9.140625" customWidth="true" style="5"/>
    <col min="24" max="24" width="9.140625" customWidth="true" style="5"/>
    <col min="25" max="25" width="9.140625" customWidth="true" style="5"/>
    <col min="26" max="26" width="9.140625" customWidth="true" style="5"/>
    <col min="27" max="27" width="9.140625" customWidth="true" style="5"/>
    <col min="28" max="28" width="9.140625" customWidth="true" style="5"/>
    <col min="29" max="29" width="9.140625" customWidth="true" style="5"/>
    <col min="30" max="30" width="9.140625" customWidth="true" style="5"/>
    <col min="31" max="31" width="4.28515625" customWidth="true" style="5"/>
    <col min="32" max="32" width="9.140625" customWidth="true" style="5"/>
  </cols>
  <sheetData>
    <row r="1" spans="1:32" customHeight="1" ht="22.9">
      <c r="A1" s="68"/>
      <c r="B1" s="69"/>
      <c r="C1" s="69"/>
      <c r="D1" s="69"/>
      <c r="E1" s="174"/>
      <c r="F1" s="175"/>
      <c r="G1" s="69"/>
      <c r="H1" s="69"/>
      <c r="I1" s="183"/>
      <c r="J1" s="184"/>
      <c r="K1" s="57"/>
      <c r="L1" s="7"/>
      <c r="M1" s="7"/>
      <c r="N1" s="7"/>
      <c r="O1" s="7"/>
      <c r="P1" s="7"/>
      <c r="Q1" s="7"/>
      <c r="R1" s="7"/>
      <c r="S1" s="81"/>
      <c r="T1" s="83"/>
      <c r="V1" s="35"/>
      <c r="W1" s="35"/>
      <c r="X1" s="35"/>
      <c r="Y1" s="35"/>
      <c r="Z1" s="35"/>
      <c r="AA1" s="35"/>
      <c r="AB1" s="35"/>
      <c r="AC1" s="35"/>
      <c r="AD1" s="72"/>
      <c r="AE1" s="72"/>
      <c r="AF1" s="35"/>
    </row>
    <row r="2" spans="1:32" customHeight="1" ht="22.9" s="10" customFormat="1">
      <c r="A2" s="150" t="str">
        <f>TODAY()</f>
        <v>0</v>
      </c>
      <c r="B2" s="151"/>
      <c r="C2" s="152"/>
      <c r="D2" s="70"/>
      <c r="E2" s="176"/>
      <c r="F2" s="177"/>
      <c r="G2" s="70"/>
      <c r="H2" s="70"/>
      <c r="I2" s="70"/>
      <c r="J2" s="31"/>
      <c r="K2" s="121" t="str">
        <f>TODAY()</f>
        <v>0</v>
      </c>
      <c r="L2" s="122"/>
      <c r="M2" s="123"/>
      <c r="N2" s="8"/>
      <c r="O2" s="8"/>
      <c r="P2" s="8"/>
      <c r="Q2" s="8"/>
      <c r="R2" s="8"/>
      <c r="S2" s="8"/>
      <c r="T2" s="9"/>
      <c r="V2" s="103"/>
      <c r="W2" s="103"/>
      <c r="X2" s="103"/>
      <c r="Y2" s="36"/>
      <c r="Z2" s="36"/>
      <c r="AA2" s="36"/>
      <c r="AB2" s="36"/>
      <c r="AC2" s="36"/>
      <c r="AD2" s="36"/>
      <c r="AE2" s="36"/>
      <c r="AF2" s="36"/>
    </row>
    <row r="3" spans="1:32" customHeight="1" ht="22.9" s="11" customFormat="1">
      <c r="A3" s="153"/>
      <c r="B3" s="154"/>
      <c r="C3" s="155"/>
      <c r="D3" s="70"/>
      <c r="E3" s="176"/>
      <c r="F3" s="177"/>
      <c r="G3" s="70"/>
      <c r="H3" s="161" t="s">
        <v>0</v>
      </c>
      <c r="I3" s="161"/>
      <c r="J3" s="161"/>
      <c r="K3" s="125"/>
      <c r="L3" s="125"/>
      <c r="M3" s="126"/>
      <c r="N3" s="8"/>
      <c r="O3" s="8"/>
      <c r="P3" s="8"/>
      <c r="Q3" s="8"/>
      <c r="R3" s="88" t="s">
        <v>0</v>
      </c>
      <c r="S3" s="89"/>
      <c r="T3" s="90"/>
      <c r="V3" s="103"/>
      <c r="W3" s="103"/>
      <c r="X3" s="103"/>
      <c r="Y3" s="36"/>
      <c r="Z3" s="36"/>
      <c r="AA3" s="36"/>
      <c r="AB3" s="36"/>
      <c r="AC3" s="92"/>
      <c r="AD3" s="92"/>
      <c r="AE3" s="92"/>
      <c r="AF3" s="37"/>
    </row>
    <row r="4" spans="1:32" customHeight="1" ht="22.9" s="11" customFormat="1">
      <c r="A4" s="6"/>
      <c r="B4" s="70"/>
      <c r="C4" s="70"/>
      <c r="D4" s="70"/>
      <c r="E4" s="66"/>
      <c r="F4" s="67"/>
      <c r="G4" s="70"/>
      <c r="H4" s="161"/>
      <c r="I4" s="161"/>
      <c r="J4" s="161"/>
      <c r="K4" s="13"/>
      <c r="L4" s="13"/>
      <c r="M4" s="13"/>
      <c r="N4" s="13"/>
      <c r="O4" s="13"/>
      <c r="P4" s="13"/>
      <c r="Q4" s="14"/>
      <c r="R4" s="91"/>
      <c r="S4" s="92"/>
      <c r="T4" s="93"/>
      <c r="V4" s="37"/>
      <c r="W4" s="37"/>
      <c r="X4" s="37"/>
      <c r="Y4" s="37"/>
      <c r="Z4" s="37"/>
      <c r="AA4" s="37"/>
      <c r="AB4" s="37"/>
      <c r="AC4" s="92"/>
      <c r="AD4" s="92"/>
      <c r="AE4" s="92"/>
      <c r="AF4" s="37"/>
    </row>
    <row r="5" spans="1:32" customHeight="1" ht="22.9" s="11" customFormat="1">
      <c r="A5" s="142" t="s">
        <v>1</v>
      </c>
      <c r="B5" s="142"/>
      <c r="C5" s="105" t="s">
        <v>2</v>
      </c>
      <c r="D5" s="105"/>
      <c r="E5" s="106"/>
      <c r="F5" s="106"/>
      <c r="G5" s="105"/>
      <c r="H5" s="156">
        <v>50000</v>
      </c>
      <c r="I5" s="156"/>
      <c r="J5" s="157"/>
      <c r="K5" s="133" t="s">
        <v>1</v>
      </c>
      <c r="L5" s="135"/>
      <c r="M5" s="79" t="s">
        <v>3</v>
      </c>
      <c r="N5" s="79"/>
      <c r="O5" s="79"/>
      <c r="P5" s="79"/>
      <c r="Q5" s="80"/>
      <c r="R5" s="136">
        <v>1500000</v>
      </c>
      <c r="S5" s="137"/>
      <c r="T5" s="138"/>
      <c r="V5" s="74"/>
      <c r="W5" s="74"/>
      <c r="X5" s="44"/>
      <c r="Y5" s="44"/>
      <c r="Z5" s="44"/>
      <c r="AA5" s="44"/>
      <c r="AB5" s="44"/>
      <c r="AC5" s="104"/>
      <c r="AD5" s="104"/>
      <c r="AE5" s="104"/>
      <c r="AF5" s="37"/>
    </row>
    <row r="6" spans="1:32" customHeight="1" ht="22.9" s="11" customFormat="1">
      <c r="A6" s="91"/>
      <c r="B6" s="92"/>
      <c r="C6" s="92"/>
      <c r="D6" s="92"/>
      <c r="E6" s="92"/>
      <c r="F6" s="148" t="s">
        <v>4</v>
      </c>
      <c r="G6" s="149" t="s">
        <v>5</v>
      </c>
      <c r="H6" s="158"/>
      <c r="I6" s="156"/>
      <c r="J6" s="157"/>
      <c r="K6" s="15" t="s">
        <v>6</v>
      </c>
      <c r="L6" s="16" t="s">
        <v>7</v>
      </c>
      <c r="M6" s="16"/>
      <c r="N6" s="16"/>
      <c r="O6" s="16"/>
      <c r="P6" s="16"/>
      <c r="Q6" s="17"/>
      <c r="R6" s="136"/>
      <c r="S6" s="137"/>
      <c r="T6" s="138"/>
      <c r="V6" s="43"/>
      <c r="W6" s="45"/>
      <c r="X6" s="45"/>
      <c r="Y6" s="45"/>
      <c r="Z6" s="45"/>
      <c r="AA6" s="45"/>
      <c r="AB6" s="45"/>
      <c r="AC6" s="104"/>
      <c r="AD6" s="104"/>
      <c r="AE6" s="104"/>
      <c r="AF6" s="37"/>
    </row>
    <row r="7" spans="1:32" customHeight="1" ht="22.9" s="11" customFormat="1">
      <c r="A7" s="91"/>
      <c r="B7" s="92"/>
      <c r="C7" s="92"/>
      <c r="D7" s="92"/>
      <c r="E7" s="92"/>
      <c r="F7" s="148"/>
      <c r="G7" s="149"/>
      <c r="H7" s="158"/>
      <c r="I7" s="156"/>
      <c r="J7" s="157"/>
      <c r="K7" s="133" t="s">
        <v>8</v>
      </c>
      <c r="L7" s="147"/>
      <c r="M7" s="100" t="s">
        <v>9</v>
      </c>
      <c r="N7" s="100"/>
      <c r="O7" s="101"/>
      <c r="P7" s="3" t="s">
        <v>4</v>
      </c>
      <c r="Q7" s="18" t="s">
        <v>5</v>
      </c>
      <c r="R7" s="136"/>
      <c r="S7" s="137"/>
      <c r="T7" s="138"/>
      <c r="V7" s="74"/>
      <c r="W7" s="75"/>
      <c r="X7" s="76"/>
      <c r="Y7" s="76"/>
      <c r="Z7" s="76"/>
      <c r="AA7" s="38"/>
      <c r="AB7" s="46"/>
      <c r="AC7" s="104"/>
      <c r="AD7" s="104"/>
      <c r="AE7" s="104"/>
      <c r="AF7" s="37"/>
    </row>
    <row r="8" spans="1:32" customHeight="1" ht="22.9" s="11" customFormat="1">
      <c r="A8" s="143" t="s">
        <v>10</v>
      </c>
      <c r="B8" s="143"/>
      <c r="C8" s="128" t="str">
        <f>C5</f>
        <v>0</v>
      </c>
      <c r="D8" s="129"/>
      <c r="E8" s="129"/>
      <c r="F8" s="129"/>
      <c r="G8" s="130"/>
      <c r="H8" s="159"/>
      <c r="I8" s="159"/>
      <c r="J8" s="160"/>
      <c r="K8" s="107" t="s">
        <v>10</v>
      </c>
      <c r="L8" s="108"/>
      <c r="M8" s="79" t="s">
        <v>11</v>
      </c>
      <c r="N8" s="79"/>
      <c r="O8" s="79"/>
      <c r="P8" s="79"/>
      <c r="Q8" s="80"/>
      <c r="R8" s="139"/>
      <c r="S8" s="140"/>
      <c r="T8" s="141"/>
      <c r="V8" s="77"/>
      <c r="W8" s="77"/>
      <c r="X8" s="78"/>
      <c r="Y8" s="78"/>
      <c r="Z8" s="78"/>
      <c r="AA8" s="78"/>
      <c r="AB8" s="78"/>
      <c r="AC8" s="104"/>
      <c r="AD8" s="104"/>
      <c r="AE8" s="104"/>
      <c r="AF8" s="37"/>
    </row>
    <row r="9" spans="1:32" customHeight="1" ht="22.9">
      <c r="A9" s="166" t="s">
        <v>12</v>
      </c>
      <c r="B9" s="167"/>
      <c r="C9" s="102">
        <v>15320</v>
      </c>
      <c r="D9" s="102"/>
      <c r="E9" s="102"/>
      <c r="F9" s="102"/>
      <c r="G9" s="102"/>
      <c r="H9" s="81" t="s">
        <v>13</v>
      </c>
      <c r="I9" s="82"/>
      <c r="J9" s="83"/>
      <c r="K9" s="19"/>
      <c r="L9" s="20"/>
      <c r="M9" s="21"/>
      <c r="N9" s="21"/>
      <c r="O9" s="21"/>
      <c r="P9" s="21"/>
      <c r="Q9" s="21"/>
      <c r="R9" s="81" t="s">
        <v>13</v>
      </c>
      <c r="S9" s="82"/>
      <c r="T9" s="83"/>
      <c r="V9" s="37"/>
      <c r="W9" s="37"/>
      <c r="X9" s="39"/>
      <c r="Y9" s="39"/>
      <c r="Z9" s="39"/>
      <c r="AA9" s="39"/>
      <c r="AB9" s="39"/>
      <c r="AC9" s="72"/>
      <c r="AD9" s="72"/>
      <c r="AE9" s="72"/>
      <c r="AF9" s="35"/>
    </row>
    <row r="10" spans="1:32" customHeight="1" ht="22.9" s="22" customFormat="1">
      <c r="A10" s="144" t="s">
        <v>14</v>
      </c>
      <c r="B10" s="145"/>
      <c r="C10" s="162" t="str">
        <f>UPPER(LEFT(Formula!B4,1))&amp;RIGHT(Formula!B4,LEN(Formula!B4)-1)</f>
        <v>0</v>
      </c>
      <c r="D10" s="163"/>
      <c r="E10" s="163"/>
      <c r="F10" s="163"/>
      <c r="G10" s="163"/>
      <c r="H10" s="114"/>
      <c r="I10" s="114"/>
      <c r="J10" s="115"/>
      <c r="K10" s="84" t="s">
        <v>14</v>
      </c>
      <c r="L10" s="85"/>
      <c r="M10" s="113" t="str">
        <f>UPPER(LEFT(Formula!L4,1))&amp;RIGHT(Formula!L4,LEN(Formula!L4)-1)</f>
        <v>0</v>
      </c>
      <c r="N10" s="114"/>
      <c r="O10" s="114"/>
      <c r="P10" s="114"/>
      <c r="Q10" s="114"/>
      <c r="R10" s="114"/>
      <c r="S10" s="114"/>
      <c r="T10" s="115"/>
      <c r="V10" s="109"/>
      <c r="W10" s="110"/>
      <c r="X10" s="111"/>
      <c r="Y10" s="112"/>
      <c r="Z10" s="112"/>
      <c r="AA10" s="112"/>
      <c r="AB10" s="112"/>
      <c r="AC10" s="112"/>
      <c r="AD10" s="112"/>
      <c r="AE10" s="112"/>
      <c r="AF10" s="41"/>
    </row>
    <row r="11" spans="1:32" customHeight="1" ht="22.9" s="22" customFormat="1">
      <c r="A11" s="146"/>
      <c r="B11" s="145"/>
      <c r="C11" s="164"/>
      <c r="D11" s="163"/>
      <c r="E11" s="163"/>
      <c r="F11" s="163"/>
      <c r="G11" s="163"/>
      <c r="H11" s="163"/>
      <c r="I11" s="163"/>
      <c r="J11" s="165"/>
      <c r="K11" s="86"/>
      <c r="L11" s="87"/>
      <c r="M11" s="116"/>
      <c r="N11" s="117"/>
      <c r="O11" s="117"/>
      <c r="P11" s="117"/>
      <c r="Q11" s="117"/>
      <c r="R11" s="117"/>
      <c r="S11" s="117"/>
      <c r="T11" s="118"/>
      <c r="V11" s="110"/>
      <c r="W11" s="110"/>
      <c r="X11" s="112"/>
      <c r="Y11" s="112"/>
      <c r="Z11" s="112"/>
      <c r="AA11" s="112"/>
      <c r="AB11" s="112"/>
      <c r="AC11" s="112"/>
      <c r="AD11" s="112"/>
      <c r="AE11" s="112"/>
      <c r="AF11" s="41"/>
    </row>
    <row r="12" spans="1:32" customHeight="1" ht="22.9">
      <c r="A12" s="133" t="s">
        <v>15</v>
      </c>
      <c r="B12" s="134"/>
      <c r="C12" s="168" t="s">
        <v>16</v>
      </c>
      <c r="D12" s="169"/>
      <c r="E12" s="170"/>
      <c r="F12" s="171" t="s">
        <v>17</v>
      </c>
      <c r="G12" s="172"/>
      <c r="H12" s="168" t="s">
        <v>18</v>
      </c>
      <c r="I12" s="169"/>
      <c r="J12" s="173"/>
      <c r="K12" s="23" t="s">
        <v>15</v>
      </c>
      <c r="L12" s="23"/>
      <c r="M12" s="119" t="s">
        <v>19</v>
      </c>
      <c r="N12" s="119"/>
      <c r="O12" s="119"/>
      <c r="P12" s="119"/>
      <c r="Q12" s="119"/>
      <c r="R12" s="119"/>
      <c r="S12" s="119"/>
      <c r="T12" s="120"/>
      <c r="V12" s="40"/>
      <c r="W12" s="40"/>
      <c r="X12" s="127"/>
      <c r="Y12" s="127"/>
      <c r="Z12" s="127"/>
      <c r="AA12" s="127"/>
      <c r="AB12" s="127"/>
      <c r="AC12" s="127"/>
      <c r="AD12" s="127"/>
      <c r="AE12" s="127"/>
      <c r="AF12" s="35"/>
    </row>
    <row r="13" spans="1:32" customHeight="1" ht="22.9" s="41" customFormat="1">
      <c r="A13" s="62"/>
      <c r="B13" s="53"/>
      <c r="C13" s="54"/>
      <c r="D13" s="54"/>
      <c r="E13" s="54"/>
      <c r="F13" s="54"/>
      <c r="G13" s="54"/>
      <c r="H13" s="54"/>
      <c r="I13" s="54"/>
      <c r="J13" s="64"/>
      <c r="K13" s="53"/>
      <c r="L13" s="53"/>
      <c r="M13" s="55"/>
      <c r="N13" s="55"/>
      <c r="O13" s="55"/>
      <c r="P13" s="55"/>
      <c r="Q13" s="55"/>
      <c r="R13" s="55"/>
      <c r="S13" s="55"/>
      <c r="T13" s="56"/>
      <c r="V13" s="40"/>
      <c r="W13" s="40"/>
      <c r="X13" s="49"/>
      <c r="Y13" s="49"/>
      <c r="Z13" s="49"/>
      <c r="AA13" s="49"/>
      <c r="AB13" s="49"/>
      <c r="AC13" s="49"/>
      <c r="AD13" s="49"/>
      <c r="AE13" s="49"/>
    </row>
    <row r="14" spans="1:32" customHeight="1" ht="22.9">
      <c r="A14" s="63" t="s">
        <v>20</v>
      </c>
      <c r="B14" s="25"/>
      <c r="C14" s="26"/>
      <c r="D14" s="27"/>
      <c r="E14" s="52" t="s">
        <v>21</v>
      </c>
      <c r="F14" s="27"/>
      <c r="G14" s="72" t="s">
        <v>22</v>
      </c>
      <c r="H14" s="72"/>
      <c r="I14" s="27"/>
      <c r="J14" s="28"/>
      <c r="K14" s="25" t="s">
        <v>20</v>
      </c>
      <c r="L14" s="25"/>
      <c r="M14" s="26"/>
      <c r="N14" s="27"/>
      <c r="O14" s="27"/>
      <c r="P14" s="27"/>
      <c r="Q14" s="27"/>
      <c r="R14" s="27"/>
      <c r="S14" s="27"/>
      <c r="T14" s="28"/>
      <c r="V14" s="40"/>
      <c r="W14" s="40"/>
      <c r="X14" s="39"/>
      <c r="Y14" s="42"/>
      <c r="Z14" s="42"/>
      <c r="AA14" s="42"/>
      <c r="AB14" s="42"/>
      <c r="AC14" s="42"/>
      <c r="AD14" s="42"/>
      <c r="AE14" s="42"/>
      <c r="AF14" s="35"/>
    </row>
    <row r="15" spans="1:32" customHeight="1" ht="22.9">
      <c r="A15" s="29"/>
      <c r="B15" s="29"/>
      <c r="C15" s="29"/>
      <c r="D15" s="29"/>
      <c r="E15" s="29"/>
      <c r="F15" s="29"/>
      <c r="G15" s="29"/>
      <c r="H15" s="29"/>
      <c r="I15" s="29"/>
      <c r="J15" s="58"/>
      <c r="K15" s="29"/>
      <c r="L15" s="29"/>
      <c r="M15" s="29"/>
      <c r="N15" s="29"/>
      <c r="O15" s="29"/>
      <c r="P15" s="29"/>
      <c r="Q15" s="29"/>
      <c r="R15" s="29"/>
      <c r="S15" s="29"/>
      <c r="T15" s="30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5"/>
    </row>
    <row r="16" spans="1:32" customHeight="1" ht="22.9" s="41" customFormat="1">
      <c r="A16" s="6"/>
      <c r="B16" s="59"/>
      <c r="C16" s="59"/>
      <c r="D16" s="59"/>
      <c r="E16" s="174"/>
      <c r="F16" s="175"/>
      <c r="G16" s="59"/>
      <c r="H16" s="59"/>
      <c r="I16" s="181"/>
      <c r="J16" s="182"/>
      <c r="K16" s="51"/>
      <c r="L16" s="50"/>
      <c r="M16" s="50"/>
      <c r="N16" s="4"/>
      <c r="O16" s="4"/>
      <c r="P16" s="4"/>
      <c r="Q16" s="4"/>
      <c r="R16" s="4"/>
      <c r="S16" s="131"/>
      <c r="T16" s="132"/>
      <c r="V16" s="48"/>
      <c r="W16" s="47"/>
      <c r="X16" s="47"/>
      <c r="AD16" s="72"/>
      <c r="AE16" s="73"/>
    </row>
    <row r="17" spans="1:32" customHeight="1" ht="22.9" s="41" customFormat="1">
      <c r="A17" s="150" t="str">
        <f>TODAY()</f>
        <v>0</v>
      </c>
      <c r="B17" s="151"/>
      <c r="C17" s="152"/>
      <c r="D17" s="59"/>
      <c r="E17" s="176"/>
      <c r="F17" s="177"/>
      <c r="G17" s="59"/>
      <c r="H17" s="59"/>
      <c r="I17" s="59"/>
      <c r="J17" s="31"/>
      <c r="K17" s="51" t="s">
        <v>23</v>
      </c>
      <c r="L17" s="50"/>
      <c r="M17" s="50"/>
      <c r="N17" s="4"/>
      <c r="O17" s="4"/>
      <c r="P17" s="4"/>
      <c r="Q17" s="4"/>
      <c r="R17" s="4"/>
      <c r="S17" s="131" t="s">
        <v>24</v>
      </c>
      <c r="T17" s="132"/>
      <c r="V17" s="48"/>
      <c r="W17" s="47"/>
      <c r="X17" s="47"/>
      <c r="AD17" s="72"/>
      <c r="AE17" s="73"/>
    </row>
    <row r="18" spans="1:32" customHeight="1" ht="22.9">
      <c r="A18" s="153"/>
      <c r="B18" s="154"/>
      <c r="C18" s="155"/>
      <c r="D18" s="59"/>
      <c r="E18" s="176"/>
      <c r="F18" s="177"/>
      <c r="G18" s="59"/>
      <c r="H18" s="161" t="s">
        <v>0</v>
      </c>
      <c r="I18" s="161"/>
      <c r="J18" s="161"/>
      <c r="K18" s="32"/>
      <c r="L18" s="24"/>
      <c r="M18" s="24"/>
      <c r="N18" s="7"/>
      <c r="O18" s="7"/>
      <c r="P18" s="7"/>
      <c r="Q18" s="7"/>
      <c r="R18" s="7"/>
      <c r="S18" s="81"/>
      <c r="T18" s="83"/>
      <c r="V18" s="35"/>
      <c r="W18" s="35"/>
      <c r="X18" s="35"/>
      <c r="Y18" s="35"/>
      <c r="Z18" s="35"/>
      <c r="AA18" s="35"/>
      <c r="AB18" s="35"/>
      <c r="AC18" s="35"/>
      <c r="AD18" s="72"/>
      <c r="AE18" s="72"/>
      <c r="AF18" s="35"/>
    </row>
    <row r="19" spans="1:32" customHeight="1" ht="22.9" s="10" customFormat="1">
      <c r="A19" s="6"/>
      <c r="B19" s="59"/>
      <c r="C19" s="59"/>
      <c r="D19" s="59"/>
      <c r="E19" s="66"/>
      <c r="F19" s="67"/>
      <c r="G19" s="59"/>
      <c r="H19" s="161"/>
      <c r="I19" s="161"/>
      <c r="J19" s="161"/>
      <c r="K19" s="121" t="str">
        <f>K2</f>
        <v>0</v>
      </c>
      <c r="L19" s="122"/>
      <c r="M19" s="123"/>
      <c r="N19" s="8"/>
      <c r="O19" s="8"/>
      <c r="P19" s="8"/>
      <c r="Q19" s="8"/>
      <c r="R19" s="8"/>
      <c r="S19" s="8"/>
      <c r="T19" s="9"/>
      <c r="V19" s="103"/>
      <c r="W19" s="103"/>
      <c r="X19" s="103"/>
      <c r="Y19" s="36"/>
      <c r="Z19" s="36"/>
      <c r="AA19" s="36"/>
      <c r="AB19" s="36"/>
      <c r="AC19" s="36"/>
      <c r="AD19" s="36"/>
      <c r="AE19" s="36"/>
      <c r="AF19" s="36"/>
    </row>
    <row r="20" spans="1:32" customHeight="1" ht="22.9" s="11" customFormat="1">
      <c r="A20" s="142" t="s">
        <v>1</v>
      </c>
      <c r="B20" s="142"/>
      <c r="C20" s="105" t="s">
        <v>25</v>
      </c>
      <c r="D20" s="105"/>
      <c r="E20" s="106"/>
      <c r="F20" s="106"/>
      <c r="G20" s="105"/>
      <c r="H20" s="156" t="s">
        <v>26</v>
      </c>
      <c r="I20" s="156"/>
      <c r="J20" s="157"/>
      <c r="K20" s="124"/>
      <c r="L20" s="125"/>
      <c r="M20" s="126"/>
      <c r="N20" s="8"/>
      <c r="O20" s="8"/>
      <c r="P20" s="8"/>
      <c r="Q20" s="8"/>
      <c r="R20" s="88" t="s">
        <v>0</v>
      </c>
      <c r="S20" s="89"/>
      <c r="T20" s="90"/>
      <c r="V20" s="103"/>
      <c r="W20" s="103"/>
      <c r="X20" s="103"/>
      <c r="Y20" s="36"/>
      <c r="Z20" s="36"/>
      <c r="AA20" s="36"/>
      <c r="AB20" s="36"/>
      <c r="AC20" s="92"/>
      <c r="AD20" s="92"/>
      <c r="AE20" s="92"/>
      <c r="AF20" s="37"/>
    </row>
    <row r="21" spans="1:32" customHeight="1" ht="22.9" s="11" customFormat="1">
      <c r="A21" s="91"/>
      <c r="B21" s="92"/>
      <c r="C21" s="92"/>
      <c r="D21" s="92"/>
      <c r="E21" s="92"/>
      <c r="F21" s="148" t="s">
        <v>4</v>
      </c>
      <c r="G21" s="149" t="s">
        <v>5</v>
      </c>
      <c r="H21" s="158"/>
      <c r="I21" s="156"/>
      <c r="J21" s="157"/>
      <c r="K21" s="12"/>
      <c r="L21" s="13"/>
      <c r="M21" s="13"/>
      <c r="N21" s="13"/>
      <c r="O21" s="13"/>
      <c r="P21" s="13"/>
      <c r="Q21" s="14"/>
      <c r="R21" s="91"/>
      <c r="S21" s="92"/>
      <c r="T21" s="93"/>
      <c r="V21" s="37"/>
      <c r="W21" s="37"/>
      <c r="X21" s="37"/>
      <c r="Y21" s="37"/>
      <c r="Z21" s="37"/>
      <c r="AA21" s="37"/>
      <c r="AB21" s="37"/>
      <c r="AC21" s="92"/>
      <c r="AD21" s="92"/>
      <c r="AE21" s="92"/>
      <c r="AF21" s="37"/>
    </row>
    <row r="22" spans="1:32" customHeight="1" ht="22.9" s="11" customFormat="1">
      <c r="A22" s="91"/>
      <c r="B22" s="92"/>
      <c r="C22" s="92"/>
      <c r="D22" s="92"/>
      <c r="E22" s="92"/>
      <c r="F22" s="148"/>
      <c r="G22" s="149"/>
      <c r="H22" s="158"/>
      <c r="I22" s="156"/>
      <c r="J22" s="157"/>
      <c r="K22" s="133" t="s">
        <v>1</v>
      </c>
      <c r="L22" s="135"/>
      <c r="M22" s="79" t="str">
        <f>M5</f>
        <v>0</v>
      </c>
      <c r="N22" s="79"/>
      <c r="O22" s="79"/>
      <c r="P22" s="79"/>
      <c r="Q22" s="80"/>
      <c r="R22" s="136" t="str">
        <f>R5</f>
        <v>0</v>
      </c>
      <c r="S22" s="137"/>
      <c r="T22" s="138"/>
      <c r="V22" s="74"/>
      <c r="W22" s="74"/>
      <c r="X22" s="78"/>
      <c r="Y22" s="78"/>
      <c r="Z22" s="78"/>
      <c r="AA22" s="78"/>
      <c r="AB22" s="78"/>
      <c r="AC22" s="104"/>
      <c r="AD22" s="104"/>
      <c r="AE22" s="104"/>
      <c r="AF22" s="37"/>
    </row>
    <row r="23" spans="1:32" customHeight="1" ht="22.9" s="11" customFormat="1">
      <c r="A23" s="143" t="s">
        <v>10</v>
      </c>
      <c r="B23" s="143"/>
      <c r="C23" s="128" t="str">
        <f>C20</f>
        <v>0</v>
      </c>
      <c r="D23" s="129"/>
      <c r="E23" s="129"/>
      <c r="F23" s="129"/>
      <c r="G23" s="130"/>
      <c r="H23" s="159"/>
      <c r="I23" s="159"/>
      <c r="J23" s="160"/>
      <c r="K23" s="15" t="s">
        <v>27</v>
      </c>
      <c r="L23" s="16" t="str">
        <f>L6</f>
        <v>0</v>
      </c>
      <c r="M23" s="16"/>
      <c r="N23" s="16"/>
      <c r="O23" s="16"/>
      <c r="P23" s="16"/>
      <c r="Q23" s="17"/>
      <c r="R23" s="136"/>
      <c r="S23" s="137"/>
      <c r="T23" s="138"/>
      <c r="V23" s="43"/>
      <c r="W23" s="45"/>
      <c r="X23" s="45"/>
      <c r="Y23" s="45"/>
      <c r="Z23" s="45"/>
      <c r="AA23" s="45"/>
      <c r="AB23" s="45"/>
      <c r="AC23" s="104"/>
      <c r="AD23" s="104"/>
      <c r="AE23" s="104"/>
      <c r="AF23" s="37"/>
    </row>
    <row r="24" spans="1:32" customHeight="1" ht="22.9" s="11" customFormat="1">
      <c r="A24" s="166" t="s">
        <v>12</v>
      </c>
      <c r="B24" s="167"/>
      <c r="C24" s="102">
        <v>75555</v>
      </c>
      <c r="D24" s="102"/>
      <c r="E24" s="102"/>
      <c r="F24" s="102"/>
      <c r="G24" s="102"/>
      <c r="H24" s="81" t="s">
        <v>13</v>
      </c>
      <c r="I24" s="82"/>
      <c r="J24" s="83"/>
      <c r="K24" s="133" t="s">
        <v>8</v>
      </c>
      <c r="L24" s="147"/>
      <c r="M24" s="100" t="s">
        <v>28</v>
      </c>
      <c r="N24" s="100"/>
      <c r="O24" s="101"/>
      <c r="P24" s="33" t="s">
        <v>4</v>
      </c>
      <c r="Q24" s="18" t="s">
        <v>5</v>
      </c>
      <c r="R24" s="136"/>
      <c r="S24" s="137"/>
      <c r="T24" s="138"/>
      <c r="V24" s="74"/>
      <c r="W24" s="75"/>
      <c r="X24" s="76"/>
      <c r="Y24" s="76"/>
      <c r="Z24" s="76"/>
      <c r="AA24" s="38"/>
      <c r="AB24" s="46"/>
      <c r="AC24" s="104"/>
      <c r="AD24" s="104"/>
      <c r="AE24" s="104"/>
      <c r="AF24" s="37"/>
    </row>
    <row r="25" spans="1:32" customHeight="1" ht="22.9" s="11" customFormat="1">
      <c r="A25" s="144" t="s">
        <v>14</v>
      </c>
      <c r="B25" s="145"/>
      <c r="C25" s="162" t="str">
        <f>UPPER(LEFT(Formula!B20,1))&amp;RIGHT(Formula!B20,LEN(Formula!B20)-1)</f>
        <v>0</v>
      </c>
      <c r="D25" s="163"/>
      <c r="E25" s="163"/>
      <c r="F25" s="163"/>
      <c r="G25" s="163"/>
      <c r="H25" s="114"/>
      <c r="I25" s="114"/>
      <c r="J25" s="115"/>
      <c r="K25" s="34" t="s">
        <v>10</v>
      </c>
      <c r="L25" s="129" t="str">
        <f>M8</f>
        <v>0</v>
      </c>
      <c r="M25" s="129"/>
      <c r="N25" s="129"/>
      <c r="O25" s="129"/>
      <c r="P25" s="129"/>
      <c r="Q25" s="130"/>
      <c r="R25" s="139"/>
      <c r="S25" s="140"/>
      <c r="T25" s="141"/>
      <c r="V25" s="40"/>
      <c r="W25" s="78"/>
      <c r="X25" s="78"/>
      <c r="Y25" s="78"/>
      <c r="Z25" s="78"/>
      <c r="AA25" s="78"/>
      <c r="AB25" s="78"/>
      <c r="AC25" s="104"/>
      <c r="AD25" s="104"/>
      <c r="AE25" s="104"/>
      <c r="AF25" s="37"/>
    </row>
    <row r="26" spans="1:32" customHeight="1" ht="22.9">
      <c r="A26" s="146"/>
      <c r="B26" s="145"/>
      <c r="C26" s="164"/>
      <c r="D26" s="163"/>
      <c r="E26" s="163"/>
      <c r="F26" s="163"/>
      <c r="G26" s="163"/>
      <c r="H26" s="163"/>
      <c r="I26" s="163"/>
      <c r="J26" s="165"/>
      <c r="K26" s="19"/>
      <c r="L26" s="20"/>
      <c r="M26" s="21"/>
      <c r="N26" s="21"/>
      <c r="O26" s="21"/>
      <c r="P26" s="21"/>
      <c r="Q26" s="21"/>
      <c r="R26" s="179" t="s">
        <v>13</v>
      </c>
      <c r="S26" s="131"/>
      <c r="T26" s="180"/>
      <c r="V26" s="37"/>
      <c r="W26" s="37"/>
      <c r="X26" s="39"/>
      <c r="Y26" s="39"/>
      <c r="Z26" s="39"/>
      <c r="AA26" s="39"/>
      <c r="AB26" s="39"/>
      <c r="AC26" s="72"/>
      <c r="AD26" s="72"/>
      <c r="AE26" s="72"/>
      <c r="AF26" s="35"/>
    </row>
    <row r="27" spans="1:32" customHeight="1" ht="22.9">
      <c r="A27" s="133" t="s">
        <v>15</v>
      </c>
      <c r="B27" s="134"/>
      <c r="C27" s="168" t="s">
        <v>16</v>
      </c>
      <c r="D27" s="169"/>
      <c r="E27" s="170"/>
      <c r="F27" s="171" t="s">
        <v>17</v>
      </c>
      <c r="G27" s="172"/>
      <c r="H27" s="168" t="str">
        <f>H12</f>
        <v>0</v>
      </c>
      <c r="I27" s="169"/>
      <c r="J27" s="173"/>
      <c r="K27" s="84" t="s">
        <v>14</v>
      </c>
      <c r="L27" s="85"/>
      <c r="M27" s="94" t="str">
        <f>M10</f>
        <v>0</v>
      </c>
      <c r="N27" s="95"/>
      <c r="O27" s="95"/>
      <c r="P27" s="95"/>
      <c r="Q27" s="95"/>
      <c r="R27" s="95"/>
      <c r="S27" s="95"/>
      <c r="T27" s="96"/>
      <c r="V27" s="109"/>
      <c r="W27" s="110"/>
      <c r="X27" s="178"/>
      <c r="Y27" s="74"/>
      <c r="Z27" s="74"/>
      <c r="AA27" s="74"/>
      <c r="AB27" s="74"/>
      <c r="AC27" s="74"/>
      <c r="AD27" s="74"/>
      <c r="AE27" s="74"/>
      <c r="AF27" s="35"/>
    </row>
    <row r="28" spans="1:32" customHeight="1" ht="22.9">
      <c r="A28" s="62"/>
      <c r="B28" s="53"/>
      <c r="C28" s="60"/>
      <c r="D28" s="60"/>
      <c r="E28" s="60"/>
      <c r="F28" s="60"/>
      <c r="G28" s="60"/>
      <c r="H28" s="60"/>
      <c r="I28" s="60"/>
      <c r="J28" s="64"/>
      <c r="K28" s="86"/>
      <c r="L28" s="87"/>
      <c r="M28" s="97"/>
      <c r="N28" s="98"/>
      <c r="O28" s="98"/>
      <c r="P28" s="98"/>
      <c r="Q28" s="98"/>
      <c r="R28" s="98"/>
      <c r="S28" s="98"/>
      <c r="T28" s="99"/>
      <c r="V28" s="110"/>
      <c r="W28" s="110"/>
      <c r="X28" s="74"/>
      <c r="Y28" s="74"/>
      <c r="Z28" s="74"/>
      <c r="AA28" s="74"/>
      <c r="AB28" s="74"/>
      <c r="AC28" s="74"/>
      <c r="AD28" s="74"/>
      <c r="AE28" s="74"/>
      <c r="AF28" s="35"/>
    </row>
    <row r="29" spans="1:32" customHeight="1" ht="22.9" s="41" customFormat="1">
      <c r="A29" s="63" t="s">
        <v>20</v>
      </c>
      <c r="B29" s="53"/>
      <c r="C29" s="53"/>
      <c r="D29" s="61"/>
      <c r="E29" s="61" t="s">
        <v>21</v>
      </c>
      <c r="F29" s="61"/>
      <c r="G29" s="72" t="s">
        <v>22</v>
      </c>
      <c r="H29" s="72"/>
      <c r="I29" s="61"/>
      <c r="J29" s="65"/>
      <c r="K29" s="23" t="s">
        <v>15</v>
      </c>
      <c r="L29" s="23"/>
      <c r="M29" s="119"/>
      <c r="N29" s="119"/>
      <c r="O29" s="119"/>
      <c r="P29" s="119"/>
      <c r="Q29" s="119"/>
      <c r="R29" s="119"/>
      <c r="S29" s="119"/>
      <c r="T29" s="120"/>
      <c r="V29" s="40"/>
      <c r="W29" s="40"/>
      <c r="X29" s="127"/>
      <c r="Y29" s="127"/>
      <c r="Z29" s="127"/>
      <c r="AA29" s="127"/>
      <c r="AB29" s="127"/>
      <c r="AC29" s="127"/>
      <c r="AD29" s="127"/>
      <c r="AE29" s="127"/>
    </row>
    <row r="30" spans="1:3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U32" s="57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  <row r="46" spans="1:32"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</row>
    <row r="47" spans="1:32"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</row>
    <row r="48" spans="1:32"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</row>
    <row r="49" spans="1:32"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2">
      <c r="V50" s="35"/>
      <c r="W50" s="35"/>
      <c r="X50" s="35"/>
      <c r="Y50" s="35"/>
      <c r="Z50" s="35"/>
      <c r="AA50" s="35"/>
      <c r="AB50" s="35"/>
      <c r="AC50" s="35"/>
      <c r="AD50" s="35"/>
      <c r="AE50" s="35"/>
    </row>
    <row r="51" spans="1:32">
      <c r="V51" s="35"/>
      <c r="W51" s="35"/>
      <c r="X51" s="35"/>
      <c r="Y51" s="35"/>
      <c r="Z51" s="35"/>
      <c r="AA51" s="35"/>
      <c r="AB51" s="35"/>
      <c r="AC51" s="35"/>
      <c r="AD51" s="35"/>
      <c r="AE51" s="35"/>
    </row>
    <row r="52" spans="1:32">
      <c r="V52" s="35"/>
      <c r="W52" s="35"/>
      <c r="X52" s="35"/>
      <c r="Y52" s="35"/>
      <c r="Z52" s="35"/>
      <c r="AA52" s="35"/>
      <c r="AB52" s="35"/>
      <c r="AC52" s="35"/>
      <c r="AD52" s="35"/>
      <c r="AE52" s="35"/>
    </row>
    <row r="53" spans="1:32">
      <c r="V53" s="35"/>
      <c r="W53" s="35"/>
      <c r="X53" s="35"/>
      <c r="Y53" s="35"/>
      <c r="Z53" s="35"/>
      <c r="AA53" s="35"/>
      <c r="AB53" s="35"/>
      <c r="AC53" s="35"/>
      <c r="AD53" s="35"/>
      <c r="AE53" s="35"/>
    </row>
    <row r="54" spans="1:32"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2"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2"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2">
      <c r="V57" s="35"/>
      <c r="W57" s="35"/>
      <c r="X57" s="35"/>
      <c r="Y57" s="35"/>
      <c r="Z57" s="35"/>
      <c r="AA57" s="35"/>
      <c r="AB57" s="35"/>
      <c r="AC57" s="35"/>
      <c r="AD57" s="35"/>
      <c r="AE57" s="35"/>
    </row>
    <row r="58" spans="1:32">
      <c r="V58" s="35"/>
      <c r="W58" s="35"/>
      <c r="X58" s="35"/>
      <c r="Y58" s="35"/>
      <c r="Z58" s="35"/>
      <c r="AA58" s="35"/>
      <c r="AB58" s="35"/>
      <c r="AC58" s="35"/>
      <c r="AD58" s="35"/>
      <c r="AE58" s="35"/>
    </row>
    <row r="59" spans="1:32"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2"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2"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3:T4"/>
    <mergeCell ref="K2:M3"/>
    <mergeCell ref="I1:J1"/>
    <mergeCell ref="H5:J8"/>
    <mergeCell ref="C23:G23"/>
    <mergeCell ref="H24:J24"/>
    <mergeCell ref="A25:B26"/>
    <mergeCell ref="C25:J26"/>
    <mergeCell ref="A27:B27"/>
    <mergeCell ref="C27:E27"/>
    <mergeCell ref="F27:G27"/>
    <mergeCell ref="H27:J27"/>
    <mergeCell ref="K24:L24"/>
    <mergeCell ref="M29:T29"/>
    <mergeCell ref="R26:T26"/>
    <mergeCell ref="L25:Q25"/>
    <mergeCell ref="K27:L28"/>
    <mergeCell ref="E16:F18"/>
    <mergeCell ref="I16:J16"/>
    <mergeCell ref="H18:J19"/>
    <mergeCell ref="C20:G20"/>
    <mergeCell ref="G29:H29"/>
    <mergeCell ref="X29:AE29"/>
    <mergeCell ref="V22:W22"/>
    <mergeCell ref="X22:AB22"/>
    <mergeCell ref="AC22:AE25"/>
    <mergeCell ref="V24:W24"/>
    <mergeCell ref="X24:Z24"/>
    <mergeCell ref="W25:AB25"/>
    <mergeCell ref="AC26:AE26"/>
    <mergeCell ref="V27:W28"/>
    <mergeCell ref="X27:AE28"/>
    <mergeCell ref="H9:J9"/>
    <mergeCell ref="C10:J11"/>
    <mergeCell ref="A2:C3"/>
    <mergeCell ref="A24:B24"/>
    <mergeCell ref="C12:E12"/>
    <mergeCell ref="F12:G12"/>
    <mergeCell ref="H12:J12"/>
    <mergeCell ref="A9:B9"/>
    <mergeCell ref="G21:G22"/>
    <mergeCell ref="A23:B23"/>
    <mergeCell ref="E1:F3"/>
    <mergeCell ref="A12:B12"/>
    <mergeCell ref="S1:T1"/>
    <mergeCell ref="K22:L22"/>
    <mergeCell ref="M22:Q22"/>
    <mergeCell ref="R22:T25"/>
    <mergeCell ref="A5:B5"/>
    <mergeCell ref="A8:B8"/>
    <mergeCell ref="A10:B11"/>
    <mergeCell ref="S17:T17"/>
    <mergeCell ref="K5:L5"/>
    <mergeCell ref="M5:Q5"/>
    <mergeCell ref="R5:T8"/>
    <mergeCell ref="K7:L7"/>
    <mergeCell ref="M7:O7"/>
    <mergeCell ref="A6:E7"/>
    <mergeCell ref="F6:F7"/>
    <mergeCell ref="G6:G7"/>
    <mergeCell ref="S18:T18"/>
    <mergeCell ref="A17:C18"/>
    <mergeCell ref="A20:B20"/>
    <mergeCell ref="H20:J23"/>
    <mergeCell ref="A21:E22"/>
    <mergeCell ref="F21:F22"/>
    <mergeCell ref="H3:J4"/>
    <mergeCell ref="M27:T28"/>
    <mergeCell ref="M24:O24"/>
    <mergeCell ref="C24:G24"/>
    <mergeCell ref="AD1:AE1"/>
    <mergeCell ref="V2:X3"/>
    <mergeCell ref="AC3:AE4"/>
    <mergeCell ref="V5:W5"/>
    <mergeCell ref="AC5:AE8"/>
    <mergeCell ref="G14:H14"/>
    <mergeCell ref="C9:G9"/>
    <mergeCell ref="C5:G5"/>
    <mergeCell ref="K8:L8"/>
    <mergeCell ref="AD17:AE17"/>
    <mergeCell ref="AD18:AE18"/>
    <mergeCell ref="V19:X20"/>
    <mergeCell ref="AC20:AE21"/>
    <mergeCell ref="AC9:AE9"/>
    <mergeCell ref="V10:W11"/>
    <mergeCell ref="X10:AE11"/>
    <mergeCell ref="M10:T11"/>
    <mergeCell ref="M12:T12"/>
    <mergeCell ref="K19:M20"/>
    <mergeCell ref="X12:AE12"/>
    <mergeCell ref="C8:G8"/>
    <mergeCell ref="AD16:AE16"/>
    <mergeCell ref="V7:W7"/>
    <mergeCell ref="X7:Z7"/>
    <mergeCell ref="V8:W8"/>
    <mergeCell ref="X8:AB8"/>
    <mergeCell ref="M8:Q8"/>
    <mergeCell ref="R9:T9"/>
    <mergeCell ref="K10:L11"/>
    <mergeCell ref="R20:T21"/>
    <mergeCell ref="S16:T16"/>
  </mergeCells>
  <printOptions gridLines="false" gridLinesSet="true" verticalCentered="true"/>
  <pageMargins left="0.47244094488189" right="0.039370078740157" top="0.43307086614173" bottom="0.43307086614173" header="0.23622047244094" footer="0.31496062992126"/>
  <pageSetup paperSize="9" orientation="landscape" scale="75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150"/>
  <sheetViews>
    <sheetView tabSelected="0" workbookViewId="0" showGridLines="true" showRowColHeaders="1">
      <selection activeCell="AB3" sqref="AB3"/>
    </sheetView>
  </sheetViews>
  <sheetFormatPr defaultRowHeight="14.4" outlineLevelRow="0" outlineLevelCol="0"/>
  <cols>
    <col min="1" max="1" width="10.28515625" customWidth="true" style="0"/>
    <col min="2" max="2" width="20.7109375" customWidth="true" style="0"/>
    <col min="3" max="3" width="2.7109375" customWidth="true" style="0"/>
    <col min="4" max="4" width="2.7109375" customWidth="true" style="0"/>
    <col min="5" max="5" width="2.7109375" customWidth="true" style="0"/>
    <col min="6" max="6" width="2.7109375" customWidth="true" style="0"/>
    <col min="7" max="7" width="2.7109375" customWidth="true" style="0"/>
    <col min="8" max="8" width="2.7109375" customWidth="true" style="0"/>
    <col min="9" max="9" width="2.7109375" customWidth="true" style="0"/>
    <col min="10" max="10" width="2.7109375" customWidth="true" style="0"/>
    <col min="11" max="11" width="2.7109375" customWidth="true" style="0"/>
    <col min="12" max="12" width="2.7109375" customWidth="true" style="0"/>
    <col min="13" max="13" width="2.7109375" customWidth="true" style="0"/>
    <col min="14" max="14" width="2.7109375" customWidth="true" style="0"/>
    <col min="15" max="15" width="2.7109375" customWidth="true" style="0"/>
    <col min="16" max="16" width="2.7109375" customWidth="true" style="0"/>
    <col min="17" max="17" width="2.7109375" customWidth="true" style="0"/>
    <col min="18" max="18" width="2.7109375" customWidth="true" style="0"/>
    <col min="19" max="19" width="2.7109375" customWidth="true" style="0"/>
    <col min="20" max="20" width="2.7109375" customWidth="true" style="0"/>
    <col min="21" max="21" width="2.7109375" customWidth="true" style="0"/>
    <col min="22" max="22" width="2.7109375" customWidth="true" style="0"/>
    <col min="23" max="23" width="2.7109375" customWidth="true" style="0"/>
    <col min="24" max="24" width="2.7109375" customWidth="true" style="0"/>
    <col min="25" max="25" width="2.7109375" customWidth="true" style="0"/>
  </cols>
  <sheetData>
    <row r="1" spans="1:25"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25"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</row>
    <row r="4" spans="1:25">
      <c r="A4" s="1" t="str">
        <f>КВИТАНЦИЯ!H5</f>
        <v>0</v>
      </c>
      <c r="B4" s="1" t="str">
        <f>TRIM(Y4&amp;W4&amp;U4&amp;S4&amp;Q4&amp;O4&amp;M4&amp;K4&amp;I4&amp;G4&amp;" сум "&amp;ROUND((ABS(A4)-INT(ABS(A4)))*100,0)&amp;" тийин")</f>
        <v>0</v>
      </c>
      <c r="C4" s="1" t="str">
        <f>RIGHT("000000000000000000000000000000"&amp;INT(ABS(A4)),30)</f>
        <v>0</v>
      </c>
      <c r="D4" t="str">
        <f>INT((ABS(A4)-INT(ABS(A4)))*100)</f>
        <v>0</v>
      </c>
      <c r="E4" t="str">
        <f>LEN(C4)</f>
        <v>0</v>
      </c>
      <c r="F4" t="str">
        <f>MID(C4,E4-2,3)</f>
        <v>0</v>
      </c>
      <c r="G4" t="str">
        <f>" "&amp;IF(MID(F4,1,1)="0","", INDEX(C$1:K$1,MID(F4,1,1))&amp;" юз")&amp;" "&amp;IF(MID(F4,2,1)="0","", INDEX(C$2:K$2,MID(F4,2,1)))&amp;" "&amp;IF(MID(F4,3,1)="0","", INDEX(C$1:K$1,MID(F4,3,1)))</f>
        <v>0</v>
      </c>
      <c r="H4" t="str">
        <f>MID(C4,E4-5,3)</f>
        <v>0</v>
      </c>
      <c r="I4" t="str">
        <f>IF(H4="000",""," "&amp;IF(MID(H4,1,1)="0","",INDEX(C$1:K$1,MID(H4,1,1))&amp;" юз")&amp;" "&amp;IF(MID(H4,2,1)="0","",INDEX(C$2:K$2,MID(H4,2,1)))&amp;" "&amp;IF(MID(H4,3,1)="0","",INDEX(C$1:K$1,MID(H4,3,1)))&amp;" минг")</f>
        <v>0</v>
      </c>
      <c r="J4" t="str">
        <f>MID(C4,E4-8,3)</f>
        <v>0</v>
      </c>
      <c r="K4" t="str">
        <f>IF(J4="000",""," "&amp;IF(MID(J4,1,1)="0","", INDEX(C$1:K$1,MID(J4,1,1))&amp;" юз")&amp;" "&amp;IF(MID(J4,2,1)="0","", INDEX(C$2:K$2,MID(J4,2,1)))&amp;" "&amp;IF(MID(J4,3,1)="0","", INDEX(C$1:K$1,MID(J4,3,1)))&amp;" миллион")</f>
        <v>0</v>
      </c>
      <c r="L4" t="str">
        <f>MID(C4,E4-11,3)</f>
        <v>0</v>
      </c>
      <c r="M4" t="str">
        <f>IF(L4="000",""," "&amp;IF(MID(L4,1,1)="0","",INDEX(C$1:K$1,MID(L4,1,1))&amp;" юз")&amp;" "&amp;IF(MID(L4,2,1)="0","",INDEX(C$2:K$2,MID(L4,2,1)))&amp;" "&amp;IF(MID(L4,3,1)="0","",INDEX(C$1:K$1,MID(L4,3,1)))&amp;" миллиард")</f>
        <v>0</v>
      </c>
      <c r="N4" t="str">
        <f>MID(C4,E4-14,3)</f>
        <v>0</v>
      </c>
      <c r="O4" t="str">
        <f>IF(N4="000",""," "&amp;IF(MID(N4,1,1)="0","", INDEX(C$1:K$1,MID(N4,1,1))&amp;" юз")&amp;" "&amp;IF(MID(N4,2,1)="0","", INDEX(C$2:K$2,MID(N4,2,1)))&amp;" "&amp;IF(MID(N4,3,1)="0","", INDEX(C$1:K$1,MID(N4,3,1)))&amp;" триллион")</f>
        <v>0</v>
      </c>
      <c r="P4" t="str">
        <f>MID(C4,E4-17,3)</f>
        <v>0</v>
      </c>
      <c r="Q4" t="str">
        <f>IF(P4="000",""," "&amp;IF(MID(P4,1,1)="0","", INDEX(C$1:K$1,MID(P4,1,1))&amp;" юз")&amp;" "&amp;IF(MID(P4,2,1)="0","", INDEX(C$2:K$2,MID(P4,2,1)))&amp;" "&amp;IF(MID(P4,3,1)="0","", INDEX(C$1:K$1,MID(P4,3,1)))&amp;" триллиард")</f>
        <v>0</v>
      </c>
      <c r="R4" t="str">
        <f>MID(C4,E4-20,3)</f>
        <v>0</v>
      </c>
      <c r="S4" t="str">
        <f>IF(R4="000",""," "&amp;IF(MID(R4,1,1)="0","", INDEX(C$1:K$1,MID(R4,1,1))&amp;" юз")&amp;" "&amp;IF(MID(R4,2,1)="0","", INDEX(C$2:K$2,MID(R4,2,1)))&amp;" "&amp;IF(MID(R4,3,1)="0","", INDEX(C$1:K$1,MID(R4,3,1)))&amp;" квадриллион")</f>
        <v>0</v>
      </c>
      <c r="T4" t="str">
        <f>MID(C4,E4-23,3)</f>
        <v>0</v>
      </c>
      <c r="U4" t="str">
        <f>IF(T4="000",""," "&amp;IF(MID(T4,1,1)="0","", INDEX(C$1:K$1,MID(T4,1,1))&amp;" юз")&amp;" "&amp;IF(MID(T4,2,1)="0","", INDEX(C$2:K$2,MID(T4,2,1)))&amp;" "&amp;IF(MID(T4,3,1)="0","", INDEX(C$1:K$1,MID(T4,3,1)))&amp;" квадриллиард")</f>
        <v>0</v>
      </c>
      <c r="V4" t="str">
        <f>MID(C4,E4-26,3)</f>
        <v>0</v>
      </c>
      <c r="W4" t="str">
        <f>IF(V4="000",""," "&amp;IF(MID(V4,1,1)="0","", INDEX(C$1:K$1,MID(V4,1,1))&amp;" юз")&amp;" "&amp;IF(MID(V4,2,1)="0","", INDEX(C$2:K$2,MID(V4,2,1)))&amp;" "&amp;IF(MID(V4,3,1)="0","", INDEX(C$1:K$1,MID(V4,3,1)))&amp;" квинтиллион")</f>
        <v>0</v>
      </c>
      <c r="X4" t="str">
        <f>MID(C4,E4-29,3)</f>
        <v>0</v>
      </c>
      <c r="Y4" t="str">
        <f>IF(X4="000",""," "&amp;IF(MID(X4,1,1)="0","", INDEX(C1:K1,MID(X4,1,1))&amp;" юз")&amp;" "&amp;IF(MID(X4,2,1)="0","", INDEX(C2:K2,MID(X4,2,1)))&amp;" "&amp;IF(MID(X4,3,1)="0","", INDEX(C1:K1,MID(X4,3,1)))&amp;" квинтиллиард")</f>
        <v>0</v>
      </c>
    </row>
    <row r="5" spans="1:25">
      <c r="A5" s="1" t="str">
        <f>#REF!</f>
        <v>0</v>
      </c>
      <c r="B5" s="1" t="str">
        <f>TRIM(Y5&amp;W5&amp;U5&amp;S5&amp;Q5&amp;O5&amp;M5&amp;K5&amp;I5&amp;G5&amp;" сум "&amp;ROUND((ABS(A5)-INT(ABS(A5)))*100,0)&amp;" тийин")</f>
        <v>0</v>
      </c>
      <c r="C5" s="1" t="str">
        <f>RIGHT("000000000000000000000000000000"&amp;INT(ABS(A5)),30)</f>
        <v>0</v>
      </c>
      <c r="D5" t="str">
        <f>INT((ABS(A5)-INT(ABS(A5)))*100)</f>
        <v>0</v>
      </c>
      <c r="E5" t="str">
        <f>LEN(C5)</f>
        <v>0</v>
      </c>
      <c r="F5" t="str">
        <f>MID(C5,E5-2,3)</f>
        <v>0</v>
      </c>
      <c r="G5" t="str">
        <f>" "&amp;IF(MID(F5,1,1)="0","", INDEX(C$1:K$1,MID(F5,1,1))&amp;" юз")&amp;" "&amp;IF(MID(F5,2,1)="0","", INDEX(C$2:K$2,MID(F5,2,1)))&amp;" "&amp;IF(MID(F5,3,1)="0","", INDEX(C$1:K$1,MID(F5,3,1)))</f>
        <v>0</v>
      </c>
      <c r="H5" t="str">
        <f>MID(C5,E5-5,3)</f>
        <v>0</v>
      </c>
      <c r="I5" t="str">
        <f>IF(H5="000",""," "&amp;IF(MID(H5,1,1)="0","",INDEX(C$1:K$1,MID(H5,1,1))&amp;" юз")&amp;" "&amp;IF(MID(H5,2,1)="0","",INDEX(C$2:K$2,MID(H5,2,1)))&amp;" "&amp;IF(MID(H5,3,1)="0","",INDEX(C$1:K$1,MID(H5,3,1)))&amp;" минг")</f>
        <v>0</v>
      </c>
      <c r="J5" t="str">
        <f>MID(C5,E5-8,3)</f>
        <v>0</v>
      </c>
      <c r="K5" t="str">
        <f>IF(J5="000",""," "&amp;IF(MID(J5,1,1)="0","", INDEX(C$1:K$1,MID(J5,1,1))&amp;" юз")&amp;" "&amp;IF(MID(J5,2,1)="0","", INDEX(C$2:K$2,MID(J5,2,1)))&amp;" "&amp;IF(MID(J5,3,1)="0","", INDEX(C$1:K$1,MID(J5,3,1)))&amp;" миллион")</f>
        <v>0</v>
      </c>
      <c r="L5" t="str">
        <f>MID(C5,E5-11,3)</f>
        <v>0</v>
      </c>
      <c r="M5" t="str">
        <f>IF(L5="000",""," "&amp;IF(MID(L5,1,1)="0","",INDEX(C$1:K$1,MID(L5,1,1))&amp;" юз")&amp;" "&amp;IF(MID(L5,2,1)="0","",INDEX(C$2:K$2,MID(L5,2,1)))&amp;" "&amp;IF(MID(L5,3,1)="0","",INDEX(C$1:K$1,MID(L5,3,1)))&amp;" миллиард")</f>
        <v>0</v>
      </c>
      <c r="N5" t="str">
        <f>MID(C5,E5-14,3)</f>
        <v>0</v>
      </c>
      <c r="O5" t="str">
        <f>IF(N5="000",""," "&amp;IF(MID(N5,1,1)="0","", INDEX(C$1:K$1,MID(N5,1,1))&amp;" юз")&amp;" "&amp;IF(MID(N5,2,1)="0","", INDEX(C$2:K$2,MID(N5,2,1)))&amp;" "&amp;IF(MID(N5,3,1)="0","", INDEX(C$1:K$1,MID(N5,3,1)))&amp;" триллион")</f>
        <v>0</v>
      </c>
      <c r="P5" t="str">
        <f>MID(C5,E5-17,3)</f>
        <v>0</v>
      </c>
      <c r="Q5" t="str">
        <f>IF(P5="000",""," "&amp;IF(MID(P5,1,1)="0","", INDEX(C$1:K$1,MID(P5,1,1))&amp;" юз")&amp;" "&amp;IF(MID(P5,2,1)="0","", INDEX(C$2:K$2,MID(P5,2,1)))&amp;" "&amp;IF(MID(P5,3,1)="0","", INDEX(C$1:K$1,MID(P5,3,1)))&amp;" триллиард")</f>
        <v>0</v>
      </c>
      <c r="R5" t="str">
        <f>MID(C5,E5-20,3)</f>
        <v>0</v>
      </c>
      <c r="S5" t="str">
        <f>IF(R5="000",""," "&amp;IF(MID(R5,1,1)="0","", INDEX(C$1:K$1,MID(R5,1,1))&amp;" юз")&amp;" "&amp;IF(MID(R5,2,1)="0","", INDEX(C$2:K$2,MID(R5,2,1)))&amp;" "&amp;IF(MID(R5,3,1)="0","", INDEX(C$1:K$1,MID(R5,3,1)))&amp;" квадриллион")</f>
        <v>0</v>
      </c>
      <c r="T5" t="str">
        <f>MID(C5,E5-23,3)</f>
        <v>0</v>
      </c>
      <c r="U5" t="str">
        <f>IF(T5="000",""," "&amp;IF(MID(T5,1,1)="0","", INDEX(C$1:K$1,MID(T5,1,1))&amp;" юз")&amp;" "&amp;IF(MID(T5,2,1)="0","", INDEX(C$2:K$2,MID(T5,2,1)))&amp;" "&amp;IF(MID(T5,3,1)="0","", INDEX(C$1:K$1,MID(T5,3,1)))&amp;" квадриллиард")</f>
        <v>0</v>
      </c>
      <c r="V5" t="str">
        <f>MID(C5,E5-26,3)</f>
        <v>0</v>
      </c>
      <c r="W5" t="str">
        <f>IF(V5="000",""," "&amp;IF(MID(V5,1,1)="0","", INDEX(C$1:K$1,MID(V5,1,1))&amp;" юз")&amp;" "&amp;IF(MID(V5,2,1)="0","", INDEX(C$2:K$2,MID(V5,2,1)))&amp;" "&amp;IF(MID(V5,3,1)="0","", INDEX(C$1:K$1,MID(V5,3,1)))&amp;" квинтиллион")</f>
        <v>0</v>
      </c>
      <c r="X5" t="str">
        <f>MID(C5,E5-29,3)</f>
        <v>0</v>
      </c>
      <c r="Y5" t="str">
        <f>IF(X5="000",""," "&amp;IF(MID(X5,1,1)="0","", INDEX(C2:K2,MID(X5,1,1))&amp;" юз")&amp;" "&amp;IF(MID(X5,2,1)="0","", INDEX(C3:K3,MID(X5,2,1)))&amp;" "&amp;IF(MID(X5,3,1)="0","", INDEX(C2:K2,MID(X5,3,1)))&amp;" квинтиллиард")</f>
        <v>0</v>
      </c>
    </row>
    <row r="6" spans="1:25">
      <c r="A6" s="1" t="str">
        <f>#REF!</f>
        <v>0</v>
      </c>
      <c r="B6" s="1" t="str">
        <f>TRIM(Y6&amp;W6&amp;U6&amp;S6&amp;Q6&amp;O6&amp;M6&amp;K6&amp;I6&amp;G6&amp;" сум "&amp;ROUND((ABS(A6)-INT(ABS(A6)))*100,0)&amp;" тийин")</f>
        <v>0</v>
      </c>
      <c r="C6" s="1" t="str">
        <f>RIGHT("000000000000000000000000000000"&amp;INT(ABS(A6)),30)</f>
        <v>0</v>
      </c>
      <c r="D6" t="str">
        <f>INT((ABS(A6)-INT(ABS(A6)))*100)</f>
        <v>0</v>
      </c>
      <c r="E6" t="str">
        <f>LEN(C6)</f>
        <v>0</v>
      </c>
      <c r="F6" t="str">
        <f>MID(C6,E6-2,3)</f>
        <v>0</v>
      </c>
      <c r="G6" t="str">
        <f>" "&amp;IF(MID(F6,1,1)="0","", INDEX(C$1:K$1,MID(F6,1,1))&amp;" юз")&amp;" "&amp;IF(MID(F6,2,1)="0","", INDEX(C$2:K$2,MID(F6,2,1)))&amp;" "&amp;IF(MID(F6,3,1)="0","", INDEX(C$1:K$1,MID(F6,3,1)))</f>
        <v>0</v>
      </c>
      <c r="H6" t="str">
        <f>MID(C6,E6-5,3)</f>
        <v>0</v>
      </c>
      <c r="I6" t="str">
        <f>IF(H6="000",""," "&amp;IF(MID(H6,1,1)="0","",INDEX(C$1:K$1,MID(H6,1,1))&amp;" юз")&amp;" "&amp;IF(MID(H6,2,1)="0","",INDEX(C$2:K$2,MID(H6,2,1)))&amp;" "&amp;IF(MID(H6,3,1)="0","",INDEX(C$1:K$1,MID(H6,3,1)))&amp;" минг")</f>
        <v>0</v>
      </c>
      <c r="J6" t="str">
        <f>MID(C6,E6-8,3)</f>
        <v>0</v>
      </c>
      <c r="K6" t="str">
        <f>IF(J6="000",""," "&amp;IF(MID(J6,1,1)="0","", INDEX(C$1:K$1,MID(J6,1,1))&amp;" юз")&amp;" "&amp;IF(MID(J6,2,1)="0","", INDEX(C$2:K$2,MID(J6,2,1)))&amp;" "&amp;IF(MID(J6,3,1)="0","", INDEX(C$1:K$1,MID(J6,3,1)))&amp;" миллион")</f>
        <v>0</v>
      </c>
      <c r="L6" t="str">
        <f>MID(C6,E6-11,3)</f>
        <v>0</v>
      </c>
      <c r="M6" t="str">
        <f>IF(L6="000",""," "&amp;IF(MID(L6,1,1)="0","",INDEX(C$1:K$1,MID(L6,1,1))&amp;" юз")&amp;" "&amp;IF(MID(L6,2,1)="0","",INDEX(C$2:K$2,MID(L6,2,1)))&amp;" "&amp;IF(MID(L6,3,1)="0","",INDEX(C$1:K$1,MID(L6,3,1)))&amp;" миллиард")</f>
        <v>0</v>
      </c>
      <c r="N6" t="str">
        <f>MID(C6,E6-14,3)</f>
        <v>0</v>
      </c>
      <c r="O6" t="str">
        <f>IF(N6="000",""," "&amp;IF(MID(N6,1,1)="0","", INDEX(C$1:K$1,MID(N6,1,1))&amp;" юз")&amp;" "&amp;IF(MID(N6,2,1)="0","", INDEX(C$2:K$2,MID(N6,2,1)))&amp;" "&amp;IF(MID(N6,3,1)="0","", INDEX(C$1:K$1,MID(N6,3,1)))&amp;" триллион")</f>
        <v>0</v>
      </c>
      <c r="P6" t="str">
        <f>MID(C6,E6-17,3)</f>
        <v>0</v>
      </c>
      <c r="Q6" t="str">
        <f>IF(P6="000",""," "&amp;IF(MID(P6,1,1)="0","", INDEX(C$1:K$1,MID(P6,1,1))&amp;" юз")&amp;" "&amp;IF(MID(P6,2,1)="0","", INDEX(C$2:K$2,MID(P6,2,1)))&amp;" "&amp;IF(MID(P6,3,1)="0","", INDEX(C$1:K$1,MID(P6,3,1)))&amp;" триллиард")</f>
        <v>0</v>
      </c>
      <c r="R6" t="str">
        <f>MID(C6,E6-20,3)</f>
        <v>0</v>
      </c>
      <c r="S6" t="str">
        <f>IF(R6="000",""," "&amp;IF(MID(R6,1,1)="0","", INDEX(C$1:K$1,MID(R6,1,1))&amp;" юз")&amp;" "&amp;IF(MID(R6,2,1)="0","", INDEX(C$2:K$2,MID(R6,2,1)))&amp;" "&amp;IF(MID(R6,3,1)="0","", INDEX(C$1:K$1,MID(R6,3,1)))&amp;" квадриллион")</f>
        <v>0</v>
      </c>
      <c r="T6" t="str">
        <f>MID(C6,E6-23,3)</f>
        <v>0</v>
      </c>
      <c r="U6" t="str">
        <f>IF(T6="000",""," "&amp;IF(MID(T6,1,1)="0","", INDEX(C$1:K$1,MID(T6,1,1))&amp;" юз")&amp;" "&amp;IF(MID(T6,2,1)="0","", INDEX(C$2:K$2,MID(T6,2,1)))&amp;" "&amp;IF(MID(T6,3,1)="0","", INDEX(C$1:K$1,MID(T6,3,1)))&amp;" квадриллиард")</f>
        <v>0</v>
      </c>
      <c r="V6" t="str">
        <f>MID(C6,E6-26,3)</f>
        <v>0</v>
      </c>
      <c r="W6" t="str">
        <f>IF(V6="000",""," "&amp;IF(MID(V6,1,1)="0","", INDEX(C$1:K$1,MID(V6,1,1))&amp;" юз")&amp;" "&amp;IF(MID(V6,2,1)="0","", INDEX(C$2:K$2,MID(V6,2,1)))&amp;" "&amp;IF(MID(V6,3,1)="0","", INDEX(C$1:K$1,MID(V6,3,1)))&amp;" квинтиллион")</f>
        <v>0</v>
      </c>
      <c r="X6" t="str">
        <f>MID(C6,E6-29,3)</f>
        <v>0</v>
      </c>
      <c r="Y6" t="str">
        <f>IF(X6="000",""," "&amp;IF(MID(X6,1,1)="0","", INDEX(C3:K3,MID(X6,1,1))&amp;" юз")&amp;" "&amp;IF(MID(X6,2,1)="0","", INDEX(C4:K4,MID(X6,2,1)))&amp;" "&amp;IF(MID(X6,3,1)="0","", INDEX(C3:K3,MID(X6,3,1)))&amp;" квинтиллиард")</f>
        <v>0</v>
      </c>
    </row>
    <row r="7" spans="1:25">
      <c r="A7" s="1" t="str">
        <f>#REF!</f>
        <v>0</v>
      </c>
      <c r="B7" s="1" t="str">
        <f>TRIM(Y7&amp;W7&amp;U7&amp;S7&amp;Q7&amp;O7&amp;M7&amp;K7&amp;I7&amp;G7&amp;" сум "&amp;ROUND((ABS(A7)-INT(ABS(A7)))*100,0)&amp;" тийин")</f>
        <v>0</v>
      </c>
      <c r="C7" s="1" t="str">
        <f>RIGHT("000000000000000000000000000000"&amp;INT(ABS(A7)),30)</f>
        <v>0</v>
      </c>
      <c r="D7" t="str">
        <f>INT((ABS(A7)-INT(ABS(A7)))*100)</f>
        <v>0</v>
      </c>
      <c r="E7" t="str">
        <f>LEN(C7)</f>
        <v>0</v>
      </c>
      <c r="F7" t="str">
        <f>MID(C7,E7-2,3)</f>
        <v>0</v>
      </c>
      <c r="G7" t="str">
        <f>" "&amp;IF(MID(F7,1,1)="0","", INDEX(C$1:K$1,MID(F7,1,1))&amp;" юз")&amp;" "&amp;IF(MID(F7,2,1)="0","", INDEX(C$2:K$2,MID(F7,2,1)))&amp;" "&amp;IF(MID(F7,3,1)="0","", INDEX(C$1:K$1,MID(F7,3,1)))</f>
        <v>0</v>
      </c>
      <c r="H7" t="str">
        <f>MID(C7,E7-5,3)</f>
        <v>0</v>
      </c>
      <c r="I7" t="str">
        <f>IF(H7="000",""," "&amp;IF(MID(H7,1,1)="0","",INDEX(C$1:K$1,MID(H7,1,1))&amp;" юз")&amp;" "&amp;IF(MID(H7,2,1)="0","",INDEX(C$2:K$2,MID(H7,2,1)))&amp;" "&amp;IF(MID(H7,3,1)="0","",INDEX(C$1:K$1,MID(H7,3,1)))&amp;" минг")</f>
        <v>0</v>
      </c>
      <c r="J7" t="str">
        <f>MID(C7,E7-8,3)</f>
        <v>0</v>
      </c>
      <c r="K7" t="str">
        <f>IF(J7="000",""," "&amp;IF(MID(J7,1,1)="0","", INDEX(C$1:K$1,MID(J7,1,1))&amp;" юз")&amp;" "&amp;IF(MID(J7,2,1)="0","", INDEX(C$2:K$2,MID(J7,2,1)))&amp;" "&amp;IF(MID(J7,3,1)="0","", INDEX(C$1:K$1,MID(J7,3,1)))&amp;" миллион")</f>
        <v>0</v>
      </c>
      <c r="L7" t="str">
        <f>MID(C7,E7-11,3)</f>
        <v>0</v>
      </c>
      <c r="M7" t="str">
        <f>IF(L7="000",""," "&amp;IF(MID(L7,1,1)="0","",INDEX(C$1:K$1,MID(L7,1,1))&amp;" юз")&amp;" "&amp;IF(MID(L7,2,1)="0","",INDEX(C$2:K$2,MID(L7,2,1)))&amp;" "&amp;IF(MID(L7,3,1)="0","",INDEX(C$1:K$1,MID(L7,3,1)))&amp;" миллиард")</f>
        <v>0</v>
      </c>
      <c r="N7" t="str">
        <f>MID(C7,E7-14,3)</f>
        <v>0</v>
      </c>
      <c r="O7" t="str">
        <f>IF(N7="000",""," "&amp;IF(MID(N7,1,1)="0","", INDEX(C$1:K$1,MID(N7,1,1))&amp;" юз")&amp;" "&amp;IF(MID(N7,2,1)="0","", INDEX(C$2:K$2,MID(N7,2,1)))&amp;" "&amp;IF(MID(N7,3,1)="0","", INDEX(C$1:K$1,MID(N7,3,1)))&amp;" триллион")</f>
        <v>0</v>
      </c>
      <c r="P7" t="str">
        <f>MID(C7,E7-17,3)</f>
        <v>0</v>
      </c>
      <c r="Q7" t="str">
        <f>IF(P7="000",""," "&amp;IF(MID(P7,1,1)="0","", INDEX(C$1:K$1,MID(P7,1,1))&amp;" юз")&amp;" "&amp;IF(MID(P7,2,1)="0","", INDEX(C$2:K$2,MID(P7,2,1)))&amp;" "&amp;IF(MID(P7,3,1)="0","", INDEX(C$1:K$1,MID(P7,3,1)))&amp;" триллиард")</f>
        <v>0</v>
      </c>
      <c r="R7" t="str">
        <f>MID(C7,E7-20,3)</f>
        <v>0</v>
      </c>
      <c r="S7" t="str">
        <f>IF(R7="000",""," "&amp;IF(MID(R7,1,1)="0","", INDEX(C$1:K$1,MID(R7,1,1))&amp;" юз")&amp;" "&amp;IF(MID(R7,2,1)="0","", INDEX(C$2:K$2,MID(R7,2,1)))&amp;" "&amp;IF(MID(R7,3,1)="0","", INDEX(C$1:K$1,MID(R7,3,1)))&amp;" квадриллион")</f>
        <v>0</v>
      </c>
      <c r="T7" t="str">
        <f>MID(C7,E7-23,3)</f>
        <v>0</v>
      </c>
      <c r="U7" t="str">
        <f>IF(T7="000",""," "&amp;IF(MID(T7,1,1)="0","", INDEX(C$1:K$1,MID(T7,1,1))&amp;" юз")&amp;" "&amp;IF(MID(T7,2,1)="0","", INDEX(C$2:K$2,MID(T7,2,1)))&amp;" "&amp;IF(MID(T7,3,1)="0","", INDEX(C$1:K$1,MID(T7,3,1)))&amp;" квадриллиард")</f>
        <v>0</v>
      </c>
      <c r="V7" t="str">
        <f>MID(C7,E7-26,3)</f>
        <v>0</v>
      </c>
      <c r="W7" t="str">
        <f>IF(V7="000",""," "&amp;IF(MID(V7,1,1)="0","", INDEX(C$1:K$1,MID(V7,1,1))&amp;" юз")&amp;" "&amp;IF(MID(V7,2,1)="0","", INDEX(C$2:K$2,MID(V7,2,1)))&amp;" "&amp;IF(MID(V7,3,1)="0","", INDEX(C$1:K$1,MID(V7,3,1)))&amp;" квинтиллион")</f>
        <v>0</v>
      </c>
      <c r="X7" t="str">
        <f>MID(C7,E7-29,3)</f>
        <v>0</v>
      </c>
      <c r="Y7" t="str">
        <f>IF(X7="000",""," "&amp;IF(MID(X7,1,1)="0","", INDEX(C4:K4,MID(X7,1,1))&amp;" юз")&amp;" "&amp;IF(MID(X7,2,1)="0","", INDEX(C5:K5,MID(X7,2,1)))&amp;" "&amp;IF(MID(X7,3,1)="0","", INDEX(C4:K4,MID(X7,3,1)))&amp;" квинтиллиард")</f>
        <v>0</v>
      </c>
    </row>
    <row r="8" spans="1:25">
      <c r="A8" s="1" t="str">
        <f>#REF!</f>
        <v>0</v>
      </c>
      <c r="B8" s="1" t="str">
        <f>TRIM(Y8&amp;W8&amp;U8&amp;S8&amp;Q8&amp;O8&amp;M8&amp;K8&amp;I8&amp;G8&amp;" сум "&amp;ROUND((ABS(A8)-INT(ABS(A8)))*100,0)&amp;" тийин")</f>
        <v>0</v>
      </c>
      <c r="C8" s="1" t="str">
        <f>RIGHT("000000000000000000000000000000"&amp;INT(ABS(A8)),30)</f>
        <v>0</v>
      </c>
      <c r="D8" t="str">
        <f>INT((ABS(A8)-INT(ABS(A8)))*100)</f>
        <v>0</v>
      </c>
      <c r="E8" t="str">
        <f>LEN(C8)</f>
        <v>0</v>
      </c>
      <c r="F8" t="str">
        <f>MID(C8,E8-2,3)</f>
        <v>0</v>
      </c>
      <c r="G8" t="str">
        <f>" "&amp;IF(MID(F8,1,1)="0","", INDEX(C$1:K$1,MID(F8,1,1))&amp;" юз")&amp;" "&amp;IF(MID(F8,2,1)="0","", INDEX(C$2:K$2,MID(F8,2,1)))&amp;" "&amp;IF(MID(F8,3,1)="0","", INDEX(C$1:K$1,MID(F8,3,1)))</f>
        <v>0</v>
      </c>
      <c r="H8" t="str">
        <f>MID(C8,E8-5,3)</f>
        <v>0</v>
      </c>
      <c r="I8" t="str">
        <f>IF(H8="000",""," "&amp;IF(MID(H8,1,1)="0","",INDEX(C$1:K$1,MID(H8,1,1))&amp;" юз")&amp;" "&amp;IF(MID(H8,2,1)="0","",INDEX(C$2:K$2,MID(H8,2,1)))&amp;" "&amp;IF(MID(H8,3,1)="0","",INDEX(C$1:K$1,MID(H8,3,1)))&amp;" минг")</f>
        <v>0</v>
      </c>
      <c r="J8" t="str">
        <f>MID(C8,E8-8,3)</f>
        <v>0</v>
      </c>
      <c r="K8" t="str">
        <f>IF(J8="000",""," "&amp;IF(MID(J8,1,1)="0","", INDEX(C$1:K$1,MID(J8,1,1))&amp;" юз")&amp;" "&amp;IF(MID(J8,2,1)="0","", INDEX(C$2:K$2,MID(J8,2,1)))&amp;" "&amp;IF(MID(J8,3,1)="0","", INDEX(C$1:K$1,MID(J8,3,1)))&amp;" миллион")</f>
        <v>0</v>
      </c>
      <c r="L8" t="str">
        <f>MID(C8,E8-11,3)</f>
        <v>0</v>
      </c>
      <c r="M8" t="str">
        <f>IF(L8="000",""," "&amp;IF(MID(L8,1,1)="0","",INDEX(C$1:K$1,MID(L8,1,1))&amp;" юз")&amp;" "&amp;IF(MID(L8,2,1)="0","",INDEX(C$2:K$2,MID(L8,2,1)))&amp;" "&amp;IF(MID(L8,3,1)="0","",INDEX(C$1:K$1,MID(L8,3,1)))&amp;" миллиард")</f>
        <v>0</v>
      </c>
      <c r="N8" t="str">
        <f>MID(C8,E8-14,3)</f>
        <v>0</v>
      </c>
      <c r="O8" t="str">
        <f>IF(N8="000",""," "&amp;IF(MID(N8,1,1)="0","", INDEX(C$1:K$1,MID(N8,1,1))&amp;" юз")&amp;" "&amp;IF(MID(N8,2,1)="0","", INDEX(C$2:K$2,MID(N8,2,1)))&amp;" "&amp;IF(MID(N8,3,1)="0","", INDEX(C$1:K$1,MID(N8,3,1)))&amp;" триллион")</f>
        <v>0</v>
      </c>
      <c r="P8" t="str">
        <f>MID(C8,E8-17,3)</f>
        <v>0</v>
      </c>
      <c r="Q8" t="str">
        <f>IF(P8="000",""," "&amp;IF(MID(P8,1,1)="0","", INDEX(C$1:K$1,MID(P8,1,1))&amp;" юз")&amp;" "&amp;IF(MID(P8,2,1)="0","", INDEX(C$2:K$2,MID(P8,2,1)))&amp;" "&amp;IF(MID(P8,3,1)="0","", INDEX(C$1:K$1,MID(P8,3,1)))&amp;" триллиард")</f>
        <v>0</v>
      </c>
      <c r="R8" t="str">
        <f>MID(C8,E8-20,3)</f>
        <v>0</v>
      </c>
      <c r="S8" t="str">
        <f>IF(R8="000",""," "&amp;IF(MID(R8,1,1)="0","", INDEX(C$1:K$1,MID(R8,1,1))&amp;" юз")&amp;" "&amp;IF(MID(R8,2,1)="0","", INDEX(C$2:K$2,MID(R8,2,1)))&amp;" "&amp;IF(MID(R8,3,1)="0","", INDEX(C$1:K$1,MID(R8,3,1)))&amp;" квадриллион")</f>
        <v>0</v>
      </c>
      <c r="T8" t="str">
        <f>MID(C8,E8-23,3)</f>
        <v>0</v>
      </c>
      <c r="U8" t="str">
        <f>IF(T8="000",""," "&amp;IF(MID(T8,1,1)="0","", INDEX(C$1:K$1,MID(T8,1,1))&amp;" юз")&amp;" "&amp;IF(MID(T8,2,1)="0","", INDEX(C$2:K$2,MID(T8,2,1)))&amp;" "&amp;IF(MID(T8,3,1)="0","", INDEX(C$1:K$1,MID(T8,3,1)))&amp;" квадриллиард")</f>
        <v>0</v>
      </c>
      <c r="V8" t="str">
        <f>MID(C8,E8-26,3)</f>
        <v>0</v>
      </c>
      <c r="W8" t="str">
        <f>IF(V8="000",""," "&amp;IF(MID(V8,1,1)="0","", INDEX(C$1:K$1,MID(V8,1,1))&amp;" юз")&amp;" "&amp;IF(MID(V8,2,1)="0","", INDEX(C$2:K$2,MID(V8,2,1)))&amp;" "&amp;IF(MID(V8,3,1)="0","", INDEX(C$1:K$1,MID(V8,3,1)))&amp;" квинтиллион")</f>
        <v>0</v>
      </c>
      <c r="X8" t="str">
        <f>MID(C8,E8-29,3)</f>
        <v>0</v>
      </c>
      <c r="Y8" t="str">
        <f>IF(X8="000",""," "&amp;IF(MID(X8,1,1)="0","", INDEX(C5:K5,MID(X8,1,1))&amp;" юз")&amp;" "&amp;IF(MID(X8,2,1)="0","", INDEX(C6:K6,MID(X8,2,1)))&amp;" "&amp;IF(MID(X8,3,1)="0","", INDEX(C5:K5,MID(X8,3,1)))&amp;" квинтиллиард")</f>
        <v>0</v>
      </c>
    </row>
    <row r="9" spans="1:25">
      <c r="A9" s="2" t="str">
        <f>#REF!</f>
        <v>0</v>
      </c>
      <c r="B9" s="1" t="str">
        <f>TRIM(Y9&amp;W9&amp;U9&amp;S9&amp;Q9&amp;O9&amp;M9&amp;K9&amp;I9&amp;G9&amp;" сум "&amp;ROUND((ABS(A9)-INT(ABS(A9)))*100,0)&amp;" тийин")</f>
        <v>0</v>
      </c>
      <c r="C9" s="1" t="str">
        <f>RIGHT("000000000000000000000000000000"&amp;INT(ABS(A9)),30)</f>
        <v>0</v>
      </c>
      <c r="D9" t="str">
        <f>INT((ABS(A9)-INT(ABS(A9)))*100)</f>
        <v>0</v>
      </c>
      <c r="E9" t="str">
        <f>LEN(C9)</f>
        <v>0</v>
      </c>
      <c r="F9" t="str">
        <f>MID(C9,E9-2,3)</f>
        <v>0</v>
      </c>
      <c r="G9" t="str">
        <f>" "&amp;IF(MID(F9,1,1)="0","", INDEX(C$1:K$1,MID(F9,1,1))&amp;" юз")&amp;" "&amp;IF(MID(F9,2,1)="0","", INDEX(C$2:K$2,MID(F9,2,1)))&amp;" "&amp;IF(MID(F9,3,1)="0","", INDEX(C$1:K$1,MID(F9,3,1)))</f>
        <v>0</v>
      </c>
      <c r="H9" t="str">
        <f>MID(C9,E9-5,3)</f>
        <v>0</v>
      </c>
      <c r="I9" t="str">
        <f>IF(H9="000",""," "&amp;IF(MID(H9,1,1)="0","",INDEX(C$1:K$1,MID(H9,1,1))&amp;" юз")&amp;" "&amp;IF(MID(H9,2,1)="0","",INDEX(C$2:K$2,MID(H9,2,1)))&amp;" "&amp;IF(MID(H9,3,1)="0","",INDEX(C$1:K$1,MID(H9,3,1)))&amp;" минг")</f>
        <v>0</v>
      </c>
      <c r="J9" t="str">
        <f>MID(C9,E9-8,3)</f>
        <v>0</v>
      </c>
      <c r="K9" t="str">
        <f>IF(J9="000",""," "&amp;IF(MID(J9,1,1)="0","", INDEX(C$1:K$1,MID(J9,1,1))&amp;" юз")&amp;" "&amp;IF(MID(J9,2,1)="0","", INDEX(C$2:K$2,MID(J9,2,1)))&amp;" "&amp;IF(MID(J9,3,1)="0","", INDEX(C$1:K$1,MID(J9,3,1)))&amp;" миллион")</f>
        <v>0</v>
      </c>
      <c r="L9" t="str">
        <f>MID(C9,E9-11,3)</f>
        <v>0</v>
      </c>
      <c r="M9" t="str">
        <f>IF(L9="000",""," "&amp;IF(MID(L9,1,1)="0","",INDEX(C$1:K$1,MID(L9,1,1))&amp;" юз")&amp;" "&amp;IF(MID(L9,2,1)="0","",INDEX(C$2:K$2,MID(L9,2,1)))&amp;" "&amp;IF(MID(L9,3,1)="0","",INDEX(C$1:K$1,MID(L9,3,1)))&amp;" миллиард")</f>
        <v>0</v>
      </c>
      <c r="N9" t="str">
        <f>MID(C9,E9-14,3)</f>
        <v>0</v>
      </c>
      <c r="O9" t="str">
        <f>IF(N9="000",""," "&amp;IF(MID(N9,1,1)="0","", INDEX(C$1:K$1,MID(N9,1,1))&amp;" юз")&amp;" "&amp;IF(MID(N9,2,1)="0","", INDEX(C$2:K$2,MID(N9,2,1)))&amp;" "&amp;IF(MID(N9,3,1)="0","", INDEX(C$1:K$1,MID(N9,3,1)))&amp;" триллион")</f>
        <v>0</v>
      </c>
      <c r="P9" t="str">
        <f>MID(C9,E9-17,3)</f>
        <v>0</v>
      </c>
      <c r="Q9" t="str">
        <f>IF(P9="000",""," "&amp;IF(MID(P9,1,1)="0","", INDEX(C$1:K$1,MID(P9,1,1))&amp;" юз")&amp;" "&amp;IF(MID(P9,2,1)="0","", INDEX(C$2:K$2,MID(P9,2,1)))&amp;" "&amp;IF(MID(P9,3,1)="0","", INDEX(C$1:K$1,MID(P9,3,1)))&amp;" триллиард")</f>
        <v>0</v>
      </c>
      <c r="R9" t="str">
        <f>MID(C9,E9-20,3)</f>
        <v>0</v>
      </c>
      <c r="S9" t="str">
        <f>IF(R9="000",""," "&amp;IF(MID(R9,1,1)="0","", INDEX(C$1:K$1,MID(R9,1,1))&amp;" юз")&amp;" "&amp;IF(MID(R9,2,1)="0","", INDEX(C$2:K$2,MID(R9,2,1)))&amp;" "&amp;IF(MID(R9,3,1)="0","", INDEX(C$1:K$1,MID(R9,3,1)))&amp;" квадриллион")</f>
        <v>0</v>
      </c>
      <c r="T9" t="str">
        <f>MID(C9,E9-23,3)</f>
        <v>0</v>
      </c>
      <c r="U9" t="str">
        <f>IF(T9="000",""," "&amp;IF(MID(T9,1,1)="0","", INDEX(C$1:K$1,MID(T9,1,1))&amp;" юз")&amp;" "&amp;IF(MID(T9,2,1)="0","", INDEX(C$2:K$2,MID(T9,2,1)))&amp;" "&amp;IF(MID(T9,3,1)="0","", INDEX(C$1:K$1,MID(T9,3,1)))&amp;" квадриллиард")</f>
        <v>0</v>
      </c>
      <c r="V9" t="str">
        <f>MID(C9,E9-26,3)</f>
        <v>0</v>
      </c>
      <c r="W9" t="str">
        <f>IF(V9="000",""," "&amp;IF(MID(V9,1,1)="0","", INDEX(C$1:K$1,MID(V9,1,1))&amp;" юз")&amp;" "&amp;IF(MID(V9,2,1)="0","", INDEX(C$2:K$2,MID(V9,2,1)))&amp;" "&amp;IF(MID(V9,3,1)="0","", INDEX(C$1:K$1,MID(V9,3,1)))&amp;" квинтиллион")</f>
        <v>0</v>
      </c>
      <c r="X9" t="str">
        <f>MID(C9,E9-29,3)</f>
        <v>0</v>
      </c>
      <c r="Y9" t="str">
        <f>IF(X9="000",""," "&amp;IF(MID(X9,1,1)="0","", INDEX(C6:K6,MID(X9,1,1))&amp;" юз")&amp;" "&amp;IF(MID(X9,2,1)="0","", INDEX(C7:K7,MID(X9,2,1)))&amp;" "&amp;IF(MID(X9,3,1)="0","", INDEX(C6:K6,MID(X9,3,1)))&amp;" квинтиллиард")</f>
        <v>0</v>
      </c>
    </row>
    <row r="10" spans="1:25">
      <c r="A10" s="1" t="str">
        <f>#REF!</f>
        <v>0</v>
      </c>
      <c r="B10" s="1" t="str">
        <f>TRIM(Y10&amp;W10&amp;U10&amp;S10&amp;Q10&amp;O10&amp;M10&amp;K10&amp;I10&amp;G10&amp;" сум "&amp;ROUND((ABS(A10)-INT(ABS(A10)))*100,0)&amp;" тийин")</f>
        <v>0</v>
      </c>
      <c r="C10" s="1" t="str">
        <f>RIGHT("000000000000000000000000000000"&amp;INT(ABS(A10)),30)</f>
        <v>0</v>
      </c>
      <c r="D10" t="str">
        <f>INT((ABS(A10)-INT(ABS(A10)))*100)</f>
        <v>0</v>
      </c>
      <c r="E10" t="str">
        <f>LEN(C10)</f>
        <v>0</v>
      </c>
      <c r="F10" t="str">
        <f>MID(C10,E10-2,3)</f>
        <v>0</v>
      </c>
      <c r="G10" t="str">
        <f>" "&amp;IF(MID(F10,1,1)="0","", INDEX(C$1:K$1,MID(F10,1,1))&amp;" юз")&amp;" "&amp;IF(MID(F10,2,1)="0","", INDEX(C$2:K$2,MID(F10,2,1)))&amp;" "&amp;IF(MID(F10,3,1)="0","", INDEX(C$1:K$1,MID(F10,3,1)))</f>
        <v>0</v>
      </c>
      <c r="H10" t="str">
        <f>MID(C10,E10-5,3)</f>
        <v>0</v>
      </c>
      <c r="I10" t="str">
        <f>IF(H10="000",""," "&amp;IF(MID(H10,1,1)="0","",INDEX(C$1:K$1,MID(H10,1,1))&amp;" юз")&amp;" "&amp;IF(MID(H10,2,1)="0","",INDEX(C$2:K$2,MID(H10,2,1)))&amp;" "&amp;IF(MID(H10,3,1)="0","",INDEX(C$1:K$1,MID(H10,3,1)))&amp;" минг")</f>
        <v>0</v>
      </c>
      <c r="J10" t="str">
        <f>MID(C10,E10-8,3)</f>
        <v>0</v>
      </c>
      <c r="K10" t="str">
        <f>IF(J10="000",""," "&amp;IF(MID(J10,1,1)="0","", INDEX(C$1:K$1,MID(J10,1,1))&amp;" юз")&amp;" "&amp;IF(MID(J10,2,1)="0","", INDEX(C$2:K$2,MID(J10,2,1)))&amp;" "&amp;IF(MID(J10,3,1)="0","", INDEX(C$1:K$1,MID(J10,3,1)))&amp;" миллион")</f>
        <v>0</v>
      </c>
      <c r="L10" t="str">
        <f>MID(C10,E10-11,3)</f>
        <v>0</v>
      </c>
      <c r="M10" t="str">
        <f>IF(L10="000",""," "&amp;IF(MID(L10,1,1)="0","",INDEX(C$1:K$1,MID(L10,1,1))&amp;" юз")&amp;" "&amp;IF(MID(L10,2,1)="0","",INDEX(C$2:K$2,MID(L10,2,1)))&amp;" "&amp;IF(MID(L10,3,1)="0","",INDEX(C$1:K$1,MID(L10,3,1)))&amp;" миллиард")</f>
        <v>0</v>
      </c>
      <c r="N10" t="str">
        <f>MID(C10,E10-14,3)</f>
        <v>0</v>
      </c>
      <c r="O10" t="str">
        <f>IF(N10="000",""," "&amp;IF(MID(N10,1,1)="0","", INDEX(C$1:K$1,MID(N10,1,1))&amp;" юз")&amp;" "&amp;IF(MID(N10,2,1)="0","", INDEX(C$2:K$2,MID(N10,2,1)))&amp;" "&amp;IF(MID(N10,3,1)="0","", INDEX(C$1:K$1,MID(N10,3,1)))&amp;" триллион")</f>
        <v>0</v>
      </c>
      <c r="P10" t="str">
        <f>MID(C10,E10-17,3)</f>
        <v>0</v>
      </c>
      <c r="Q10" t="str">
        <f>IF(P10="000",""," "&amp;IF(MID(P10,1,1)="0","", INDEX(C$1:K$1,MID(P10,1,1))&amp;" юз")&amp;" "&amp;IF(MID(P10,2,1)="0","", INDEX(C$2:K$2,MID(P10,2,1)))&amp;" "&amp;IF(MID(P10,3,1)="0","", INDEX(C$1:K$1,MID(P10,3,1)))&amp;" триллиард")</f>
        <v>0</v>
      </c>
      <c r="R10" t="str">
        <f>MID(C10,E10-20,3)</f>
        <v>0</v>
      </c>
      <c r="S10" t="str">
        <f>IF(R10="000",""," "&amp;IF(MID(R10,1,1)="0","", INDEX(C$1:K$1,MID(R10,1,1))&amp;" юз")&amp;" "&amp;IF(MID(R10,2,1)="0","", INDEX(C$2:K$2,MID(R10,2,1)))&amp;" "&amp;IF(MID(R10,3,1)="0","", INDEX(C$1:K$1,MID(R10,3,1)))&amp;" квадриллион")</f>
        <v>0</v>
      </c>
      <c r="T10" t="str">
        <f>MID(C10,E10-23,3)</f>
        <v>0</v>
      </c>
      <c r="U10" t="str">
        <f>IF(T10="000",""," "&amp;IF(MID(T10,1,1)="0","", INDEX(C$1:K$1,MID(T10,1,1))&amp;" юз")&amp;" "&amp;IF(MID(T10,2,1)="0","", INDEX(C$2:K$2,MID(T10,2,1)))&amp;" "&amp;IF(MID(T10,3,1)="0","", INDEX(C$1:K$1,MID(T10,3,1)))&amp;" квадриллиард")</f>
        <v>0</v>
      </c>
      <c r="V10" t="str">
        <f>MID(C10,E10-26,3)</f>
        <v>0</v>
      </c>
      <c r="W10" t="str">
        <f>IF(V10="000",""," "&amp;IF(MID(V10,1,1)="0","", INDEX(C$1:K$1,MID(V10,1,1))&amp;" юз")&amp;" "&amp;IF(MID(V10,2,1)="0","", INDEX(C$2:K$2,MID(V10,2,1)))&amp;" "&amp;IF(MID(V10,3,1)="0","", INDEX(C$1:K$1,MID(V10,3,1)))&amp;" квинтиллион")</f>
        <v>0</v>
      </c>
      <c r="X10" t="str">
        <f>MID(C10,E10-29,3)</f>
        <v>0</v>
      </c>
      <c r="Y10" t="str">
        <f>IF(X10="000",""," "&amp;IF(MID(X10,1,1)="0","", INDEX(C7:K7,MID(X10,1,1))&amp;" юз")&amp;" "&amp;IF(MID(X10,2,1)="0","", INDEX(C8:K8,MID(X10,2,1)))&amp;" "&amp;IF(MID(X10,3,1)="0","", INDEX(C7:K7,MID(X10,3,1)))&amp;" квинтиллиард")</f>
        <v>0</v>
      </c>
    </row>
    <row r="11" spans="1:25">
      <c r="A11" s="1" t="str">
        <f>#REF!</f>
        <v>0</v>
      </c>
      <c r="B11" s="1" t="str">
        <f>TRIM(Y11&amp;W11&amp;U11&amp;S11&amp;Q11&amp;O11&amp;M11&amp;K11&amp;I11&amp;G11&amp;" сум "&amp;ROUND((ABS(A11)-INT(ABS(A11)))*100,0)&amp;" тийин")</f>
        <v>0</v>
      </c>
      <c r="C11" s="1" t="str">
        <f>RIGHT("000000000000000000000000000000"&amp;INT(ABS(A11)),30)</f>
        <v>0</v>
      </c>
      <c r="D11" t="str">
        <f>INT((ABS(A11)-INT(ABS(A11)))*100)</f>
        <v>0</v>
      </c>
      <c r="E11" t="str">
        <f>LEN(C11)</f>
        <v>0</v>
      </c>
      <c r="F11" t="str">
        <f>MID(C11,E11-2,3)</f>
        <v>0</v>
      </c>
      <c r="G11" t="str">
        <f>" "&amp;IF(MID(F11,1,1)="0","", INDEX(C$1:K$1,MID(F11,1,1))&amp;" юз")&amp;" "&amp;IF(MID(F11,2,1)="0","", INDEX(C$2:K$2,MID(F11,2,1)))&amp;" "&amp;IF(MID(F11,3,1)="0","", INDEX(C$1:K$1,MID(F11,3,1)))</f>
        <v>0</v>
      </c>
      <c r="H11" t="str">
        <f>MID(C11,E11-5,3)</f>
        <v>0</v>
      </c>
      <c r="I11" t="str">
        <f>IF(H11="000",""," "&amp;IF(MID(H11,1,1)="0","",INDEX(C$1:K$1,MID(H11,1,1))&amp;" юз")&amp;" "&amp;IF(MID(H11,2,1)="0","",INDEX(C$2:K$2,MID(H11,2,1)))&amp;" "&amp;IF(MID(H11,3,1)="0","",INDEX(C$1:K$1,MID(H11,3,1)))&amp;" минг")</f>
        <v>0</v>
      </c>
      <c r="J11" t="str">
        <f>MID(C11,E11-8,3)</f>
        <v>0</v>
      </c>
      <c r="K11" t="str">
        <f>IF(J11="000",""," "&amp;IF(MID(J11,1,1)="0","", INDEX(C$1:K$1,MID(J11,1,1))&amp;" юз")&amp;" "&amp;IF(MID(J11,2,1)="0","", INDEX(C$2:K$2,MID(J11,2,1)))&amp;" "&amp;IF(MID(J11,3,1)="0","", INDEX(C$1:K$1,MID(J11,3,1)))&amp;" миллион")</f>
        <v>0</v>
      </c>
      <c r="L11" t="str">
        <f>MID(C11,E11-11,3)</f>
        <v>0</v>
      </c>
      <c r="M11" t="str">
        <f>IF(L11="000",""," "&amp;IF(MID(L11,1,1)="0","",INDEX(C$1:K$1,MID(L11,1,1))&amp;" юз")&amp;" "&amp;IF(MID(L11,2,1)="0","",INDEX(C$2:K$2,MID(L11,2,1)))&amp;" "&amp;IF(MID(L11,3,1)="0","",INDEX(C$1:K$1,MID(L11,3,1)))&amp;" миллиард")</f>
        <v>0</v>
      </c>
      <c r="N11" t="str">
        <f>MID(C11,E11-14,3)</f>
        <v>0</v>
      </c>
      <c r="O11" t="str">
        <f>IF(N11="000",""," "&amp;IF(MID(N11,1,1)="0","", INDEX(C$1:K$1,MID(N11,1,1))&amp;" юз")&amp;" "&amp;IF(MID(N11,2,1)="0","", INDEX(C$2:K$2,MID(N11,2,1)))&amp;" "&amp;IF(MID(N11,3,1)="0","", INDEX(C$1:K$1,MID(N11,3,1)))&amp;" триллион")</f>
        <v>0</v>
      </c>
      <c r="P11" t="str">
        <f>MID(C11,E11-17,3)</f>
        <v>0</v>
      </c>
      <c r="Q11" t="str">
        <f>IF(P11="000",""," "&amp;IF(MID(P11,1,1)="0","", INDEX(C$1:K$1,MID(P11,1,1))&amp;" юз")&amp;" "&amp;IF(MID(P11,2,1)="0","", INDEX(C$2:K$2,MID(P11,2,1)))&amp;" "&amp;IF(MID(P11,3,1)="0","", INDEX(C$1:K$1,MID(P11,3,1)))&amp;" триллиард")</f>
        <v>0</v>
      </c>
      <c r="R11" t="str">
        <f>MID(C11,E11-20,3)</f>
        <v>0</v>
      </c>
      <c r="S11" t="str">
        <f>IF(R11="000",""," "&amp;IF(MID(R11,1,1)="0","", INDEX(C$1:K$1,MID(R11,1,1))&amp;" юз")&amp;" "&amp;IF(MID(R11,2,1)="0","", INDEX(C$2:K$2,MID(R11,2,1)))&amp;" "&amp;IF(MID(R11,3,1)="0","", INDEX(C$1:K$1,MID(R11,3,1)))&amp;" квадриллион")</f>
        <v>0</v>
      </c>
      <c r="T11" t="str">
        <f>MID(C11,E11-23,3)</f>
        <v>0</v>
      </c>
      <c r="U11" t="str">
        <f>IF(T11="000",""," "&amp;IF(MID(T11,1,1)="0","", INDEX(C$1:K$1,MID(T11,1,1))&amp;" юз")&amp;" "&amp;IF(MID(T11,2,1)="0","", INDEX(C$2:K$2,MID(T11,2,1)))&amp;" "&amp;IF(MID(T11,3,1)="0","", INDEX(C$1:K$1,MID(T11,3,1)))&amp;" квадриллиард")</f>
        <v>0</v>
      </c>
      <c r="V11" t="str">
        <f>MID(C11,E11-26,3)</f>
        <v>0</v>
      </c>
      <c r="W11" t="str">
        <f>IF(V11="000",""," "&amp;IF(MID(V11,1,1)="0","", INDEX(C$1:K$1,MID(V11,1,1))&amp;" юз")&amp;" "&amp;IF(MID(V11,2,1)="0","", INDEX(C$2:K$2,MID(V11,2,1)))&amp;" "&amp;IF(MID(V11,3,1)="0","", INDEX(C$1:K$1,MID(V11,3,1)))&amp;" квинтиллион")</f>
        <v>0</v>
      </c>
      <c r="X11" t="str">
        <f>MID(C11,E11-29,3)</f>
        <v>0</v>
      </c>
      <c r="Y11" t="str">
        <f>IF(X11="000",""," "&amp;IF(MID(X11,1,1)="0","", INDEX(C8:K8,MID(X11,1,1))&amp;" юз")&amp;" "&amp;IF(MID(X11,2,1)="0","", INDEX(C9:K9,MID(X11,2,1)))&amp;" "&amp;IF(MID(X11,3,1)="0","", INDEX(C8:K8,MID(X11,3,1)))&amp;" квинтиллиард")</f>
        <v>0</v>
      </c>
    </row>
    <row r="12" spans="1:25">
      <c r="A12" s="1" t="str">
        <f>#REF!</f>
        <v>0</v>
      </c>
      <c r="B12" s="1" t="str">
        <f>TRIM(Y12&amp;W12&amp;U12&amp;S12&amp;Q12&amp;O12&amp;M12&amp;K12&amp;I12&amp;G12&amp;" сум "&amp;ROUND((ABS(A12)-INT(ABS(A12)))*100,0)&amp;" тийин")</f>
        <v>0</v>
      </c>
      <c r="C12" s="1" t="str">
        <f>RIGHT("000000000000000000000000000000"&amp;INT(ABS(A12)),30)</f>
        <v>0</v>
      </c>
      <c r="D12" t="str">
        <f>INT((ABS(A12)-INT(ABS(A12)))*100)</f>
        <v>0</v>
      </c>
      <c r="E12" t="str">
        <f>LEN(C12)</f>
        <v>0</v>
      </c>
      <c r="F12" t="str">
        <f>MID(C12,E12-2,3)</f>
        <v>0</v>
      </c>
      <c r="G12" t="str">
        <f>" "&amp;IF(MID(F12,1,1)="0","", INDEX(C$1:K$1,MID(F12,1,1))&amp;" юз")&amp;" "&amp;IF(MID(F12,2,1)="0","", INDEX(C$2:K$2,MID(F12,2,1)))&amp;" "&amp;IF(MID(F12,3,1)="0","", INDEX(C$1:K$1,MID(F12,3,1)))</f>
        <v>0</v>
      </c>
      <c r="H12" t="str">
        <f>MID(C12,E12-5,3)</f>
        <v>0</v>
      </c>
      <c r="I12" t="str">
        <f>IF(H12="000",""," "&amp;IF(MID(H12,1,1)="0","",INDEX(C$1:K$1,MID(H12,1,1))&amp;" юз")&amp;" "&amp;IF(MID(H12,2,1)="0","",INDEX(C$2:K$2,MID(H12,2,1)))&amp;" "&amp;IF(MID(H12,3,1)="0","",INDEX(C$1:K$1,MID(H12,3,1)))&amp;" минг")</f>
        <v>0</v>
      </c>
      <c r="J12" t="str">
        <f>MID(C12,E12-8,3)</f>
        <v>0</v>
      </c>
      <c r="K12" t="str">
        <f>IF(J12="000",""," "&amp;IF(MID(J12,1,1)="0","", INDEX(C$1:K$1,MID(J12,1,1))&amp;" юз")&amp;" "&amp;IF(MID(J12,2,1)="0","", INDEX(C$2:K$2,MID(J12,2,1)))&amp;" "&amp;IF(MID(J12,3,1)="0","", INDEX(C$1:K$1,MID(J12,3,1)))&amp;" миллион")</f>
        <v>0</v>
      </c>
      <c r="L12" t="str">
        <f>MID(C12,E12-11,3)</f>
        <v>0</v>
      </c>
      <c r="M12" t="str">
        <f>IF(L12="000",""," "&amp;IF(MID(L12,1,1)="0","",INDEX(C$1:K$1,MID(L12,1,1))&amp;" юз")&amp;" "&amp;IF(MID(L12,2,1)="0","",INDEX(C$2:K$2,MID(L12,2,1)))&amp;" "&amp;IF(MID(L12,3,1)="0","",INDEX(C$1:K$1,MID(L12,3,1)))&amp;" миллиард")</f>
        <v>0</v>
      </c>
      <c r="N12" t="str">
        <f>MID(C12,E12-14,3)</f>
        <v>0</v>
      </c>
      <c r="O12" t="str">
        <f>IF(N12="000",""," "&amp;IF(MID(N12,1,1)="0","", INDEX(C$1:K$1,MID(N12,1,1))&amp;" юз")&amp;" "&amp;IF(MID(N12,2,1)="0","", INDEX(C$2:K$2,MID(N12,2,1)))&amp;" "&amp;IF(MID(N12,3,1)="0","", INDEX(C$1:K$1,MID(N12,3,1)))&amp;" триллион")</f>
        <v>0</v>
      </c>
      <c r="P12" t="str">
        <f>MID(C12,E12-17,3)</f>
        <v>0</v>
      </c>
      <c r="Q12" t="str">
        <f>IF(P12="000",""," "&amp;IF(MID(P12,1,1)="0","", INDEX(C$1:K$1,MID(P12,1,1))&amp;" юз")&amp;" "&amp;IF(MID(P12,2,1)="0","", INDEX(C$2:K$2,MID(P12,2,1)))&amp;" "&amp;IF(MID(P12,3,1)="0","", INDEX(C$1:K$1,MID(P12,3,1)))&amp;" триллиард")</f>
        <v>0</v>
      </c>
      <c r="R12" t="str">
        <f>MID(C12,E12-20,3)</f>
        <v>0</v>
      </c>
      <c r="S12" t="str">
        <f>IF(R12="000",""," "&amp;IF(MID(R12,1,1)="0","", INDEX(C$1:K$1,MID(R12,1,1))&amp;" юз")&amp;" "&amp;IF(MID(R12,2,1)="0","", INDEX(C$2:K$2,MID(R12,2,1)))&amp;" "&amp;IF(MID(R12,3,1)="0","", INDEX(C$1:K$1,MID(R12,3,1)))&amp;" квадриллион")</f>
        <v>0</v>
      </c>
      <c r="T12" t="str">
        <f>MID(C12,E12-23,3)</f>
        <v>0</v>
      </c>
      <c r="U12" t="str">
        <f>IF(T12="000",""," "&amp;IF(MID(T12,1,1)="0","", INDEX(C$1:K$1,MID(T12,1,1))&amp;" юз")&amp;" "&amp;IF(MID(T12,2,1)="0","", INDEX(C$2:K$2,MID(T12,2,1)))&amp;" "&amp;IF(MID(T12,3,1)="0","", INDEX(C$1:K$1,MID(T12,3,1)))&amp;" квадриллиард")</f>
        <v>0</v>
      </c>
      <c r="V12" t="str">
        <f>MID(C12,E12-26,3)</f>
        <v>0</v>
      </c>
      <c r="W12" t="str">
        <f>IF(V12="000",""," "&amp;IF(MID(V12,1,1)="0","", INDEX(C$1:K$1,MID(V12,1,1))&amp;" юз")&amp;" "&amp;IF(MID(V12,2,1)="0","", INDEX(C$2:K$2,MID(V12,2,1)))&amp;" "&amp;IF(MID(V12,3,1)="0","", INDEX(C$1:K$1,MID(V12,3,1)))&amp;" квинтиллион")</f>
        <v>0</v>
      </c>
      <c r="X12" t="str">
        <f>MID(C12,E12-29,3)</f>
        <v>0</v>
      </c>
      <c r="Y12" t="str">
        <f>IF(X12="000",""," "&amp;IF(MID(X12,1,1)="0","", INDEX(C9:K9,MID(X12,1,1))&amp;" юз")&amp;" "&amp;IF(MID(X12,2,1)="0","", INDEX(C10:K10,MID(X12,2,1)))&amp;" "&amp;IF(MID(X12,3,1)="0","", INDEX(C9:K9,MID(X12,3,1)))&amp;" квинтиллиард")</f>
        <v>0</v>
      </c>
    </row>
    <row r="13" spans="1:25">
      <c r="A13" s="1" t="str">
        <f>#REF!</f>
        <v>0</v>
      </c>
      <c r="B13" s="1" t="str">
        <f>TRIM(Y13&amp;W13&amp;U13&amp;S13&amp;Q13&amp;O13&amp;M13&amp;K13&amp;I13&amp;G13&amp;" сум "&amp;ROUND((ABS(A13)-INT(ABS(A13)))*100,0)&amp;" тийин")</f>
        <v>0</v>
      </c>
      <c r="C13" s="1" t="str">
        <f>RIGHT("000000000000000000000000000000"&amp;INT(ABS(A13)),30)</f>
        <v>0</v>
      </c>
      <c r="D13" t="str">
        <f>INT((ABS(A13)-INT(ABS(A13)))*100)</f>
        <v>0</v>
      </c>
      <c r="E13" t="str">
        <f>LEN(C13)</f>
        <v>0</v>
      </c>
      <c r="F13" t="str">
        <f>MID(C13,E13-2,3)</f>
        <v>0</v>
      </c>
      <c r="G13" t="str">
        <f>" "&amp;IF(MID(F13,1,1)="0","", INDEX(C$1:K$1,MID(F13,1,1))&amp;" юз")&amp;" "&amp;IF(MID(F13,2,1)="0","", INDEX(C$2:K$2,MID(F13,2,1)))&amp;" "&amp;IF(MID(F13,3,1)="0","", INDEX(C$1:K$1,MID(F13,3,1)))</f>
        <v>0</v>
      </c>
      <c r="H13" t="str">
        <f>MID(C13,E13-5,3)</f>
        <v>0</v>
      </c>
      <c r="I13" t="str">
        <f>IF(H13="000",""," "&amp;IF(MID(H13,1,1)="0","",INDEX(C$1:K$1,MID(H13,1,1))&amp;" юз")&amp;" "&amp;IF(MID(H13,2,1)="0","",INDEX(C$2:K$2,MID(H13,2,1)))&amp;" "&amp;IF(MID(H13,3,1)="0","",INDEX(C$1:K$1,MID(H13,3,1)))&amp;" минг")</f>
        <v>0</v>
      </c>
      <c r="J13" t="str">
        <f>MID(C13,E13-8,3)</f>
        <v>0</v>
      </c>
      <c r="K13" t="str">
        <f>IF(J13="000",""," "&amp;IF(MID(J13,1,1)="0","", INDEX(C$1:K$1,MID(J13,1,1))&amp;" юз")&amp;" "&amp;IF(MID(J13,2,1)="0","", INDEX(C$2:K$2,MID(J13,2,1)))&amp;" "&amp;IF(MID(J13,3,1)="0","", INDEX(C$1:K$1,MID(J13,3,1)))&amp;" миллион")</f>
        <v>0</v>
      </c>
      <c r="L13" t="str">
        <f>MID(C13,E13-11,3)</f>
        <v>0</v>
      </c>
      <c r="M13" t="str">
        <f>IF(L13="000",""," "&amp;IF(MID(L13,1,1)="0","",INDEX(C$1:K$1,MID(L13,1,1))&amp;" юз")&amp;" "&amp;IF(MID(L13,2,1)="0","",INDEX(C$2:K$2,MID(L13,2,1)))&amp;" "&amp;IF(MID(L13,3,1)="0","",INDEX(C$1:K$1,MID(L13,3,1)))&amp;" миллиард")</f>
        <v>0</v>
      </c>
      <c r="N13" t="str">
        <f>MID(C13,E13-14,3)</f>
        <v>0</v>
      </c>
      <c r="O13" t="str">
        <f>IF(N13="000",""," "&amp;IF(MID(N13,1,1)="0","", INDEX(C$1:K$1,MID(N13,1,1))&amp;" юз")&amp;" "&amp;IF(MID(N13,2,1)="0","", INDEX(C$2:K$2,MID(N13,2,1)))&amp;" "&amp;IF(MID(N13,3,1)="0","", INDEX(C$1:K$1,MID(N13,3,1)))&amp;" триллион")</f>
        <v>0</v>
      </c>
      <c r="P13" t="str">
        <f>MID(C13,E13-17,3)</f>
        <v>0</v>
      </c>
      <c r="Q13" t="str">
        <f>IF(P13="000",""," "&amp;IF(MID(P13,1,1)="0","", INDEX(C$1:K$1,MID(P13,1,1))&amp;" юз")&amp;" "&amp;IF(MID(P13,2,1)="0","", INDEX(C$2:K$2,MID(P13,2,1)))&amp;" "&amp;IF(MID(P13,3,1)="0","", INDEX(C$1:K$1,MID(P13,3,1)))&amp;" триллиард")</f>
        <v>0</v>
      </c>
      <c r="R13" t="str">
        <f>MID(C13,E13-20,3)</f>
        <v>0</v>
      </c>
      <c r="S13" t="str">
        <f>IF(R13="000",""," "&amp;IF(MID(R13,1,1)="0","", INDEX(C$1:K$1,MID(R13,1,1))&amp;" юз")&amp;" "&amp;IF(MID(R13,2,1)="0","", INDEX(C$2:K$2,MID(R13,2,1)))&amp;" "&amp;IF(MID(R13,3,1)="0","", INDEX(C$1:K$1,MID(R13,3,1)))&amp;" квадриллион")</f>
        <v>0</v>
      </c>
      <c r="T13" t="str">
        <f>MID(C13,E13-23,3)</f>
        <v>0</v>
      </c>
      <c r="U13" t="str">
        <f>IF(T13="000",""," "&amp;IF(MID(T13,1,1)="0","", INDEX(C$1:K$1,MID(T13,1,1))&amp;" юз")&amp;" "&amp;IF(MID(T13,2,1)="0","", INDEX(C$2:K$2,MID(T13,2,1)))&amp;" "&amp;IF(MID(T13,3,1)="0","", INDEX(C$1:K$1,MID(T13,3,1)))&amp;" квадриллиард")</f>
        <v>0</v>
      </c>
      <c r="V13" t="str">
        <f>MID(C13,E13-26,3)</f>
        <v>0</v>
      </c>
      <c r="W13" t="str">
        <f>IF(V13="000",""," "&amp;IF(MID(V13,1,1)="0","", INDEX(C$1:K$1,MID(V13,1,1))&amp;" юз")&amp;" "&amp;IF(MID(V13,2,1)="0","", INDEX(C$2:K$2,MID(V13,2,1)))&amp;" "&amp;IF(MID(V13,3,1)="0","", INDEX(C$1:K$1,MID(V13,3,1)))&amp;" квинтиллион")</f>
        <v>0</v>
      </c>
      <c r="X13" t="str">
        <f>MID(C13,E13-29,3)</f>
        <v>0</v>
      </c>
      <c r="Y13" t="str">
        <f>IF(X13="000",""," "&amp;IF(MID(X13,1,1)="0","", INDEX(C10:K10,MID(X13,1,1))&amp;" юз")&amp;" "&amp;IF(MID(X13,2,1)="0","", INDEX(C11:K11,MID(X13,2,1)))&amp;" "&amp;IF(MID(X13,3,1)="0","", INDEX(C10:K10,MID(X13,3,1)))&amp;" квинтиллиард")</f>
        <v>0</v>
      </c>
    </row>
    <row r="14" spans="1:25">
      <c r="A14" s="1" t="str">
        <f>#REF!</f>
        <v>0</v>
      </c>
      <c r="B14" s="1" t="str">
        <f>TRIM(Y14&amp;W14&amp;U14&amp;S14&amp;Q14&amp;O14&amp;M14&amp;K14&amp;I14&amp;G14&amp;" сум "&amp;ROUND((ABS(A14)-INT(ABS(A14)))*100,0)&amp;" тийин")</f>
        <v>0</v>
      </c>
      <c r="C14" s="1" t="str">
        <f>RIGHT("000000000000000000000000000000"&amp;INT(ABS(A14)),30)</f>
        <v>0</v>
      </c>
      <c r="D14" t="str">
        <f>INT((ABS(A14)-INT(ABS(A14)))*100)</f>
        <v>0</v>
      </c>
      <c r="E14" t="str">
        <f>LEN(C14)</f>
        <v>0</v>
      </c>
      <c r="F14" t="str">
        <f>MID(C14,E14-2,3)</f>
        <v>0</v>
      </c>
      <c r="G14" t="str">
        <f>" "&amp;IF(MID(F14,1,1)="0","", INDEX(C$1:K$1,MID(F14,1,1))&amp;" юз")&amp;" "&amp;IF(MID(F14,2,1)="0","", INDEX(C$2:K$2,MID(F14,2,1)))&amp;" "&amp;IF(MID(F14,3,1)="0","", INDEX(C$1:K$1,MID(F14,3,1)))</f>
        <v>0</v>
      </c>
      <c r="H14" t="str">
        <f>MID(C14,E14-5,3)</f>
        <v>0</v>
      </c>
      <c r="I14" t="str">
        <f>IF(H14="000",""," "&amp;IF(MID(H14,1,1)="0","",INDEX(C$1:K$1,MID(H14,1,1))&amp;" юз")&amp;" "&amp;IF(MID(H14,2,1)="0","",INDEX(C$2:K$2,MID(H14,2,1)))&amp;" "&amp;IF(MID(H14,3,1)="0","",INDEX(C$1:K$1,MID(H14,3,1)))&amp;" минг")</f>
        <v>0</v>
      </c>
      <c r="J14" t="str">
        <f>MID(C14,E14-8,3)</f>
        <v>0</v>
      </c>
      <c r="K14" t="str">
        <f>IF(J14="000",""," "&amp;IF(MID(J14,1,1)="0","", INDEX(C$1:K$1,MID(J14,1,1))&amp;" юз")&amp;" "&amp;IF(MID(J14,2,1)="0","", INDEX(C$2:K$2,MID(J14,2,1)))&amp;" "&amp;IF(MID(J14,3,1)="0","", INDEX(C$1:K$1,MID(J14,3,1)))&amp;" миллион")</f>
        <v>0</v>
      </c>
      <c r="L14" t="str">
        <f>MID(C14,E14-11,3)</f>
        <v>0</v>
      </c>
      <c r="M14" t="str">
        <f>IF(L14="000",""," "&amp;IF(MID(L14,1,1)="0","",INDEX(C$1:K$1,MID(L14,1,1))&amp;" юз")&amp;" "&amp;IF(MID(L14,2,1)="0","",INDEX(C$2:K$2,MID(L14,2,1)))&amp;" "&amp;IF(MID(L14,3,1)="0","",INDEX(C$1:K$1,MID(L14,3,1)))&amp;" миллиард")</f>
        <v>0</v>
      </c>
      <c r="N14" t="str">
        <f>MID(C14,E14-14,3)</f>
        <v>0</v>
      </c>
      <c r="O14" t="str">
        <f>IF(N14="000",""," "&amp;IF(MID(N14,1,1)="0","", INDEX(C$1:K$1,MID(N14,1,1))&amp;" юз")&amp;" "&amp;IF(MID(N14,2,1)="0","", INDEX(C$2:K$2,MID(N14,2,1)))&amp;" "&amp;IF(MID(N14,3,1)="0","", INDEX(C$1:K$1,MID(N14,3,1)))&amp;" триллион")</f>
        <v>0</v>
      </c>
      <c r="P14" t="str">
        <f>MID(C14,E14-17,3)</f>
        <v>0</v>
      </c>
      <c r="Q14" t="str">
        <f>IF(P14="000",""," "&amp;IF(MID(P14,1,1)="0","", INDEX(C$1:K$1,MID(P14,1,1))&amp;" юз")&amp;" "&amp;IF(MID(P14,2,1)="0","", INDEX(C$2:K$2,MID(P14,2,1)))&amp;" "&amp;IF(MID(P14,3,1)="0","", INDEX(C$1:K$1,MID(P14,3,1)))&amp;" триллиард")</f>
        <v>0</v>
      </c>
      <c r="R14" t="str">
        <f>MID(C14,E14-20,3)</f>
        <v>0</v>
      </c>
      <c r="S14" t="str">
        <f>IF(R14="000",""," "&amp;IF(MID(R14,1,1)="0","", INDEX(C$1:K$1,MID(R14,1,1))&amp;" юз")&amp;" "&amp;IF(MID(R14,2,1)="0","", INDEX(C$2:K$2,MID(R14,2,1)))&amp;" "&amp;IF(MID(R14,3,1)="0","", INDEX(C$1:K$1,MID(R14,3,1)))&amp;" квадриллион")</f>
        <v>0</v>
      </c>
      <c r="T14" t="str">
        <f>MID(C14,E14-23,3)</f>
        <v>0</v>
      </c>
      <c r="U14" t="str">
        <f>IF(T14="000",""," "&amp;IF(MID(T14,1,1)="0","", INDEX(C$1:K$1,MID(T14,1,1))&amp;" юз")&amp;" "&amp;IF(MID(T14,2,1)="0","", INDEX(C$2:K$2,MID(T14,2,1)))&amp;" "&amp;IF(MID(T14,3,1)="0","", INDEX(C$1:K$1,MID(T14,3,1)))&amp;" квадриллиард")</f>
        <v>0</v>
      </c>
      <c r="V14" t="str">
        <f>MID(C14,E14-26,3)</f>
        <v>0</v>
      </c>
      <c r="W14" t="str">
        <f>IF(V14="000",""," "&amp;IF(MID(V14,1,1)="0","", INDEX(C$1:K$1,MID(V14,1,1))&amp;" юз")&amp;" "&amp;IF(MID(V14,2,1)="0","", INDEX(C$2:K$2,MID(V14,2,1)))&amp;" "&amp;IF(MID(V14,3,1)="0","", INDEX(C$1:K$1,MID(V14,3,1)))&amp;" квинтиллион")</f>
        <v>0</v>
      </c>
      <c r="X14" t="str">
        <f>MID(C14,E14-29,3)</f>
        <v>0</v>
      </c>
      <c r="Y14" t="str">
        <f>IF(X14="000",""," "&amp;IF(MID(X14,1,1)="0","", INDEX(C11:K11,MID(X14,1,1))&amp;" юз")&amp;" "&amp;IF(MID(X14,2,1)="0","", INDEX(C12:K12,MID(X14,2,1)))&amp;" "&amp;IF(MID(X14,3,1)="0","", INDEX(C11:K11,MID(X14,3,1)))&amp;" квинтиллиард")</f>
        <v>0</v>
      </c>
    </row>
    <row r="15" spans="1:25">
      <c r="A15" s="1" t="str">
        <f>#REF!</f>
        <v>0</v>
      </c>
      <c r="B15" s="1" t="str">
        <f>TRIM(Y15&amp;W15&amp;U15&amp;S15&amp;Q15&amp;O15&amp;M15&amp;K15&amp;I15&amp;G15&amp;" сум "&amp;ROUND((ABS(A15)-INT(ABS(A15)))*100,0)&amp;" тийин")</f>
        <v>0</v>
      </c>
      <c r="C15" s="1" t="str">
        <f>RIGHT("000000000000000000000000000000"&amp;INT(ABS(A15)),30)</f>
        <v>0</v>
      </c>
      <c r="D15" t="str">
        <f>INT((ABS(A15)-INT(ABS(A15)))*100)</f>
        <v>0</v>
      </c>
      <c r="E15" t="str">
        <f>LEN(C15)</f>
        <v>0</v>
      </c>
      <c r="F15" t="str">
        <f>MID(C15,E15-2,3)</f>
        <v>0</v>
      </c>
      <c r="G15" t="str">
        <f>" "&amp;IF(MID(F15,1,1)="0","", INDEX(C$1:K$1,MID(F15,1,1))&amp;" юз")&amp;" "&amp;IF(MID(F15,2,1)="0","", INDEX(C$2:K$2,MID(F15,2,1)))&amp;" "&amp;IF(MID(F15,3,1)="0","", INDEX(C$1:K$1,MID(F15,3,1)))</f>
        <v>0</v>
      </c>
      <c r="H15" t="str">
        <f>MID(C15,E15-5,3)</f>
        <v>0</v>
      </c>
      <c r="I15" t="str">
        <f>IF(H15="000",""," "&amp;IF(MID(H15,1,1)="0","",INDEX(C$1:K$1,MID(H15,1,1))&amp;" юз")&amp;" "&amp;IF(MID(H15,2,1)="0","",INDEX(C$2:K$2,MID(H15,2,1)))&amp;" "&amp;IF(MID(H15,3,1)="0","",INDEX(C$1:K$1,MID(H15,3,1)))&amp;" минг")</f>
        <v>0</v>
      </c>
      <c r="J15" t="str">
        <f>MID(C15,E15-8,3)</f>
        <v>0</v>
      </c>
      <c r="K15" t="str">
        <f>IF(J15="000",""," "&amp;IF(MID(J15,1,1)="0","", INDEX(C$1:K$1,MID(J15,1,1))&amp;" юз")&amp;" "&amp;IF(MID(J15,2,1)="0","", INDEX(C$2:K$2,MID(J15,2,1)))&amp;" "&amp;IF(MID(J15,3,1)="0","", INDEX(C$1:K$1,MID(J15,3,1)))&amp;" миллион")</f>
        <v>0</v>
      </c>
      <c r="L15" t="str">
        <f>MID(C15,E15-11,3)</f>
        <v>0</v>
      </c>
      <c r="M15" t="str">
        <f>IF(L15="000",""," "&amp;IF(MID(L15,1,1)="0","",INDEX(C$1:K$1,MID(L15,1,1))&amp;" юз")&amp;" "&amp;IF(MID(L15,2,1)="0","",INDEX(C$2:K$2,MID(L15,2,1)))&amp;" "&amp;IF(MID(L15,3,1)="0","",INDEX(C$1:K$1,MID(L15,3,1)))&amp;" миллиард")</f>
        <v>0</v>
      </c>
      <c r="N15" t="str">
        <f>MID(C15,E15-14,3)</f>
        <v>0</v>
      </c>
      <c r="O15" t="str">
        <f>IF(N15="000",""," "&amp;IF(MID(N15,1,1)="0","", INDEX(C$1:K$1,MID(N15,1,1))&amp;" юз")&amp;" "&amp;IF(MID(N15,2,1)="0","", INDEX(C$2:K$2,MID(N15,2,1)))&amp;" "&amp;IF(MID(N15,3,1)="0","", INDEX(C$1:K$1,MID(N15,3,1)))&amp;" триллион")</f>
        <v>0</v>
      </c>
      <c r="P15" t="str">
        <f>MID(C15,E15-17,3)</f>
        <v>0</v>
      </c>
      <c r="Q15" t="str">
        <f>IF(P15="000",""," "&amp;IF(MID(P15,1,1)="0","", INDEX(C$1:K$1,MID(P15,1,1))&amp;" юз")&amp;" "&amp;IF(MID(P15,2,1)="0","", INDEX(C$2:K$2,MID(P15,2,1)))&amp;" "&amp;IF(MID(P15,3,1)="0","", INDEX(C$1:K$1,MID(P15,3,1)))&amp;" триллиард")</f>
        <v>0</v>
      </c>
      <c r="R15" t="str">
        <f>MID(C15,E15-20,3)</f>
        <v>0</v>
      </c>
      <c r="S15" t="str">
        <f>IF(R15="000",""," "&amp;IF(MID(R15,1,1)="0","", INDEX(C$1:K$1,MID(R15,1,1))&amp;" юз")&amp;" "&amp;IF(MID(R15,2,1)="0","", INDEX(C$2:K$2,MID(R15,2,1)))&amp;" "&amp;IF(MID(R15,3,1)="0","", INDEX(C$1:K$1,MID(R15,3,1)))&amp;" квадриллион")</f>
        <v>0</v>
      </c>
      <c r="T15" t="str">
        <f>MID(C15,E15-23,3)</f>
        <v>0</v>
      </c>
      <c r="U15" t="str">
        <f>IF(T15="000",""," "&amp;IF(MID(T15,1,1)="0","", INDEX(C$1:K$1,MID(T15,1,1))&amp;" юз")&amp;" "&amp;IF(MID(T15,2,1)="0","", INDEX(C$2:K$2,MID(T15,2,1)))&amp;" "&amp;IF(MID(T15,3,1)="0","", INDEX(C$1:K$1,MID(T15,3,1)))&amp;" квадриллиард")</f>
        <v>0</v>
      </c>
      <c r="V15" t="str">
        <f>MID(C15,E15-26,3)</f>
        <v>0</v>
      </c>
      <c r="W15" t="str">
        <f>IF(V15="000",""," "&amp;IF(MID(V15,1,1)="0","", INDEX(C$1:K$1,MID(V15,1,1))&amp;" юз")&amp;" "&amp;IF(MID(V15,2,1)="0","", INDEX(C$2:K$2,MID(V15,2,1)))&amp;" "&amp;IF(MID(V15,3,1)="0","", INDEX(C$1:K$1,MID(V15,3,1)))&amp;" квинтиллион")</f>
        <v>0</v>
      </c>
      <c r="X15" t="str">
        <f>MID(C15,E15-29,3)</f>
        <v>0</v>
      </c>
      <c r="Y15" t="str">
        <f>IF(X15="000",""," "&amp;IF(MID(X15,1,1)="0","", INDEX(C12:K12,MID(X15,1,1))&amp;" юз")&amp;" "&amp;IF(MID(X15,2,1)="0","", INDEX(C13:K13,MID(X15,2,1)))&amp;" "&amp;IF(MID(X15,3,1)="0","", INDEX(C12:K12,MID(X15,3,1)))&amp;" квинтиллиард")</f>
        <v>0</v>
      </c>
    </row>
    <row r="16" spans="1:25">
      <c r="A16" s="1" t="str">
        <f>#REF!</f>
        <v>0</v>
      </c>
      <c r="B16" s="1" t="str">
        <f>TRIM(Y16&amp;W16&amp;U16&amp;S16&amp;Q16&amp;O16&amp;M16&amp;K16&amp;I16&amp;G16&amp;" сум "&amp;ROUND((ABS(A16)-INT(ABS(A16)))*100,0)&amp;" тийин")</f>
        <v>0</v>
      </c>
      <c r="C16" s="1" t="str">
        <f>RIGHT("000000000000000000000000000000"&amp;INT(ABS(A16)),30)</f>
        <v>0</v>
      </c>
      <c r="D16" t="str">
        <f>INT((ABS(A16)-INT(ABS(A16)))*100)</f>
        <v>0</v>
      </c>
      <c r="E16" t="str">
        <f>LEN(C16)</f>
        <v>0</v>
      </c>
      <c r="F16" t="str">
        <f>MID(C16,E16-2,3)</f>
        <v>0</v>
      </c>
      <c r="G16" t="str">
        <f>" "&amp;IF(MID(F16,1,1)="0","", INDEX(C$1:K$1,MID(F16,1,1))&amp;" юз")&amp;" "&amp;IF(MID(F16,2,1)="0","", INDEX(C$2:K$2,MID(F16,2,1)))&amp;" "&amp;IF(MID(F16,3,1)="0","", INDEX(C$1:K$1,MID(F16,3,1)))</f>
        <v>0</v>
      </c>
      <c r="H16" t="str">
        <f>MID(C16,E16-5,3)</f>
        <v>0</v>
      </c>
      <c r="I16" t="str">
        <f>IF(H16="000",""," "&amp;IF(MID(H16,1,1)="0","",INDEX(C$1:K$1,MID(H16,1,1))&amp;" юз")&amp;" "&amp;IF(MID(H16,2,1)="0","",INDEX(C$2:K$2,MID(H16,2,1)))&amp;" "&amp;IF(MID(H16,3,1)="0","",INDEX(C$1:K$1,MID(H16,3,1)))&amp;" минг")</f>
        <v>0</v>
      </c>
      <c r="J16" t="str">
        <f>MID(C16,E16-8,3)</f>
        <v>0</v>
      </c>
      <c r="K16" t="str">
        <f>IF(J16="000",""," "&amp;IF(MID(J16,1,1)="0","", INDEX(C$1:K$1,MID(J16,1,1))&amp;" юз")&amp;" "&amp;IF(MID(J16,2,1)="0","", INDEX(C$2:K$2,MID(J16,2,1)))&amp;" "&amp;IF(MID(J16,3,1)="0","", INDEX(C$1:K$1,MID(J16,3,1)))&amp;" миллион")</f>
        <v>0</v>
      </c>
      <c r="L16" t="str">
        <f>MID(C16,E16-11,3)</f>
        <v>0</v>
      </c>
      <c r="M16" t="str">
        <f>IF(L16="000",""," "&amp;IF(MID(L16,1,1)="0","",INDEX(C$1:K$1,MID(L16,1,1))&amp;" юз")&amp;" "&amp;IF(MID(L16,2,1)="0","",INDEX(C$2:K$2,MID(L16,2,1)))&amp;" "&amp;IF(MID(L16,3,1)="0","",INDEX(C$1:K$1,MID(L16,3,1)))&amp;" миллиард")</f>
        <v>0</v>
      </c>
      <c r="N16" t="str">
        <f>MID(C16,E16-14,3)</f>
        <v>0</v>
      </c>
      <c r="O16" t="str">
        <f>IF(N16="000",""," "&amp;IF(MID(N16,1,1)="0","", INDEX(C$1:K$1,MID(N16,1,1))&amp;" юз")&amp;" "&amp;IF(MID(N16,2,1)="0","", INDEX(C$2:K$2,MID(N16,2,1)))&amp;" "&amp;IF(MID(N16,3,1)="0","", INDEX(C$1:K$1,MID(N16,3,1)))&amp;" триллион")</f>
        <v>0</v>
      </c>
      <c r="P16" t="str">
        <f>MID(C16,E16-17,3)</f>
        <v>0</v>
      </c>
      <c r="Q16" t="str">
        <f>IF(P16="000",""," "&amp;IF(MID(P16,1,1)="0","", INDEX(C$1:K$1,MID(P16,1,1))&amp;" юз")&amp;" "&amp;IF(MID(P16,2,1)="0","", INDEX(C$2:K$2,MID(P16,2,1)))&amp;" "&amp;IF(MID(P16,3,1)="0","", INDEX(C$1:K$1,MID(P16,3,1)))&amp;" триллиард")</f>
        <v>0</v>
      </c>
      <c r="R16" t="str">
        <f>MID(C16,E16-20,3)</f>
        <v>0</v>
      </c>
      <c r="S16" t="str">
        <f>IF(R16="000",""," "&amp;IF(MID(R16,1,1)="0","", INDEX(C$1:K$1,MID(R16,1,1))&amp;" юз")&amp;" "&amp;IF(MID(R16,2,1)="0","", INDEX(C$2:K$2,MID(R16,2,1)))&amp;" "&amp;IF(MID(R16,3,1)="0","", INDEX(C$1:K$1,MID(R16,3,1)))&amp;" квадриллион")</f>
        <v>0</v>
      </c>
      <c r="T16" t="str">
        <f>MID(C16,E16-23,3)</f>
        <v>0</v>
      </c>
      <c r="U16" t="str">
        <f>IF(T16="000",""," "&amp;IF(MID(T16,1,1)="0","", INDEX(C$1:K$1,MID(T16,1,1))&amp;" юз")&amp;" "&amp;IF(MID(T16,2,1)="0","", INDEX(C$2:K$2,MID(T16,2,1)))&amp;" "&amp;IF(MID(T16,3,1)="0","", INDEX(C$1:K$1,MID(T16,3,1)))&amp;" квадриллиард")</f>
        <v>0</v>
      </c>
      <c r="V16" t="str">
        <f>MID(C16,E16-26,3)</f>
        <v>0</v>
      </c>
      <c r="W16" t="str">
        <f>IF(V16="000",""," "&amp;IF(MID(V16,1,1)="0","", INDEX(C$1:K$1,MID(V16,1,1))&amp;" юз")&amp;" "&amp;IF(MID(V16,2,1)="0","", INDEX(C$2:K$2,MID(V16,2,1)))&amp;" "&amp;IF(MID(V16,3,1)="0","", INDEX(C$1:K$1,MID(V16,3,1)))&amp;" квинтиллион")</f>
        <v>0</v>
      </c>
      <c r="X16" t="str">
        <f>MID(C16,E16-29,3)</f>
        <v>0</v>
      </c>
      <c r="Y16" t="str">
        <f>IF(X16="000",""," "&amp;IF(MID(X16,1,1)="0","", INDEX(C13:K13,MID(X16,1,1))&amp;" юз")&amp;" "&amp;IF(MID(X16,2,1)="0","", INDEX(C14:K14,MID(X16,2,1)))&amp;" "&amp;IF(MID(X16,3,1)="0","", INDEX(C13:K13,MID(X16,3,1)))&amp;" квинтиллиард")</f>
        <v>0</v>
      </c>
    </row>
    <row r="17" spans="1:25">
      <c r="A17" s="1" t="str">
        <f>#REF!</f>
        <v>0</v>
      </c>
      <c r="B17" s="1" t="str">
        <f>TRIM(Y17&amp;W17&amp;U17&amp;S17&amp;Q17&amp;O17&amp;M17&amp;K17&amp;I17&amp;G17&amp;" сум "&amp;ROUND((ABS(A17)-INT(ABS(A17)))*100,0)&amp;" тийин")</f>
        <v>0</v>
      </c>
      <c r="C17" s="1" t="str">
        <f>RIGHT("000000000000000000000000000000"&amp;INT(ABS(A17)),30)</f>
        <v>0</v>
      </c>
      <c r="D17" t="str">
        <f>INT((ABS(A17)-INT(ABS(A17)))*100)</f>
        <v>0</v>
      </c>
      <c r="E17" t="str">
        <f>LEN(C17)</f>
        <v>0</v>
      </c>
      <c r="F17" t="str">
        <f>MID(C17,E17-2,3)</f>
        <v>0</v>
      </c>
      <c r="G17" t="str">
        <f>" "&amp;IF(MID(F17,1,1)="0","", INDEX(C$1:K$1,MID(F17,1,1))&amp;" юз")&amp;" "&amp;IF(MID(F17,2,1)="0","", INDEX(C$2:K$2,MID(F17,2,1)))&amp;" "&amp;IF(MID(F17,3,1)="0","", INDEX(C$1:K$1,MID(F17,3,1)))</f>
        <v>0</v>
      </c>
      <c r="H17" t="str">
        <f>MID(C17,E17-5,3)</f>
        <v>0</v>
      </c>
      <c r="I17" t="str">
        <f>IF(H17="000",""," "&amp;IF(MID(H17,1,1)="0","",INDEX(C$1:K$1,MID(H17,1,1))&amp;" юз")&amp;" "&amp;IF(MID(H17,2,1)="0","",INDEX(C$2:K$2,MID(H17,2,1)))&amp;" "&amp;IF(MID(H17,3,1)="0","",INDEX(C$1:K$1,MID(H17,3,1)))&amp;" минг")</f>
        <v>0</v>
      </c>
      <c r="J17" t="str">
        <f>MID(C17,E17-8,3)</f>
        <v>0</v>
      </c>
      <c r="K17" t="str">
        <f>IF(J17="000",""," "&amp;IF(MID(J17,1,1)="0","", INDEX(C$1:K$1,MID(J17,1,1))&amp;" юз")&amp;" "&amp;IF(MID(J17,2,1)="0","", INDEX(C$2:K$2,MID(J17,2,1)))&amp;" "&amp;IF(MID(J17,3,1)="0","", INDEX(C$1:K$1,MID(J17,3,1)))&amp;" миллион")</f>
        <v>0</v>
      </c>
      <c r="L17" t="str">
        <f>MID(C17,E17-11,3)</f>
        <v>0</v>
      </c>
      <c r="M17" t="str">
        <f>IF(L17="000",""," "&amp;IF(MID(L17,1,1)="0","",INDEX(C$1:K$1,MID(L17,1,1))&amp;" юз")&amp;" "&amp;IF(MID(L17,2,1)="0","",INDEX(C$2:K$2,MID(L17,2,1)))&amp;" "&amp;IF(MID(L17,3,1)="0","",INDEX(C$1:K$1,MID(L17,3,1)))&amp;" миллиард")</f>
        <v>0</v>
      </c>
      <c r="N17" t="str">
        <f>MID(C17,E17-14,3)</f>
        <v>0</v>
      </c>
      <c r="O17" t="str">
        <f>IF(N17="000",""," "&amp;IF(MID(N17,1,1)="0","", INDEX(C$1:K$1,MID(N17,1,1))&amp;" юз")&amp;" "&amp;IF(MID(N17,2,1)="0","", INDEX(C$2:K$2,MID(N17,2,1)))&amp;" "&amp;IF(MID(N17,3,1)="0","", INDEX(C$1:K$1,MID(N17,3,1)))&amp;" триллион")</f>
        <v>0</v>
      </c>
      <c r="P17" t="str">
        <f>MID(C17,E17-17,3)</f>
        <v>0</v>
      </c>
      <c r="Q17" t="str">
        <f>IF(P17="000",""," "&amp;IF(MID(P17,1,1)="0","", INDEX(C$1:K$1,MID(P17,1,1))&amp;" юз")&amp;" "&amp;IF(MID(P17,2,1)="0","", INDEX(C$2:K$2,MID(P17,2,1)))&amp;" "&amp;IF(MID(P17,3,1)="0","", INDEX(C$1:K$1,MID(P17,3,1)))&amp;" триллиард")</f>
        <v>0</v>
      </c>
      <c r="R17" t="str">
        <f>MID(C17,E17-20,3)</f>
        <v>0</v>
      </c>
      <c r="S17" t="str">
        <f>IF(R17="000",""," "&amp;IF(MID(R17,1,1)="0","", INDEX(C$1:K$1,MID(R17,1,1))&amp;" юз")&amp;" "&amp;IF(MID(R17,2,1)="0","", INDEX(C$2:K$2,MID(R17,2,1)))&amp;" "&amp;IF(MID(R17,3,1)="0","", INDEX(C$1:K$1,MID(R17,3,1)))&amp;" квадриллион")</f>
        <v>0</v>
      </c>
      <c r="T17" t="str">
        <f>MID(C17,E17-23,3)</f>
        <v>0</v>
      </c>
      <c r="U17" t="str">
        <f>IF(T17="000",""," "&amp;IF(MID(T17,1,1)="0","", INDEX(C$1:K$1,MID(T17,1,1))&amp;" юз")&amp;" "&amp;IF(MID(T17,2,1)="0","", INDEX(C$2:K$2,MID(T17,2,1)))&amp;" "&amp;IF(MID(T17,3,1)="0","", INDEX(C$1:K$1,MID(T17,3,1)))&amp;" квадриллиард")</f>
        <v>0</v>
      </c>
      <c r="V17" t="str">
        <f>MID(C17,E17-26,3)</f>
        <v>0</v>
      </c>
      <c r="W17" t="str">
        <f>IF(V17="000",""," "&amp;IF(MID(V17,1,1)="0","", INDEX(C$1:K$1,MID(V17,1,1))&amp;" юз")&amp;" "&amp;IF(MID(V17,2,1)="0","", INDEX(C$2:K$2,MID(V17,2,1)))&amp;" "&amp;IF(MID(V17,3,1)="0","", INDEX(C$1:K$1,MID(V17,3,1)))&amp;" квинтиллион")</f>
        <v>0</v>
      </c>
      <c r="X17" t="str">
        <f>MID(C17,E17-29,3)</f>
        <v>0</v>
      </c>
      <c r="Y17" t="str">
        <f>IF(X17="000",""," "&amp;IF(MID(X17,1,1)="0","", INDEX(C14:K14,MID(X17,1,1))&amp;" юз")&amp;" "&amp;IF(MID(X17,2,1)="0","", INDEX(C15:K15,MID(X17,2,1)))&amp;" "&amp;IF(MID(X17,3,1)="0","", INDEX(C14:K14,MID(X17,3,1)))&amp;" квинтиллиард")</f>
        <v>0</v>
      </c>
    </row>
    <row r="18" spans="1:25">
      <c r="A18" s="1" t="str">
        <f>#REF!</f>
        <v>0</v>
      </c>
      <c r="B18" s="1" t="str">
        <f>TRIM(Y18&amp;W18&amp;U18&amp;S18&amp;Q18&amp;O18&amp;M18&amp;K18&amp;I18&amp;G18&amp;" сум "&amp;ROUND((ABS(A18)-INT(ABS(A18)))*100,0)&amp;" тийин")</f>
        <v>0</v>
      </c>
      <c r="C18" s="1" t="str">
        <f>RIGHT("000000000000000000000000000000"&amp;INT(ABS(A18)),30)</f>
        <v>0</v>
      </c>
      <c r="D18" t="str">
        <f>INT((ABS(A18)-INT(ABS(A18)))*100)</f>
        <v>0</v>
      </c>
      <c r="E18" t="str">
        <f>LEN(C18)</f>
        <v>0</v>
      </c>
      <c r="F18" t="str">
        <f>MID(C18,E18-2,3)</f>
        <v>0</v>
      </c>
      <c r="G18" t="str">
        <f>" "&amp;IF(MID(F18,1,1)="0","", INDEX(C$1:K$1,MID(F18,1,1))&amp;" юз")&amp;" "&amp;IF(MID(F18,2,1)="0","", INDEX(C$2:K$2,MID(F18,2,1)))&amp;" "&amp;IF(MID(F18,3,1)="0","", INDEX(C$1:K$1,MID(F18,3,1)))</f>
        <v>0</v>
      </c>
      <c r="H18" t="str">
        <f>MID(C18,E18-5,3)</f>
        <v>0</v>
      </c>
      <c r="I18" t="str">
        <f>IF(H18="000",""," "&amp;IF(MID(H18,1,1)="0","",INDEX(C$1:K$1,MID(H18,1,1))&amp;" юз")&amp;" "&amp;IF(MID(H18,2,1)="0","",INDEX(C$2:K$2,MID(H18,2,1)))&amp;" "&amp;IF(MID(H18,3,1)="0","",INDEX(C$1:K$1,MID(H18,3,1)))&amp;" минг")</f>
        <v>0</v>
      </c>
      <c r="J18" t="str">
        <f>MID(C18,E18-8,3)</f>
        <v>0</v>
      </c>
      <c r="K18" t="str">
        <f>IF(J18="000",""," "&amp;IF(MID(J18,1,1)="0","", INDEX(C$1:K$1,MID(J18,1,1))&amp;" юз")&amp;" "&amp;IF(MID(J18,2,1)="0","", INDEX(C$2:K$2,MID(J18,2,1)))&amp;" "&amp;IF(MID(J18,3,1)="0","", INDEX(C$1:K$1,MID(J18,3,1)))&amp;" миллион")</f>
        <v>0</v>
      </c>
      <c r="L18" t="str">
        <f>MID(C18,E18-11,3)</f>
        <v>0</v>
      </c>
      <c r="M18" t="str">
        <f>IF(L18="000",""," "&amp;IF(MID(L18,1,1)="0","",INDEX(C$1:K$1,MID(L18,1,1))&amp;" юз")&amp;" "&amp;IF(MID(L18,2,1)="0","",INDEX(C$2:K$2,MID(L18,2,1)))&amp;" "&amp;IF(MID(L18,3,1)="0","",INDEX(C$1:K$1,MID(L18,3,1)))&amp;" миллиард")</f>
        <v>0</v>
      </c>
      <c r="N18" t="str">
        <f>MID(C18,E18-14,3)</f>
        <v>0</v>
      </c>
      <c r="O18" t="str">
        <f>IF(N18="000",""," "&amp;IF(MID(N18,1,1)="0","", INDEX(C$1:K$1,MID(N18,1,1))&amp;" юз")&amp;" "&amp;IF(MID(N18,2,1)="0","", INDEX(C$2:K$2,MID(N18,2,1)))&amp;" "&amp;IF(MID(N18,3,1)="0","", INDEX(C$1:K$1,MID(N18,3,1)))&amp;" триллион")</f>
        <v>0</v>
      </c>
      <c r="P18" t="str">
        <f>MID(C18,E18-17,3)</f>
        <v>0</v>
      </c>
      <c r="Q18" t="str">
        <f>IF(P18="000",""," "&amp;IF(MID(P18,1,1)="0","", INDEX(C$1:K$1,MID(P18,1,1))&amp;" юз")&amp;" "&amp;IF(MID(P18,2,1)="0","", INDEX(C$2:K$2,MID(P18,2,1)))&amp;" "&amp;IF(MID(P18,3,1)="0","", INDEX(C$1:K$1,MID(P18,3,1)))&amp;" триллиард")</f>
        <v>0</v>
      </c>
      <c r="R18" t="str">
        <f>MID(C18,E18-20,3)</f>
        <v>0</v>
      </c>
      <c r="S18" t="str">
        <f>IF(R18="000",""," "&amp;IF(MID(R18,1,1)="0","", INDEX(C$1:K$1,MID(R18,1,1))&amp;" юз")&amp;" "&amp;IF(MID(R18,2,1)="0","", INDEX(C$2:K$2,MID(R18,2,1)))&amp;" "&amp;IF(MID(R18,3,1)="0","", INDEX(C$1:K$1,MID(R18,3,1)))&amp;" квадриллион")</f>
        <v>0</v>
      </c>
      <c r="T18" t="str">
        <f>MID(C18,E18-23,3)</f>
        <v>0</v>
      </c>
      <c r="U18" t="str">
        <f>IF(T18="000",""," "&amp;IF(MID(T18,1,1)="0","", INDEX(C$1:K$1,MID(T18,1,1))&amp;" юз")&amp;" "&amp;IF(MID(T18,2,1)="0","", INDEX(C$2:K$2,MID(T18,2,1)))&amp;" "&amp;IF(MID(T18,3,1)="0","", INDEX(C$1:K$1,MID(T18,3,1)))&amp;" квадриллиард")</f>
        <v>0</v>
      </c>
      <c r="V18" t="str">
        <f>MID(C18,E18-26,3)</f>
        <v>0</v>
      </c>
      <c r="W18" t="str">
        <f>IF(V18="000",""," "&amp;IF(MID(V18,1,1)="0","", INDEX(C$1:K$1,MID(V18,1,1))&amp;" юз")&amp;" "&amp;IF(MID(V18,2,1)="0","", INDEX(C$2:K$2,MID(V18,2,1)))&amp;" "&amp;IF(MID(V18,3,1)="0","", INDEX(C$1:K$1,MID(V18,3,1)))&amp;" квинтиллион")</f>
        <v>0</v>
      </c>
      <c r="X18" t="str">
        <f>MID(C18,E18-29,3)</f>
        <v>0</v>
      </c>
      <c r="Y18" t="str">
        <f>IF(X18="000",""," "&amp;IF(MID(X18,1,1)="0","", INDEX(C15:K15,MID(X18,1,1))&amp;" юз")&amp;" "&amp;IF(MID(X18,2,1)="0","", INDEX(C16:K16,MID(X18,2,1)))&amp;" "&amp;IF(MID(X18,3,1)="0","", INDEX(C15:K15,MID(X18,3,1)))&amp;" квинтиллиард")</f>
        <v>0</v>
      </c>
    </row>
    <row r="19" spans="1:25">
      <c r="A19" s="1" t="str">
        <f>#REF!</f>
        <v>0</v>
      </c>
      <c r="B19" s="1" t="str">
        <f>TRIM(Y19&amp;W19&amp;U19&amp;S19&amp;Q19&amp;O19&amp;M19&amp;K19&amp;I19&amp;G19&amp;" сум "&amp;ROUND((ABS(A19)-INT(ABS(A19)))*100,0)&amp;" тийин")</f>
        <v>0</v>
      </c>
      <c r="C19" s="1" t="str">
        <f>RIGHT("000000000000000000000000000000"&amp;INT(ABS(A19)),30)</f>
        <v>0</v>
      </c>
      <c r="D19" t="str">
        <f>INT((ABS(A19)-INT(ABS(A19)))*100)</f>
        <v>0</v>
      </c>
      <c r="E19" t="str">
        <f>LEN(C19)</f>
        <v>0</v>
      </c>
      <c r="F19" t="str">
        <f>MID(C19,E19-2,3)</f>
        <v>0</v>
      </c>
      <c r="G19" t="str">
        <f>" "&amp;IF(MID(F19,1,1)="0","", INDEX(C$1:K$1,MID(F19,1,1))&amp;" юз")&amp;" "&amp;IF(MID(F19,2,1)="0","", INDEX(C$2:K$2,MID(F19,2,1)))&amp;" "&amp;IF(MID(F19,3,1)="0","", INDEX(C$1:K$1,MID(F19,3,1)))</f>
        <v>0</v>
      </c>
      <c r="H19" t="str">
        <f>MID(C19,E19-5,3)</f>
        <v>0</v>
      </c>
      <c r="I19" t="str">
        <f>IF(H19="000",""," "&amp;IF(MID(H19,1,1)="0","",INDEX(C$1:K$1,MID(H19,1,1))&amp;" юз")&amp;" "&amp;IF(MID(H19,2,1)="0","",INDEX(C$2:K$2,MID(H19,2,1)))&amp;" "&amp;IF(MID(H19,3,1)="0","",INDEX(C$1:K$1,MID(H19,3,1)))&amp;" минг")</f>
        <v>0</v>
      </c>
      <c r="J19" t="str">
        <f>MID(C19,E19-8,3)</f>
        <v>0</v>
      </c>
      <c r="K19" t="str">
        <f>IF(J19="000",""," "&amp;IF(MID(J19,1,1)="0","", INDEX(C$1:K$1,MID(J19,1,1))&amp;" юз")&amp;" "&amp;IF(MID(J19,2,1)="0","", INDEX(C$2:K$2,MID(J19,2,1)))&amp;" "&amp;IF(MID(J19,3,1)="0","", INDEX(C$1:K$1,MID(J19,3,1)))&amp;" миллион")</f>
        <v>0</v>
      </c>
      <c r="L19" t="str">
        <f>MID(C19,E19-11,3)</f>
        <v>0</v>
      </c>
      <c r="M19" t="str">
        <f>IF(L19="000",""," "&amp;IF(MID(L19,1,1)="0","",INDEX(C$1:K$1,MID(L19,1,1))&amp;" юз")&amp;" "&amp;IF(MID(L19,2,1)="0","",INDEX(C$2:K$2,MID(L19,2,1)))&amp;" "&amp;IF(MID(L19,3,1)="0","",INDEX(C$1:K$1,MID(L19,3,1)))&amp;" миллиард")</f>
        <v>0</v>
      </c>
      <c r="N19" t="str">
        <f>MID(C19,E19-14,3)</f>
        <v>0</v>
      </c>
      <c r="O19" t="str">
        <f>IF(N19="000",""," "&amp;IF(MID(N19,1,1)="0","", INDEX(C$1:K$1,MID(N19,1,1))&amp;" юз")&amp;" "&amp;IF(MID(N19,2,1)="0","", INDEX(C$2:K$2,MID(N19,2,1)))&amp;" "&amp;IF(MID(N19,3,1)="0","", INDEX(C$1:K$1,MID(N19,3,1)))&amp;" триллион")</f>
        <v>0</v>
      </c>
      <c r="P19" t="str">
        <f>MID(C19,E19-17,3)</f>
        <v>0</v>
      </c>
      <c r="Q19" t="str">
        <f>IF(P19="000",""," "&amp;IF(MID(P19,1,1)="0","", INDEX(C$1:K$1,MID(P19,1,1))&amp;" юз")&amp;" "&amp;IF(MID(P19,2,1)="0","", INDEX(C$2:K$2,MID(P19,2,1)))&amp;" "&amp;IF(MID(P19,3,1)="0","", INDEX(C$1:K$1,MID(P19,3,1)))&amp;" триллиард")</f>
        <v>0</v>
      </c>
      <c r="R19" t="str">
        <f>MID(C19,E19-20,3)</f>
        <v>0</v>
      </c>
      <c r="S19" t="str">
        <f>IF(R19="000",""," "&amp;IF(MID(R19,1,1)="0","", INDEX(C$1:K$1,MID(R19,1,1))&amp;" юз")&amp;" "&amp;IF(MID(R19,2,1)="0","", INDEX(C$2:K$2,MID(R19,2,1)))&amp;" "&amp;IF(MID(R19,3,1)="0","", INDEX(C$1:K$1,MID(R19,3,1)))&amp;" квадриллион")</f>
        <v>0</v>
      </c>
      <c r="T19" t="str">
        <f>MID(C19,E19-23,3)</f>
        <v>0</v>
      </c>
      <c r="U19" t="str">
        <f>IF(T19="000",""," "&amp;IF(MID(T19,1,1)="0","", INDEX(C$1:K$1,MID(T19,1,1))&amp;" юз")&amp;" "&amp;IF(MID(T19,2,1)="0","", INDEX(C$2:K$2,MID(T19,2,1)))&amp;" "&amp;IF(MID(T19,3,1)="0","", INDEX(C$1:K$1,MID(T19,3,1)))&amp;" квадриллиард")</f>
        <v>0</v>
      </c>
      <c r="V19" t="str">
        <f>MID(C19,E19-26,3)</f>
        <v>0</v>
      </c>
      <c r="W19" t="str">
        <f>IF(V19="000",""," "&amp;IF(MID(V19,1,1)="0","", INDEX(C$1:K$1,MID(V19,1,1))&amp;" юз")&amp;" "&amp;IF(MID(V19,2,1)="0","", INDEX(C$2:K$2,MID(V19,2,1)))&amp;" "&amp;IF(MID(V19,3,1)="0","", INDEX(C$1:K$1,MID(V19,3,1)))&amp;" квинтиллион")</f>
        <v>0</v>
      </c>
      <c r="X19" t="str">
        <f>MID(C19,E19-29,3)</f>
        <v>0</v>
      </c>
      <c r="Y19" t="str">
        <f>IF(X19="000",""," "&amp;IF(MID(X19,1,1)="0","", INDEX(C16:K16,MID(X19,1,1))&amp;" юз")&amp;" "&amp;IF(MID(X19,2,1)="0","", INDEX(C17:K17,MID(X19,2,1)))&amp;" "&amp;IF(MID(X19,3,1)="0","", INDEX(C16:K16,MID(X19,3,1)))&amp;" квинтиллиард")</f>
        <v>0</v>
      </c>
    </row>
    <row r="20" spans="1:25">
      <c r="A20" s="1" t="str">
        <f>#REF!</f>
        <v>0</v>
      </c>
      <c r="B20" s="1" t="str">
        <f>TRIM(Y20&amp;W20&amp;U20&amp;S20&amp;Q20&amp;O20&amp;M20&amp;K20&amp;I20&amp;G20&amp;" сум "&amp;ROUND((ABS(A20)-INT(ABS(A20)))*100,0)&amp;" тийин")</f>
        <v>0</v>
      </c>
      <c r="C20" s="1" t="str">
        <f>RIGHT("000000000000000000000000000000"&amp;INT(ABS(A20)),30)</f>
        <v>0</v>
      </c>
      <c r="D20" t="str">
        <f>INT((ABS(A20)-INT(ABS(A20)))*100)</f>
        <v>0</v>
      </c>
      <c r="E20" t="str">
        <f>LEN(C20)</f>
        <v>0</v>
      </c>
      <c r="F20" t="str">
        <f>MID(C20,E20-2,3)</f>
        <v>0</v>
      </c>
      <c r="G20" t="str">
        <f>" "&amp;IF(MID(F20,1,1)="0","", INDEX(C$1:K$1,MID(F20,1,1))&amp;" юз")&amp;" "&amp;IF(MID(F20,2,1)="0","", INDEX(C$2:K$2,MID(F20,2,1)))&amp;" "&amp;IF(MID(F20,3,1)="0","", INDEX(C$1:K$1,MID(F20,3,1)))</f>
        <v>0</v>
      </c>
      <c r="H20" t="str">
        <f>MID(C20,E20-5,3)</f>
        <v>0</v>
      </c>
      <c r="I20" t="str">
        <f>IF(H20="000",""," "&amp;IF(MID(H20,1,1)="0","",INDEX(C$1:K$1,MID(H20,1,1))&amp;" юз")&amp;" "&amp;IF(MID(H20,2,1)="0","",INDEX(C$2:K$2,MID(H20,2,1)))&amp;" "&amp;IF(MID(H20,3,1)="0","",INDEX(C$1:K$1,MID(H20,3,1)))&amp;" минг")</f>
        <v>0</v>
      </c>
      <c r="J20" t="str">
        <f>MID(C20,E20-8,3)</f>
        <v>0</v>
      </c>
      <c r="K20" t="str">
        <f>IF(J20="000",""," "&amp;IF(MID(J20,1,1)="0","", INDEX(C$1:K$1,MID(J20,1,1))&amp;" юз")&amp;" "&amp;IF(MID(J20,2,1)="0","", INDEX(C$2:K$2,MID(J20,2,1)))&amp;" "&amp;IF(MID(J20,3,1)="0","", INDEX(C$1:K$1,MID(J20,3,1)))&amp;" миллион")</f>
        <v>0</v>
      </c>
      <c r="L20" t="str">
        <f>MID(C20,E20-11,3)</f>
        <v>0</v>
      </c>
      <c r="M20" t="str">
        <f>IF(L20="000",""," "&amp;IF(MID(L20,1,1)="0","",INDEX(C$1:K$1,MID(L20,1,1))&amp;" юз")&amp;" "&amp;IF(MID(L20,2,1)="0","",INDEX(C$2:K$2,MID(L20,2,1)))&amp;" "&amp;IF(MID(L20,3,1)="0","",INDEX(C$1:K$1,MID(L20,3,1)))&amp;" миллиард")</f>
        <v>0</v>
      </c>
      <c r="N20" t="str">
        <f>MID(C20,E20-14,3)</f>
        <v>0</v>
      </c>
      <c r="O20" t="str">
        <f>IF(N20="000",""," "&amp;IF(MID(N20,1,1)="0","", INDEX(C$1:K$1,MID(N20,1,1))&amp;" юз")&amp;" "&amp;IF(MID(N20,2,1)="0","", INDEX(C$2:K$2,MID(N20,2,1)))&amp;" "&amp;IF(MID(N20,3,1)="0","", INDEX(C$1:K$1,MID(N20,3,1)))&amp;" триллион")</f>
        <v>0</v>
      </c>
      <c r="P20" t="str">
        <f>MID(C20,E20-17,3)</f>
        <v>0</v>
      </c>
      <c r="Q20" t="str">
        <f>IF(P20="000",""," "&amp;IF(MID(P20,1,1)="0","", INDEX(C$1:K$1,MID(P20,1,1))&amp;" юз")&amp;" "&amp;IF(MID(P20,2,1)="0","", INDEX(C$2:K$2,MID(P20,2,1)))&amp;" "&amp;IF(MID(P20,3,1)="0","", INDEX(C$1:K$1,MID(P20,3,1)))&amp;" триллиард")</f>
        <v>0</v>
      </c>
      <c r="R20" t="str">
        <f>MID(C20,E20-20,3)</f>
        <v>0</v>
      </c>
      <c r="S20" t="str">
        <f>IF(R20="000",""," "&amp;IF(MID(R20,1,1)="0","", INDEX(C$1:K$1,MID(R20,1,1))&amp;" юз")&amp;" "&amp;IF(MID(R20,2,1)="0","", INDEX(C$2:K$2,MID(R20,2,1)))&amp;" "&amp;IF(MID(R20,3,1)="0","", INDEX(C$1:K$1,MID(R20,3,1)))&amp;" квадриллион")</f>
        <v>0</v>
      </c>
      <c r="T20" t="str">
        <f>MID(C20,E20-23,3)</f>
        <v>0</v>
      </c>
      <c r="U20" t="str">
        <f>IF(T20="000",""," "&amp;IF(MID(T20,1,1)="0","", INDEX(C$1:K$1,MID(T20,1,1))&amp;" юз")&amp;" "&amp;IF(MID(T20,2,1)="0","", INDEX(C$2:K$2,MID(T20,2,1)))&amp;" "&amp;IF(MID(T20,3,1)="0","", INDEX(C$1:K$1,MID(T20,3,1)))&amp;" квадриллиард")</f>
        <v>0</v>
      </c>
      <c r="V20" t="str">
        <f>MID(C20,E20-26,3)</f>
        <v>0</v>
      </c>
      <c r="W20" t="str">
        <f>IF(V20="000",""," "&amp;IF(MID(V20,1,1)="0","", INDEX(C$1:K$1,MID(V20,1,1))&amp;" юз")&amp;" "&amp;IF(MID(V20,2,1)="0","", INDEX(C$2:K$2,MID(V20,2,1)))&amp;" "&amp;IF(MID(V20,3,1)="0","", INDEX(C$1:K$1,MID(V20,3,1)))&amp;" квинтиллион")</f>
        <v>0</v>
      </c>
      <c r="X20" t="str">
        <f>MID(C20,E20-29,3)</f>
        <v>0</v>
      </c>
      <c r="Y20" t="str">
        <f>IF(X20="000",""," "&amp;IF(MID(X20,1,1)="0","", INDEX(C17:K17,MID(X20,1,1))&amp;" юз")&amp;" "&amp;IF(MID(X20,2,1)="0","", INDEX(C18:K18,MID(X20,2,1)))&amp;" "&amp;IF(MID(X20,3,1)="0","", INDEX(C17:K17,MID(X20,3,1)))&amp;" квинтиллиард")</f>
        <v>0</v>
      </c>
    </row>
    <row r="21" spans="1:25">
      <c r="A21" s="1" t="str">
        <f>#REF!</f>
        <v>0</v>
      </c>
      <c r="B21" s="1" t="str">
        <f>TRIM(Y21&amp;W21&amp;U21&amp;S21&amp;Q21&amp;O21&amp;M21&amp;K21&amp;I21&amp;G21&amp;" сум "&amp;ROUND((ABS(A21)-INT(ABS(A21)))*100,0)&amp;" тийин")</f>
        <v>0</v>
      </c>
      <c r="C21" s="1" t="str">
        <f>RIGHT("000000000000000000000000000000"&amp;INT(ABS(A21)),30)</f>
        <v>0</v>
      </c>
      <c r="D21" t="str">
        <f>INT((ABS(A21)-INT(ABS(A21)))*100)</f>
        <v>0</v>
      </c>
      <c r="E21" t="str">
        <f>LEN(C21)</f>
        <v>0</v>
      </c>
      <c r="F21" t="str">
        <f>MID(C21,E21-2,3)</f>
        <v>0</v>
      </c>
      <c r="G21" t="str">
        <f>" "&amp;IF(MID(F21,1,1)="0","", INDEX(C$1:K$1,MID(F21,1,1))&amp;" юз")&amp;" "&amp;IF(MID(F21,2,1)="0","", INDEX(C$2:K$2,MID(F21,2,1)))&amp;" "&amp;IF(MID(F21,3,1)="0","", INDEX(C$1:K$1,MID(F21,3,1)))</f>
        <v>0</v>
      </c>
      <c r="H21" t="str">
        <f>MID(C21,E21-5,3)</f>
        <v>0</v>
      </c>
      <c r="I21" t="str">
        <f>IF(H21="000",""," "&amp;IF(MID(H21,1,1)="0","",INDEX(C$1:K$1,MID(H21,1,1))&amp;" юз")&amp;" "&amp;IF(MID(H21,2,1)="0","",INDEX(C$2:K$2,MID(H21,2,1)))&amp;" "&amp;IF(MID(H21,3,1)="0","",INDEX(C$1:K$1,MID(H21,3,1)))&amp;" минг")</f>
        <v>0</v>
      </c>
      <c r="J21" t="str">
        <f>MID(C21,E21-8,3)</f>
        <v>0</v>
      </c>
      <c r="K21" t="str">
        <f>IF(J21="000",""," "&amp;IF(MID(J21,1,1)="0","", INDEX(C$1:K$1,MID(J21,1,1))&amp;" юз")&amp;" "&amp;IF(MID(J21,2,1)="0","", INDEX(C$2:K$2,MID(J21,2,1)))&amp;" "&amp;IF(MID(J21,3,1)="0","", INDEX(C$1:K$1,MID(J21,3,1)))&amp;" миллион")</f>
        <v>0</v>
      </c>
      <c r="L21" t="str">
        <f>MID(C21,E21-11,3)</f>
        <v>0</v>
      </c>
      <c r="M21" t="str">
        <f>IF(L21="000",""," "&amp;IF(MID(L21,1,1)="0","",INDEX(C$1:K$1,MID(L21,1,1))&amp;" юз")&amp;" "&amp;IF(MID(L21,2,1)="0","",INDEX(C$2:K$2,MID(L21,2,1)))&amp;" "&amp;IF(MID(L21,3,1)="0","",INDEX(C$1:K$1,MID(L21,3,1)))&amp;" миллиард")</f>
        <v>0</v>
      </c>
      <c r="N21" t="str">
        <f>MID(C21,E21-14,3)</f>
        <v>0</v>
      </c>
      <c r="O21" t="str">
        <f>IF(N21="000",""," "&amp;IF(MID(N21,1,1)="0","", INDEX(C$1:K$1,MID(N21,1,1))&amp;" юз")&amp;" "&amp;IF(MID(N21,2,1)="0","", INDEX(C$2:K$2,MID(N21,2,1)))&amp;" "&amp;IF(MID(N21,3,1)="0","", INDEX(C$1:K$1,MID(N21,3,1)))&amp;" триллион")</f>
        <v>0</v>
      </c>
      <c r="P21" t="str">
        <f>MID(C21,E21-17,3)</f>
        <v>0</v>
      </c>
      <c r="Q21" t="str">
        <f>IF(P21="000",""," "&amp;IF(MID(P21,1,1)="0","", INDEX(C$1:K$1,MID(P21,1,1))&amp;" юз")&amp;" "&amp;IF(MID(P21,2,1)="0","", INDEX(C$2:K$2,MID(P21,2,1)))&amp;" "&amp;IF(MID(P21,3,1)="0","", INDEX(C$1:K$1,MID(P21,3,1)))&amp;" триллиард")</f>
        <v>0</v>
      </c>
      <c r="R21" t="str">
        <f>MID(C21,E21-20,3)</f>
        <v>0</v>
      </c>
      <c r="S21" t="str">
        <f>IF(R21="000",""," "&amp;IF(MID(R21,1,1)="0","", INDEX(C$1:K$1,MID(R21,1,1))&amp;" юз")&amp;" "&amp;IF(MID(R21,2,1)="0","", INDEX(C$2:K$2,MID(R21,2,1)))&amp;" "&amp;IF(MID(R21,3,1)="0","", INDEX(C$1:K$1,MID(R21,3,1)))&amp;" квадриллион")</f>
        <v>0</v>
      </c>
      <c r="T21" t="str">
        <f>MID(C21,E21-23,3)</f>
        <v>0</v>
      </c>
      <c r="U21" t="str">
        <f>IF(T21="000",""," "&amp;IF(MID(T21,1,1)="0","", INDEX(C$1:K$1,MID(T21,1,1))&amp;" юз")&amp;" "&amp;IF(MID(T21,2,1)="0","", INDEX(C$2:K$2,MID(T21,2,1)))&amp;" "&amp;IF(MID(T21,3,1)="0","", INDEX(C$1:K$1,MID(T21,3,1)))&amp;" квадриллиард")</f>
        <v>0</v>
      </c>
      <c r="V21" t="str">
        <f>MID(C21,E21-26,3)</f>
        <v>0</v>
      </c>
      <c r="W21" t="str">
        <f>IF(V21="000",""," "&amp;IF(MID(V21,1,1)="0","", INDEX(C$1:K$1,MID(V21,1,1))&amp;" юз")&amp;" "&amp;IF(MID(V21,2,1)="0","", INDEX(C$2:K$2,MID(V21,2,1)))&amp;" "&amp;IF(MID(V21,3,1)="0","", INDEX(C$1:K$1,MID(V21,3,1)))&amp;" квинтиллион")</f>
        <v>0</v>
      </c>
      <c r="X21" t="str">
        <f>MID(C21,E21-29,3)</f>
        <v>0</v>
      </c>
      <c r="Y21" t="str">
        <f>IF(X21="000",""," "&amp;IF(MID(X21,1,1)="0","", INDEX(C18:K18,MID(X21,1,1))&amp;" юз")&amp;" "&amp;IF(MID(X21,2,1)="0","", INDEX(C19:K19,MID(X21,2,1)))&amp;" "&amp;IF(MID(X21,3,1)="0","", INDEX(C18:K18,MID(X21,3,1)))&amp;" квинтиллиард")</f>
        <v>0</v>
      </c>
    </row>
    <row r="22" spans="1:25">
      <c r="A22" s="1" t="str">
        <f>#REF!</f>
        <v>0</v>
      </c>
      <c r="B22" s="1" t="str">
        <f>TRIM(Y22&amp;W22&amp;U22&amp;S22&amp;Q22&amp;O22&amp;M22&amp;K22&amp;I22&amp;G22&amp;" сум "&amp;ROUND((ABS(A22)-INT(ABS(A22)))*100,0)&amp;" тийин")</f>
        <v>0</v>
      </c>
      <c r="C22" s="1" t="str">
        <f>RIGHT("000000000000000000000000000000"&amp;INT(ABS(A22)),30)</f>
        <v>0</v>
      </c>
      <c r="D22" t="str">
        <f>INT((ABS(A22)-INT(ABS(A22)))*100)</f>
        <v>0</v>
      </c>
      <c r="E22" t="str">
        <f>LEN(C22)</f>
        <v>0</v>
      </c>
      <c r="F22" t="str">
        <f>MID(C22,E22-2,3)</f>
        <v>0</v>
      </c>
      <c r="G22" t="str">
        <f>" "&amp;IF(MID(F22,1,1)="0","", INDEX(C$1:K$1,MID(F22,1,1))&amp;" юз")&amp;" "&amp;IF(MID(F22,2,1)="0","", INDEX(C$2:K$2,MID(F22,2,1)))&amp;" "&amp;IF(MID(F22,3,1)="0","", INDEX(C$1:K$1,MID(F22,3,1)))</f>
        <v>0</v>
      </c>
      <c r="H22" t="str">
        <f>MID(C22,E22-5,3)</f>
        <v>0</v>
      </c>
      <c r="I22" t="str">
        <f>IF(H22="000",""," "&amp;IF(MID(H22,1,1)="0","",INDEX(C$1:K$1,MID(H22,1,1))&amp;" юз")&amp;" "&amp;IF(MID(H22,2,1)="0","",INDEX(C$2:K$2,MID(H22,2,1)))&amp;" "&amp;IF(MID(H22,3,1)="0","",INDEX(C$1:K$1,MID(H22,3,1)))&amp;" минг")</f>
        <v>0</v>
      </c>
      <c r="J22" t="str">
        <f>MID(C22,E22-8,3)</f>
        <v>0</v>
      </c>
      <c r="K22" t="str">
        <f>IF(J22="000",""," "&amp;IF(MID(J22,1,1)="0","", INDEX(C$1:K$1,MID(J22,1,1))&amp;" юз")&amp;" "&amp;IF(MID(J22,2,1)="0","", INDEX(C$2:K$2,MID(J22,2,1)))&amp;" "&amp;IF(MID(J22,3,1)="0","", INDEX(C$1:K$1,MID(J22,3,1)))&amp;" миллион")</f>
        <v>0</v>
      </c>
      <c r="L22" t="str">
        <f>MID(C22,E22-11,3)</f>
        <v>0</v>
      </c>
      <c r="M22" t="str">
        <f>IF(L22="000",""," "&amp;IF(MID(L22,1,1)="0","",INDEX(C$1:K$1,MID(L22,1,1))&amp;" юз")&amp;" "&amp;IF(MID(L22,2,1)="0","",INDEX(C$2:K$2,MID(L22,2,1)))&amp;" "&amp;IF(MID(L22,3,1)="0","",INDEX(C$1:K$1,MID(L22,3,1)))&amp;" миллиард")</f>
        <v>0</v>
      </c>
      <c r="N22" t="str">
        <f>MID(C22,E22-14,3)</f>
        <v>0</v>
      </c>
      <c r="O22" t="str">
        <f>IF(N22="000",""," "&amp;IF(MID(N22,1,1)="0","", INDEX(C$1:K$1,MID(N22,1,1))&amp;" юз")&amp;" "&amp;IF(MID(N22,2,1)="0","", INDEX(C$2:K$2,MID(N22,2,1)))&amp;" "&amp;IF(MID(N22,3,1)="0","", INDEX(C$1:K$1,MID(N22,3,1)))&amp;" триллион")</f>
        <v>0</v>
      </c>
      <c r="P22" t="str">
        <f>MID(C22,E22-17,3)</f>
        <v>0</v>
      </c>
      <c r="Q22" t="str">
        <f>IF(P22="000",""," "&amp;IF(MID(P22,1,1)="0","", INDEX(C$1:K$1,MID(P22,1,1))&amp;" юз")&amp;" "&amp;IF(MID(P22,2,1)="0","", INDEX(C$2:K$2,MID(P22,2,1)))&amp;" "&amp;IF(MID(P22,3,1)="0","", INDEX(C$1:K$1,MID(P22,3,1)))&amp;" триллиард")</f>
        <v>0</v>
      </c>
      <c r="R22" t="str">
        <f>MID(C22,E22-20,3)</f>
        <v>0</v>
      </c>
      <c r="S22" t="str">
        <f>IF(R22="000",""," "&amp;IF(MID(R22,1,1)="0","", INDEX(C$1:K$1,MID(R22,1,1))&amp;" юз")&amp;" "&amp;IF(MID(R22,2,1)="0","", INDEX(C$2:K$2,MID(R22,2,1)))&amp;" "&amp;IF(MID(R22,3,1)="0","", INDEX(C$1:K$1,MID(R22,3,1)))&amp;" квадриллион")</f>
        <v>0</v>
      </c>
      <c r="T22" t="str">
        <f>MID(C22,E22-23,3)</f>
        <v>0</v>
      </c>
      <c r="U22" t="str">
        <f>IF(T22="000",""," "&amp;IF(MID(T22,1,1)="0","", INDEX(C$1:K$1,MID(T22,1,1))&amp;" юз")&amp;" "&amp;IF(MID(T22,2,1)="0","", INDEX(C$2:K$2,MID(T22,2,1)))&amp;" "&amp;IF(MID(T22,3,1)="0","", INDEX(C$1:K$1,MID(T22,3,1)))&amp;" квадриллиард")</f>
        <v>0</v>
      </c>
      <c r="V22" t="str">
        <f>MID(C22,E22-26,3)</f>
        <v>0</v>
      </c>
      <c r="W22" t="str">
        <f>IF(V22="000",""," "&amp;IF(MID(V22,1,1)="0","", INDEX(C$1:K$1,MID(V22,1,1))&amp;" юз")&amp;" "&amp;IF(MID(V22,2,1)="0","", INDEX(C$2:K$2,MID(V22,2,1)))&amp;" "&amp;IF(MID(V22,3,1)="0","", INDEX(C$1:K$1,MID(V22,3,1)))&amp;" квинтиллион")</f>
        <v>0</v>
      </c>
      <c r="X22" t="str">
        <f>MID(C22,E22-29,3)</f>
        <v>0</v>
      </c>
      <c r="Y22" t="str">
        <f>IF(X22="000",""," "&amp;IF(MID(X22,1,1)="0","", INDEX(C19:K19,MID(X22,1,1))&amp;" юз")&amp;" "&amp;IF(MID(X22,2,1)="0","", INDEX(C20:K20,MID(X22,2,1)))&amp;" "&amp;IF(MID(X22,3,1)="0","", INDEX(C19:K19,MID(X22,3,1)))&amp;" квинтиллиард")</f>
        <v>0</v>
      </c>
    </row>
    <row r="23" spans="1:25">
      <c r="A23" s="1" t="str">
        <f>#REF!</f>
        <v>0</v>
      </c>
      <c r="B23" s="1" t="str">
        <f>TRIM(Y23&amp;W23&amp;U23&amp;S23&amp;Q23&amp;O23&amp;M23&amp;K23&amp;I23&amp;G23&amp;" сум "&amp;ROUND((ABS(A23)-INT(ABS(A23)))*100,0)&amp;" тийин")</f>
        <v>0</v>
      </c>
      <c r="C23" s="1" t="str">
        <f>RIGHT("000000000000000000000000000000"&amp;INT(ABS(A23)),30)</f>
        <v>0</v>
      </c>
      <c r="D23" t="str">
        <f>INT((ABS(A23)-INT(ABS(A23)))*100)</f>
        <v>0</v>
      </c>
      <c r="E23" t="str">
        <f>LEN(C23)</f>
        <v>0</v>
      </c>
      <c r="F23" t="str">
        <f>MID(C23,E23-2,3)</f>
        <v>0</v>
      </c>
      <c r="G23" t="str">
        <f>" "&amp;IF(MID(F23,1,1)="0","", INDEX(C$1:K$1,MID(F23,1,1))&amp;" юз")&amp;" "&amp;IF(MID(F23,2,1)="0","", INDEX(C$2:K$2,MID(F23,2,1)))&amp;" "&amp;IF(MID(F23,3,1)="0","", INDEX(C$1:K$1,MID(F23,3,1)))</f>
        <v>0</v>
      </c>
      <c r="H23" t="str">
        <f>MID(C23,E23-5,3)</f>
        <v>0</v>
      </c>
      <c r="I23" t="str">
        <f>IF(H23="000",""," "&amp;IF(MID(H23,1,1)="0","",INDEX(C$1:K$1,MID(H23,1,1))&amp;" юз")&amp;" "&amp;IF(MID(H23,2,1)="0","",INDEX(C$2:K$2,MID(H23,2,1)))&amp;" "&amp;IF(MID(H23,3,1)="0","",INDEX(C$1:K$1,MID(H23,3,1)))&amp;" минг")</f>
        <v>0</v>
      </c>
      <c r="J23" t="str">
        <f>MID(C23,E23-8,3)</f>
        <v>0</v>
      </c>
      <c r="K23" t="str">
        <f>IF(J23="000",""," "&amp;IF(MID(J23,1,1)="0","", INDEX(C$1:K$1,MID(J23,1,1))&amp;" юз")&amp;" "&amp;IF(MID(J23,2,1)="0","", INDEX(C$2:K$2,MID(J23,2,1)))&amp;" "&amp;IF(MID(J23,3,1)="0","", INDEX(C$1:K$1,MID(J23,3,1)))&amp;" миллион")</f>
        <v>0</v>
      </c>
      <c r="L23" t="str">
        <f>MID(C23,E23-11,3)</f>
        <v>0</v>
      </c>
      <c r="M23" t="str">
        <f>IF(L23="000",""," "&amp;IF(MID(L23,1,1)="0","",INDEX(C$1:K$1,MID(L23,1,1))&amp;" юз")&amp;" "&amp;IF(MID(L23,2,1)="0","",INDEX(C$2:K$2,MID(L23,2,1)))&amp;" "&amp;IF(MID(L23,3,1)="0","",INDEX(C$1:K$1,MID(L23,3,1)))&amp;" миллиард")</f>
        <v>0</v>
      </c>
      <c r="N23" t="str">
        <f>MID(C23,E23-14,3)</f>
        <v>0</v>
      </c>
      <c r="O23" t="str">
        <f>IF(N23="000",""," "&amp;IF(MID(N23,1,1)="0","", INDEX(C$1:K$1,MID(N23,1,1))&amp;" юз")&amp;" "&amp;IF(MID(N23,2,1)="0","", INDEX(C$2:K$2,MID(N23,2,1)))&amp;" "&amp;IF(MID(N23,3,1)="0","", INDEX(C$1:K$1,MID(N23,3,1)))&amp;" триллион")</f>
        <v>0</v>
      </c>
      <c r="P23" t="str">
        <f>MID(C23,E23-17,3)</f>
        <v>0</v>
      </c>
      <c r="Q23" t="str">
        <f>IF(P23="000",""," "&amp;IF(MID(P23,1,1)="0","", INDEX(C$1:K$1,MID(P23,1,1))&amp;" юз")&amp;" "&amp;IF(MID(P23,2,1)="0","", INDEX(C$2:K$2,MID(P23,2,1)))&amp;" "&amp;IF(MID(P23,3,1)="0","", INDEX(C$1:K$1,MID(P23,3,1)))&amp;" триллиард")</f>
        <v>0</v>
      </c>
      <c r="R23" t="str">
        <f>MID(C23,E23-20,3)</f>
        <v>0</v>
      </c>
      <c r="S23" t="str">
        <f>IF(R23="000",""," "&amp;IF(MID(R23,1,1)="0","", INDEX(C$1:K$1,MID(R23,1,1))&amp;" юз")&amp;" "&amp;IF(MID(R23,2,1)="0","", INDEX(C$2:K$2,MID(R23,2,1)))&amp;" "&amp;IF(MID(R23,3,1)="0","", INDEX(C$1:K$1,MID(R23,3,1)))&amp;" квадриллион")</f>
        <v>0</v>
      </c>
      <c r="T23" t="str">
        <f>MID(C23,E23-23,3)</f>
        <v>0</v>
      </c>
      <c r="U23" t="str">
        <f>IF(T23="000",""," "&amp;IF(MID(T23,1,1)="0","", INDEX(C$1:K$1,MID(T23,1,1))&amp;" юз")&amp;" "&amp;IF(MID(T23,2,1)="0","", INDEX(C$2:K$2,MID(T23,2,1)))&amp;" "&amp;IF(MID(T23,3,1)="0","", INDEX(C$1:K$1,MID(T23,3,1)))&amp;" квадриллиард")</f>
        <v>0</v>
      </c>
      <c r="V23" t="str">
        <f>MID(C23,E23-26,3)</f>
        <v>0</v>
      </c>
      <c r="W23" t="str">
        <f>IF(V23="000",""," "&amp;IF(MID(V23,1,1)="0","", INDEX(C$1:K$1,MID(V23,1,1))&amp;" юз")&amp;" "&amp;IF(MID(V23,2,1)="0","", INDEX(C$2:K$2,MID(V23,2,1)))&amp;" "&amp;IF(MID(V23,3,1)="0","", INDEX(C$1:K$1,MID(V23,3,1)))&amp;" квинтиллион")</f>
        <v>0</v>
      </c>
      <c r="X23" t="str">
        <f>MID(C23,E23-29,3)</f>
        <v>0</v>
      </c>
      <c r="Y23" t="str">
        <f>IF(X23="000",""," "&amp;IF(MID(X23,1,1)="0","", INDEX(C20:K20,MID(X23,1,1))&amp;" юз")&amp;" "&amp;IF(MID(X23,2,1)="0","", INDEX(C21:K21,MID(X23,2,1)))&amp;" "&amp;IF(MID(X23,3,1)="0","", INDEX(C20:K20,MID(X23,3,1)))&amp;" квинтиллиард")</f>
        <v>0</v>
      </c>
    </row>
    <row r="24" spans="1:25">
      <c r="A24" s="1" t="str">
        <f>#REF!</f>
        <v>0</v>
      </c>
      <c r="B24" s="1" t="str">
        <f>TRIM(Y24&amp;W24&amp;U24&amp;S24&amp;Q24&amp;O24&amp;M24&amp;K24&amp;I24&amp;G24&amp;" сум "&amp;ROUND((ABS(A24)-INT(ABS(A24)))*100,0)&amp;" тийин")</f>
        <v>0</v>
      </c>
      <c r="C24" s="1" t="str">
        <f>RIGHT("000000000000000000000000000000"&amp;INT(ABS(A24)),30)</f>
        <v>0</v>
      </c>
      <c r="D24" t="str">
        <f>INT((ABS(A24)-INT(ABS(A24)))*100)</f>
        <v>0</v>
      </c>
      <c r="E24" t="str">
        <f>LEN(C24)</f>
        <v>0</v>
      </c>
      <c r="F24" t="str">
        <f>MID(C24,E24-2,3)</f>
        <v>0</v>
      </c>
      <c r="G24" t="str">
        <f>" "&amp;IF(MID(F24,1,1)="0","", INDEX(C$1:K$1,MID(F24,1,1))&amp;" юз")&amp;" "&amp;IF(MID(F24,2,1)="0","", INDEX(C$2:K$2,MID(F24,2,1)))&amp;" "&amp;IF(MID(F24,3,1)="0","", INDEX(C$1:K$1,MID(F24,3,1)))</f>
        <v>0</v>
      </c>
      <c r="H24" t="str">
        <f>MID(C24,E24-5,3)</f>
        <v>0</v>
      </c>
      <c r="I24" t="str">
        <f>IF(H24="000",""," "&amp;IF(MID(H24,1,1)="0","",INDEX(C$1:K$1,MID(H24,1,1))&amp;" юз")&amp;" "&amp;IF(MID(H24,2,1)="0","",INDEX(C$2:K$2,MID(H24,2,1)))&amp;" "&amp;IF(MID(H24,3,1)="0","",INDEX(C$1:K$1,MID(H24,3,1)))&amp;" минг")</f>
        <v>0</v>
      </c>
      <c r="J24" t="str">
        <f>MID(C24,E24-8,3)</f>
        <v>0</v>
      </c>
      <c r="K24" t="str">
        <f>IF(J24="000",""," "&amp;IF(MID(J24,1,1)="0","", INDEX(C$1:K$1,MID(J24,1,1))&amp;" юз")&amp;" "&amp;IF(MID(J24,2,1)="0","", INDEX(C$2:K$2,MID(J24,2,1)))&amp;" "&amp;IF(MID(J24,3,1)="0","", INDEX(C$1:K$1,MID(J24,3,1)))&amp;" миллион")</f>
        <v>0</v>
      </c>
      <c r="L24" t="str">
        <f>MID(C24,E24-11,3)</f>
        <v>0</v>
      </c>
      <c r="M24" t="str">
        <f>IF(L24="000",""," "&amp;IF(MID(L24,1,1)="0","",INDEX(C$1:K$1,MID(L24,1,1))&amp;" юз")&amp;" "&amp;IF(MID(L24,2,1)="0","",INDEX(C$2:K$2,MID(L24,2,1)))&amp;" "&amp;IF(MID(L24,3,1)="0","",INDEX(C$1:K$1,MID(L24,3,1)))&amp;" миллиард")</f>
        <v>0</v>
      </c>
      <c r="N24" t="str">
        <f>MID(C24,E24-14,3)</f>
        <v>0</v>
      </c>
      <c r="O24" t="str">
        <f>IF(N24="000",""," "&amp;IF(MID(N24,1,1)="0","", INDEX(C$1:K$1,MID(N24,1,1))&amp;" юз")&amp;" "&amp;IF(MID(N24,2,1)="0","", INDEX(C$2:K$2,MID(N24,2,1)))&amp;" "&amp;IF(MID(N24,3,1)="0","", INDEX(C$1:K$1,MID(N24,3,1)))&amp;" триллион")</f>
        <v>0</v>
      </c>
      <c r="P24" t="str">
        <f>MID(C24,E24-17,3)</f>
        <v>0</v>
      </c>
      <c r="Q24" t="str">
        <f>IF(P24="000",""," "&amp;IF(MID(P24,1,1)="0","", INDEX(C$1:K$1,MID(P24,1,1))&amp;" юз")&amp;" "&amp;IF(MID(P24,2,1)="0","", INDEX(C$2:K$2,MID(P24,2,1)))&amp;" "&amp;IF(MID(P24,3,1)="0","", INDEX(C$1:K$1,MID(P24,3,1)))&amp;" триллиард")</f>
        <v>0</v>
      </c>
      <c r="R24" t="str">
        <f>MID(C24,E24-20,3)</f>
        <v>0</v>
      </c>
      <c r="S24" t="str">
        <f>IF(R24="000",""," "&amp;IF(MID(R24,1,1)="0","", INDEX(C$1:K$1,MID(R24,1,1))&amp;" юз")&amp;" "&amp;IF(MID(R24,2,1)="0","", INDEX(C$2:K$2,MID(R24,2,1)))&amp;" "&amp;IF(MID(R24,3,1)="0","", INDEX(C$1:K$1,MID(R24,3,1)))&amp;" квадриллион")</f>
        <v>0</v>
      </c>
      <c r="T24" t="str">
        <f>MID(C24,E24-23,3)</f>
        <v>0</v>
      </c>
      <c r="U24" t="str">
        <f>IF(T24="000",""," "&amp;IF(MID(T24,1,1)="0","", INDEX(C$1:K$1,MID(T24,1,1))&amp;" юз")&amp;" "&amp;IF(MID(T24,2,1)="0","", INDEX(C$2:K$2,MID(T24,2,1)))&amp;" "&amp;IF(MID(T24,3,1)="0","", INDEX(C$1:K$1,MID(T24,3,1)))&amp;" квадриллиард")</f>
        <v>0</v>
      </c>
      <c r="V24" t="str">
        <f>MID(C24,E24-26,3)</f>
        <v>0</v>
      </c>
      <c r="W24" t="str">
        <f>IF(V24="000",""," "&amp;IF(MID(V24,1,1)="0","", INDEX(C$1:K$1,MID(V24,1,1))&amp;" юз")&amp;" "&amp;IF(MID(V24,2,1)="0","", INDEX(C$2:K$2,MID(V24,2,1)))&amp;" "&amp;IF(MID(V24,3,1)="0","", INDEX(C$1:K$1,MID(V24,3,1)))&amp;" квинтиллион")</f>
        <v>0</v>
      </c>
      <c r="X24" t="str">
        <f>MID(C24,E24-29,3)</f>
        <v>0</v>
      </c>
      <c r="Y24" t="str">
        <f>IF(X24="000",""," "&amp;IF(MID(X24,1,1)="0","", INDEX(C21:K21,MID(X24,1,1))&amp;" юз")&amp;" "&amp;IF(MID(X24,2,1)="0","", INDEX(C22:K22,MID(X24,2,1)))&amp;" "&amp;IF(MID(X24,3,1)="0","", INDEX(C21:K21,MID(X24,3,1)))&amp;" квинтиллиард")</f>
        <v>0</v>
      </c>
    </row>
    <row r="25" spans="1:25">
      <c r="A25" s="1" t="str">
        <f>#REF!</f>
        <v>0</v>
      </c>
      <c r="B25" s="1" t="str">
        <f>TRIM(Y25&amp;W25&amp;U25&amp;S25&amp;Q25&amp;O25&amp;M25&amp;K25&amp;I25&amp;G25&amp;" сум "&amp;ROUND((ABS(A25)-INT(ABS(A25)))*100,0)&amp;" тийин")</f>
        <v>0</v>
      </c>
      <c r="C25" s="1" t="str">
        <f>RIGHT("000000000000000000000000000000"&amp;INT(ABS(A25)),30)</f>
        <v>0</v>
      </c>
      <c r="D25" t="str">
        <f>INT((ABS(A25)-INT(ABS(A25)))*100)</f>
        <v>0</v>
      </c>
      <c r="E25" t="str">
        <f>LEN(C25)</f>
        <v>0</v>
      </c>
      <c r="F25" t="str">
        <f>MID(C25,E25-2,3)</f>
        <v>0</v>
      </c>
      <c r="G25" t="str">
        <f>" "&amp;IF(MID(F25,1,1)="0","", INDEX(C$1:K$1,MID(F25,1,1))&amp;" юз")&amp;" "&amp;IF(MID(F25,2,1)="0","", INDEX(C$2:K$2,MID(F25,2,1)))&amp;" "&amp;IF(MID(F25,3,1)="0","", INDEX(C$1:K$1,MID(F25,3,1)))</f>
        <v>0</v>
      </c>
      <c r="H25" t="str">
        <f>MID(C25,E25-5,3)</f>
        <v>0</v>
      </c>
      <c r="I25" t="str">
        <f>IF(H25="000",""," "&amp;IF(MID(H25,1,1)="0","",INDEX(C$1:K$1,MID(H25,1,1))&amp;" юз")&amp;" "&amp;IF(MID(H25,2,1)="0","",INDEX(C$2:K$2,MID(H25,2,1)))&amp;" "&amp;IF(MID(H25,3,1)="0","",INDEX(C$1:K$1,MID(H25,3,1)))&amp;" минг")</f>
        <v>0</v>
      </c>
      <c r="J25" t="str">
        <f>MID(C25,E25-8,3)</f>
        <v>0</v>
      </c>
      <c r="K25" t="str">
        <f>IF(J25="000",""," "&amp;IF(MID(J25,1,1)="0","", INDEX(C$1:K$1,MID(J25,1,1))&amp;" юз")&amp;" "&amp;IF(MID(J25,2,1)="0","", INDEX(C$2:K$2,MID(J25,2,1)))&amp;" "&amp;IF(MID(J25,3,1)="0","", INDEX(C$1:K$1,MID(J25,3,1)))&amp;" миллион")</f>
        <v>0</v>
      </c>
      <c r="L25" t="str">
        <f>MID(C25,E25-11,3)</f>
        <v>0</v>
      </c>
      <c r="M25" t="str">
        <f>IF(L25="000",""," "&amp;IF(MID(L25,1,1)="0","",INDEX(C$1:K$1,MID(L25,1,1))&amp;" юз")&amp;" "&amp;IF(MID(L25,2,1)="0","",INDEX(C$2:K$2,MID(L25,2,1)))&amp;" "&amp;IF(MID(L25,3,1)="0","",INDEX(C$1:K$1,MID(L25,3,1)))&amp;" миллиард")</f>
        <v>0</v>
      </c>
      <c r="N25" t="str">
        <f>MID(C25,E25-14,3)</f>
        <v>0</v>
      </c>
      <c r="O25" t="str">
        <f>IF(N25="000",""," "&amp;IF(MID(N25,1,1)="0","", INDEX(C$1:K$1,MID(N25,1,1))&amp;" юз")&amp;" "&amp;IF(MID(N25,2,1)="0","", INDEX(C$2:K$2,MID(N25,2,1)))&amp;" "&amp;IF(MID(N25,3,1)="0","", INDEX(C$1:K$1,MID(N25,3,1)))&amp;" триллион")</f>
        <v>0</v>
      </c>
      <c r="P25" t="str">
        <f>MID(C25,E25-17,3)</f>
        <v>0</v>
      </c>
      <c r="Q25" t="str">
        <f>IF(P25="000",""," "&amp;IF(MID(P25,1,1)="0","", INDEX(C$1:K$1,MID(P25,1,1))&amp;" юз")&amp;" "&amp;IF(MID(P25,2,1)="0","", INDEX(C$2:K$2,MID(P25,2,1)))&amp;" "&amp;IF(MID(P25,3,1)="0","", INDEX(C$1:K$1,MID(P25,3,1)))&amp;" триллиард")</f>
        <v>0</v>
      </c>
      <c r="R25" t="str">
        <f>MID(C25,E25-20,3)</f>
        <v>0</v>
      </c>
      <c r="S25" t="str">
        <f>IF(R25="000",""," "&amp;IF(MID(R25,1,1)="0","", INDEX(C$1:K$1,MID(R25,1,1))&amp;" юз")&amp;" "&amp;IF(MID(R25,2,1)="0","", INDEX(C$2:K$2,MID(R25,2,1)))&amp;" "&amp;IF(MID(R25,3,1)="0","", INDEX(C$1:K$1,MID(R25,3,1)))&amp;" квадриллион")</f>
        <v>0</v>
      </c>
      <c r="T25" t="str">
        <f>MID(C25,E25-23,3)</f>
        <v>0</v>
      </c>
      <c r="U25" t="str">
        <f>IF(T25="000",""," "&amp;IF(MID(T25,1,1)="0","", INDEX(C$1:K$1,MID(T25,1,1))&amp;" юз")&amp;" "&amp;IF(MID(T25,2,1)="0","", INDEX(C$2:K$2,MID(T25,2,1)))&amp;" "&amp;IF(MID(T25,3,1)="0","", INDEX(C$1:K$1,MID(T25,3,1)))&amp;" квадриллиард")</f>
        <v>0</v>
      </c>
      <c r="V25" t="str">
        <f>MID(C25,E25-26,3)</f>
        <v>0</v>
      </c>
      <c r="W25" t="str">
        <f>IF(V25="000",""," "&amp;IF(MID(V25,1,1)="0","", INDEX(C$1:K$1,MID(V25,1,1))&amp;" юз")&amp;" "&amp;IF(MID(V25,2,1)="0","", INDEX(C$2:K$2,MID(V25,2,1)))&amp;" "&amp;IF(MID(V25,3,1)="0","", INDEX(C$1:K$1,MID(V25,3,1)))&amp;" квинтиллион")</f>
        <v>0</v>
      </c>
      <c r="X25" t="str">
        <f>MID(C25,E25-29,3)</f>
        <v>0</v>
      </c>
      <c r="Y25" t="str">
        <f>IF(X25="000",""," "&amp;IF(MID(X25,1,1)="0","", INDEX(C22:K22,MID(X25,1,1))&amp;" юз")&amp;" "&amp;IF(MID(X25,2,1)="0","", INDEX(C23:K23,MID(X25,2,1)))&amp;" "&amp;IF(MID(X25,3,1)="0","", INDEX(C22:K22,MID(X25,3,1)))&amp;" квинтиллиард")</f>
        <v>0</v>
      </c>
    </row>
    <row r="26" spans="1:25">
      <c r="A26" s="1" t="str">
        <f>#REF!</f>
        <v>0</v>
      </c>
      <c r="B26" s="1" t="str">
        <f>TRIM(Y26&amp;W26&amp;U26&amp;S26&amp;Q26&amp;O26&amp;M26&amp;K26&amp;I26&amp;G26&amp;" сум "&amp;ROUND((ABS(A26)-INT(ABS(A26)))*100,0)&amp;" тийин")</f>
        <v>0</v>
      </c>
      <c r="C26" s="1" t="str">
        <f>RIGHT("000000000000000000000000000000"&amp;INT(ABS(A26)),30)</f>
        <v>0</v>
      </c>
      <c r="D26" t="str">
        <f>INT((ABS(A26)-INT(ABS(A26)))*100)</f>
        <v>0</v>
      </c>
      <c r="E26" t="str">
        <f>LEN(C26)</f>
        <v>0</v>
      </c>
      <c r="F26" t="str">
        <f>MID(C26,E26-2,3)</f>
        <v>0</v>
      </c>
      <c r="G26" t="str">
        <f>" "&amp;IF(MID(F26,1,1)="0","", INDEX(C$1:K$1,MID(F26,1,1))&amp;" юз")&amp;" "&amp;IF(MID(F26,2,1)="0","", INDEX(C$2:K$2,MID(F26,2,1)))&amp;" "&amp;IF(MID(F26,3,1)="0","", INDEX(C$1:K$1,MID(F26,3,1)))</f>
        <v>0</v>
      </c>
      <c r="H26" t="str">
        <f>MID(C26,E26-5,3)</f>
        <v>0</v>
      </c>
      <c r="I26" t="str">
        <f>IF(H26="000",""," "&amp;IF(MID(H26,1,1)="0","",INDEX(C$1:K$1,MID(H26,1,1))&amp;" юз")&amp;" "&amp;IF(MID(H26,2,1)="0","",INDEX(C$2:K$2,MID(H26,2,1)))&amp;" "&amp;IF(MID(H26,3,1)="0","",INDEX(C$1:K$1,MID(H26,3,1)))&amp;" минг")</f>
        <v>0</v>
      </c>
      <c r="J26" t="str">
        <f>MID(C26,E26-8,3)</f>
        <v>0</v>
      </c>
      <c r="K26" t="str">
        <f>IF(J26="000",""," "&amp;IF(MID(J26,1,1)="0","", INDEX(C$1:K$1,MID(J26,1,1))&amp;" юз")&amp;" "&amp;IF(MID(J26,2,1)="0","", INDEX(C$2:K$2,MID(J26,2,1)))&amp;" "&amp;IF(MID(J26,3,1)="0","", INDEX(C$1:K$1,MID(J26,3,1)))&amp;" миллион")</f>
        <v>0</v>
      </c>
      <c r="L26" t="str">
        <f>MID(C26,E26-11,3)</f>
        <v>0</v>
      </c>
      <c r="M26" t="str">
        <f>IF(L26="000",""," "&amp;IF(MID(L26,1,1)="0","",INDEX(C$1:K$1,MID(L26,1,1))&amp;" юз")&amp;" "&amp;IF(MID(L26,2,1)="0","",INDEX(C$2:K$2,MID(L26,2,1)))&amp;" "&amp;IF(MID(L26,3,1)="0","",INDEX(C$1:K$1,MID(L26,3,1)))&amp;" миллиард")</f>
        <v>0</v>
      </c>
      <c r="N26" t="str">
        <f>MID(C26,E26-14,3)</f>
        <v>0</v>
      </c>
      <c r="O26" t="str">
        <f>IF(N26="000",""," "&amp;IF(MID(N26,1,1)="0","", INDEX(C$1:K$1,MID(N26,1,1))&amp;" юз")&amp;" "&amp;IF(MID(N26,2,1)="0","", INDEX(C$2:K$2,MID(N26,2,1)))&amp;" "&amp;IF(MID(N26,3,1)="0","", INDEX(C$1:K$1,MID(N26,3,1)))&amp;" триллион")</f>
        <v>0</v>
      </c>
      <c r="P26" t="str">
        <f>MID(C26,E26-17,3)</f>
        <v>0</v>
      </c>
      <c r="Q26" t="str">
        <f>IF(P26="000",""," "&amp;IF(MID(P26,1,1)="0","", INDEX(C$1:K$1,MID(P26,1,1))&amp;" юз")&amp;" "&amp;IF(MID(P26,2,1)="0","", INDEX(C$2:K$2,MID(P26,2,1)))&amp;" "&amp;IF(MID(P26,3,1)="0","", INDEX(C$1:K$1,MID(P26,3,1)))&amp;" триллиард")</f>
        <v>0</v>
      </c>
      <c r="R26" t="str">
        <f>MID(C26,E26-20,3)</f>
        <v>0</v>
      </c>
      <c r="S26" t="str">
        <f>IF(R26="000",""," "&amp;IF(MID(R26,1,1)="0","", INDEX(C$1:K$1,MID(R26,1,1))&amp;" юз")&amp;" "&amp;IF(MID(R26,2,1)="0","", INDEX(C$2:K$2,MID(R26,2,1)))&amp;" "&amp;IF(MID(R26,3,1)="0","", INDEX(C$1:K$1,MID(R26,3,1)))&amp;" квадриллион")</f>
        <v>0</v>
      </c>
      <c r="T26" t="str">
        <f>MID(C26,E26-23,3)</f>
        <v>0</v>
      </c>
      <c r="U26" t="str">
        <f>IF(T26="000",""," "&amp;IF(MID(T26,1,1)="0","", INDEX(C$1:K$1,MID(T26,1,1))&amp;" юз")&amp;" "&amp;IF(MID(T26,2,1)="0","", INDEX(C$2:K$2,MID(T26,2,1)))&amp;" "&amp;IF(MID(T26,3,1)="0","", INDEX(C$1:K$1,MID(T26,3,1)))&amp;" квадриллиард")</f>
        <v>0</v>
      </c>
      <c r="V26" t="str">
        <f>MID(C26,E26-26,3)</f>
        <v>0</v>
      </c>
      <c r="W26" t="str">
        <f>IF(V26="000",""," "&amp;IF(MID(V26,1,1)="0","", INDEX(C$1:K$1,MID(V26,1,1))&amp;" юз")&amp;" "&amp;IF(MID(V26,2,1)="0","", INDEX(C$2:K$2,MID(V26,2,1)))&amp;" "&amp;IF(MID(V26,3,1)="0","", INDEX(C$1:K$1,MID(V26,3,1)))&amp;" квинтиллион")</f>
        <v>0</v>
      </c>
      <c r="X26" t="str">
        <f>MID(C26,E26-29,3)</f>
        <v>0</v>
      </c>
      <c r="Y26" t="str">
        <f>IF(X26="000",""," "&amp;IF(MID(X26,1,1)="0","", INDEX(C23:K23,MID(X26,1,1))&amp;" юз")&amp;" "&amp;IF(MID(X26,2,1)="0","", INDEX(C24:K24,MID(X26,2,1)))&amp;" "&amp;IF(MID(X26,3,1)="0","", INDEX(C23:K23,MID(X26,3,1)))&amp;" квинтиллиард")</f>
        <v>0</v>
      </c>
    </row>
    <row r="27" spans="1:25">
      <c r="A27" s="1" t="str">
        <f>#REF!</f>
        <v>0</v>
      </c>
      <c r="B27" s="1" t="str">
        <f>TRIM(Y27&amp;W27&amp;U27&amp;S27&amp;Q27&amp;O27&amp;M27&amp;K27&amp;I27&amp;G27&amp;" сум "&amp;ROUND((ABS(A27)-INT(ABS(A27)))*100,0)&amp;" тийин")</f>
        <v>0</v>
      </c>
      <c r="C27" s="1" t="str">
        <f>RIGHT("000000000000000000000000000000"&amp;INT(ABS(A27)),30)</f>
        <v>0</v>
      </c>
      <c r="D27" t="str">
        <f>INT((ABS(A27)-INT(ABS(A27)))*100)</f>
        <v>0</v>
      </c>
      <c r="E27" t="str">
        <f>LEN(C27)</f>
        <v>0</v>
      </c>
      <c r="F27" t="str">
        <f>MID(C27,E27-2,3)</f>
        <v>0</v>
      </c>
      <c r="G27" t="str">
        <f>" "&amp;IF(MID(F27,1,1)="0","", INDEX(C$1:K$1,MID(F27,1,1))&amp;" юз")&amp;" "&amp;IF(MID(F27,2,1)="0","", INDEX(C$2:K$2,MID(F27,2,1)))&amp;" "&amp;IF(MID(F27,3,1)="0","", INDEX(C$1:K$1,MID(F27,3,1)))</f>
        <v>0</v>
      </c>
      <c r="H27" t="str">
        <f>MID(C27,E27-5,3)</f>
        <v>0</v>
      </c>
      <c r="I27" t="str">
        <f>IF(H27="000",""," "&amp;IF(MID(H27,1,1)="0","",INDEX(C$1:K$1,MID(H27,1,1))&amp;" юз")&amp;" "&amp;IF(MID(H27,2,1)="0","",INDEX(C$2:K$2,MID(H27,2,1)))&amp;" "&amp;IF(MID(H27,3,1)="0","",INDEX(C$1:K$1,MID(H27,3,1)))&amp;" минг")</f>
        <v>0</v>
      </c>
      <c r="J27" t="str">
        <f>MID(C27,E27-8,3)</f>
        <v>0</v>
      </c>
      <c r="K27" t="str">
        <f>IF(J27="000",""," "&amp;IF(MID(J27,1,1)="0","", INDEX(C$1:K$1,MID(J27,1,1))&amp;" юз")&amp;" "&amp;IF(MID(J27,2,1)="0","", INDEX(C$2:K$2,MID(J27,2,1)))&amp;" "&amp;IF(MID(J27,3,1)="0","", INDEX(C$1:K$1,MID(J27,3,1)))&amp;" миллион")</f>
        <v>0</v>
      </c>
      <c r="L27" t="str">
        <f>MID(C27,E27-11,3)</f>
        <v>0</v>
      </c>
      <c r="M27" t="str">
        <f>IF(L27="000",""," "&amp;IF(MID(L27,1,1)="0","",INDEX(C$1:K$1,MID(L27,1,1))&amp;" юз")&amp;" "&amp;IF(MID(L27,2,1)="0","",INDEX(C$2:K$2,MID(L27,2,1)))&amp;" "&amp;IF(MID(L27,3,1)="0","",INDEX(C$1:K$1,MID(L27,3,1)))&amp;" миллиард")</f>
        <v>0</v>
      </c>
      <c r="N27" t="str">
        <f>MID(C27,E27-14,3)</f>
        <v>0</v>
      </c>
      <c r="O27" t="str">
        <f>IF(N27="000",""," "&amp;IF(MID(N27,1,1)="0","", INDEX(C$1:K$1,MID(N27,1,1))&amp;" юз")&amp;" "&amp;IF(MID(N27,2,1)="0","", INDEX(C$2:K$2,MID(N27,2,1)))&amp;" "&amp;IF(MID(N27,3,1)="0","", INDEX(C$1:K$1,MID(N27,3,1)))&amp;" триллион")</f>
        <v>0</v>
      </c>
      <c r="P27" t="str">
        <f>MID(C27,E27-17,3)</f>
        <v>0</v>
      </c>
      <c r="Q27" t="str">
        <f>IF(P27="000",""," "&amp;IF(MID(P27,1,1)="0","", INDEX(C$1:K$1,MID(P27,1,1))&amp;" юз")&amp;" "&amp;IF(MID(P27,2,1)="0","", INDEX(C$2:K$2,MID(P27,2,1)))&amp;" "&amp;IF(MID(P27,3,1)="0","", INDEX(C$1:K$1,MID(P27,3,1)))&amp;" триллиард")</f>
        <v>0</v>
      </c>
      <c r="R27" t="str">
        <f>MID(C27,E27-20,3)</f>
        <v>0</v>
      </c>
      <c r="S27" t="str">
        <f>IF(R27="000",""," "&amp;IF(MID(R27,1,1)="0","", INDEX(C$1:K$1,MID(R27,1,1))&amp;" юз")&amp;" "&amp;IF(MID(R27,2,1)="0","", INDEX(C$2:K$2,MID(R27,2,1)))&amp;" "&amp;IF(MID(R27,3,1)="0","", INDEX(C$1:K$1,MID(R27,3,1)))&amp;" квадриллион")</f>
        <v>0</v>
      </c>
      <c r="T27" t="str">
        <f>MID(C27,E27-23,3)</f>
        <v>0</v>
      </c>
      <c r="U27" t="str">
        <f>IF(T27="000",""," "&amp;IF(MID(T27,1,1)="0","", INDEX(C$1:K$1,MID(T27,1,1))&amp;" юз")&amp;" "&amp;IF(MID(T27,2,1)="0","", INDEX(C$2:K$2,MID(T27,2,1)))&amp;" "&amp;IF(MID(T27,3,1)="0","", INDEX(C$1:K$1,MID(T27,3,1)))&amp;" квадриллиард")</f>
        <v>0</v>
      </c>
      <c r="V27" t="str">
        <f>MID(C27,E27-26,3)</f>
        <v>0</v>
      </c>
      <c r="W27" t="str">
        <f>IF(V27="000",""," "&amp;IF(MID(V27,1,1)="0","", INDEX(C$1:K$1,MID(V27,1,1))&amp;" юз")&amp;" "&amp;IF(MID(V27,2,1)="0","", INDEX(C$2:K$2,MID(V27,2,1)))&amp;" "&amp;IF(MID(V27,3,1)="0","", INDEX(C$1:K$1,MID(V27,3,1)))&amp;" квинтиллион")</f>
        <v>0</v>
      </c>
      <c r="X27" t="str">
        <f>MID(C27,E27-29,3)</f>
        <v>0</v>
      </c>
      <c r="Y27" t="str">
        <f>IF(X27="000",""," "&amp;IF(MID(X27,1,1)="0","", INDEX(C24:K24,MID(X27,1,1))&amp;" юз")&amp;" "&amp;IF(MID(X27,2,1)="0","", INDEX(C25:K25,MID(X27,2,1)))&amp;" "&amp;IF(MID(X27,3,1)="0","", INDEX(C24:K24,MID(X27,3,1)))&amp;" квинтиллиард")</f>
        <v>0</v>
      </c>
    </row>
    <row r="28" spans="1:25">
      <c r="A28" s="1" t="str">
        <f>#REF!</f>
        <v>0</v>
      </c>
      <c r="B28" s="1" t="str">
        <f>TRIM(Y28&amp;W28&amp;U28&amp;S28&amp;Q28&amp;O28&amp;M28&amp;K28&amp;I28&amp;G28&amp;" сум "&amp;ROUND((ABS(A28)-INT(ABS(A28)))*100,0)&amp;" тийин")</f>
        <v>0</v>
      </c>
      <c r="C28" s="1" t="str">
        <f>RIGHT("000000000000000000000000000000"&amp;INT(ABS(A28)),30)</f>
        <v>0</v>
      </c>
      <c r="D28" t="str">
        <f>INT((ABS(A28)-INT(ABS(A28)))*100)</f>
        <v>0</v>
      </c>
      <c r="E28" t="str">
        <f>LEN(C28)</f>
        <v>0</v>
      </c>
      <c r="F28" t="str">
        <f>MID(C28,E28-2,3)</f>
        <v>0</v>
      </c>
      <c r="G28" t="str">
        <f>" "&amp;IF(MID(F28,1,1)="0","", INDEX(C$1:K$1,MID(F28,1,1))&amp;" юз")&amp;" "&amp;IF(MID(F28,2,1)="0","", INDEX(C$2:K$2,MID(F28,2,1)))&amp;" "&amp;IF(MID(F28,3,1)="0","", INDEX(C$1:K$1,MID(F28,3,1)))</f>
        <v>0</v>
      </c>
      <c r="H28" t="str">
        <f>MID(C28,E28-5,3)</f>
        <v>0</v>
      </c>
      <c r="I28" t="str">
        <f>IF(H28="000",""," "&amp;IF(MID(H28,1,1)="0","",INDEX(C$1:K$1,MID(H28,1,1))&amp;" юз")&amp;" "&amp;IF(MID(H28,2,1)="0","",INDEX(C$2:K$2,MID(H28,2,1)))&amp;" "&amp;IF(MID(H28,3,1)="0","",INDEX(C$1:K$1,MID(H28,3,1)))&amp;" минг")</f>
        <v>0</v>
      </c>
      <c r="J28" t="str">
        <f>MID(C28,E28-8,3)</f>
        <v>0</v>
      </c>
      <c r="K28" t="str">
        <f>IF(J28="000",""," "&amp;IF(MID(J28,1,1)="0","", INDEX(C$1:K$1,MID(J28,1,1))&amp;" юз")&amp;" "&amp;IF(MID(J28,2,1)="0","", INDEX(C$2:K$2,MID(J28,2,1)))&amp;" "&amp;IF(MID(J28,3,1)="0","", INDEX(C$1:K$1,MID(J28,3,1)))&amp;" миллион")</f>
        <v>0</v>
      </c>
      <c r="L28" t="str">
        <f>MID(C28,E28-11,3)</f>
        <v>0</v>
      </c>
      <c r="M28" t="str">
        <f>IF(L28="000",""," "&amp;IF(MID(L28,1,1)="0","",INDEX(C$1:K$1,MID(L28,1,1))&amp;" юз")&amp;" "&amp;IF(MID(L28,2,1)="0","",INDEX(C$2:K$2,MID(L28,2,1)))&amp;" "&amp;IF(MID(L28,3,1)="0","",INDEX(C$1:K$1,MID(L28,3,1)))&amp;" миллиард")</f>
        <v>0</v>
      </c>
      <c r="N28" t="str">
        <f>MID(C28,E28-14,3)</f>
        <v>0</v>
      </c>
      <c r="O28" t="str">
        <f>IF(N28="000",""," "&amp;IF(MID(N28,1,1)="0","", INDEX(C$1:K$1,MID(N28,1,1))&amp;" юз")&amp;" "&amp;IF(MID(N28,2,1)="0","", INDEX(C$2:K$2,MID(N28,2,1)))&amp;" "&amp;IF(MID(N28,3,1)="0","", INDEX(C$1:K$1,MID(N28,3,1)))&amp;" триллион")</f>
        <v>0</v>
      </c>
      <c r="P28" t="str">
        <f>MID(C28,E28-17,3)</f>
        <v>0</v>
      </c>
      <c r="Q28" t="str">
        <f>IF(P28="000",""," "&amp;IF(MID(P28,1,1)="0","", INDEX(C$1:K$1,MID(P28,1,1))&amp;" юз")&amp;" "&amp;IF(MID(P28,2,1)="0","", INDEX(C$2:K$2,MID(P28,2,1)))&amp;" "&amp;IF(MID(P28,3,1)="0","", INDEX(C$1:K$1,MID(P28,3,1)))&amp;" триллиард")</f>
        <v>0</v>
      </c>
      <c r="R28" t="str">
        <f>MID(C28,E28-20,3)</f>
        <v>0</v>
      </c>
      <c r="S28" t="str">
        <f>IF(R28="000",""," "&amp;IF(MID(R28,1,1)="0","", INDEX(C$1:K$1,MID(R28,1,1))&amp;" юз")&amp;" "&amp;IF(MID(R28,2,1)="0","", INDEX(C$2:K$2,MID(R28,2,1)))&amp;" "&amp;IF(MID(R28,3,1)="0","", INDEX(C$1:K$1,MID(R28,3,1)))&amp;" квадриллион")</f>
        <v>0</v>
      </c>
      <c r="T28" t="str">
        <f>MID(C28,E28-23,3)</f>
        <v>0</v>
      </c>
      <c r="U28" t="str">
        <f>IF(T28="000",""," "&amp;IF(MID(T28,1,1)="0","", INDEX(C$1:K$1,MID(T28,1,1))&amp;" юз")&amp;" "&amp;IF(MID(T28,2,1)="0","", INDEX(C$2:K$2,MID(T28,2,1)))&amp;" "&amp;IF(MID(T28,3,1)="0","", INDEX(C$1:K$1,MID(T28,3,1)))&amp;" квадриллиард")</f>
        <v>0</v>
      </c>
      <c r="V28" t="str">
        <f>MID(C28,E28-26,3)</f>
        <v>0</v>
      </c>
      <c r="W28" t="str">
        <f>IF(V28="000",""," "&amp;IF(MID(V28,1,1)="0","", INDEX(C$1:K$1,MID(V28,1,1))&amp;" юз")&amp;" "&amp;IF(MID(V28,2,1)="0","", INDEX(C$2:K$2,MID(V28,2,1)))&amp;" "&amp;IF(MID(V28,3,1)="0","", INDEX(C$1:K$1,MID(V28,3,1)))&amp;" квинтиллион")</f>
        <v>0</v>
      </c>
      <c r="X28" t="str">
        <f>MID(C28,E28-29,3)</f>
        <v>0</v>
      </c>
      <c r="Y28" t="str">
        <f>IF(X28="000",""," "&amp;IF(MID(X28,1,1)="0","", INDEX(C25:K25,MID(X28,1,1))&amp;" юз")&amp;" "&amp;IF(MID(X28,2,1)="0","", INDEX(C26:K26,MID(X28,2,1)))&amp;" "&amp;IF(MID(X28,3,1)="0","", INDEX(C25:K25,MID(X28,3,1)))&amp;" квинтиллиард")</f>
        <v>0</v>
      </c>
    </row>
    <row r="29" spans="1:25">
      <c r="A29" s="1" t="str">
        <f>#REF!</f>
        <v>0</v>
      </c>
      <c r="B29" s="1" t="str">
        <f>TRIM(Y29&amp;W29&amp;U29&amp;S29&amp;Q29&amp;O29&amp;M29&amp;K29&amp;I29&amp;G29&amp;" сум "&amp;ROUND((ABS(A29)-INT(ABS(A29)))*100,0)&amp;" тийин")</f>
        <v>0</v>
      </c>
      <c r="C29" s="1" t="str">
        <f>RIGHT("000000000000000000000000000000"&amp;INT(ABS(A29)),30)</f>
        <v>0</v>
      </c>
      <c r="D29" t="str">
        <f>INT((ABS(A29)-INT(ABS(A29)))*100)</f>
        <v>0</v>
      </c>
      <c r="E29" t="str">
        <f>LEN(C29)</f>
        <v>0</v>
      </c>
      <c r="F29" t="str">
        <f>MID(C29,E29-2,3)</f>
        <v>0</v>
      </c>
      <c r="G29" t="str">
        <f>" "&amp;IF(MID(F29,1,1)="0","", INDEX(C$1:K$1,MID(F29,1,1))&amp;" юз")&amp;" "&amp;IF(MID(F29,2,1)="0","", INDEX(C$2:K$2,MID(F29,2,1)))&amp;" "&amp;IF(MID(F29,3,1)="0","", INDEX(C$1:K$1,MID(F29,3,1)))</f>
        <v>0</v>
      </c>
      <c r="H29" t="str">
        <f>MID(C29,E29-5,3)</f>
        <v>0</v>
      </c>
      <c r="I29" t="str">
        <f>IF(H29="000",""," "&amp;IF(MID(H29,1,1)="0","",INDEX(C$1:K$1,MID(H29,1,1))&amp;" юз")&amp;" "&amp;IF(MID(H29,2,1)="0","",INDEX(C$2:K$2,MID(H29,2,1)))&amp;" "&amp;IF(MID(H29,3,1)="0","",INDEX(C$1:K$1,MID(H29,3,1)))&amp;" минг")</f>
        <v>0</v>
      </c>
      <c r="J29" t="str">
        <f>MID(C29,E29-8,3)</f>
        <v>0</v>
      </c>
      <c r="K29" t="str">
        <f>IF(J29="000",""," "&amp;IF(MID(J29,1,1)="0","", INDEX(C$1:K$1,MID(J29,1,1))&amp;" юз")&amp;" "&amp;IF(MID(J29,2,1)="0","", INDEX(C$2:K$2,MID(J29,2,1)))&amp;" "&amp;IF(MID(J29,3,1)="0","", INDEX(C$1:K$1,MID(J29,3,1)))&amp;" миллион")</f>
        <v>0</v>
      </c>
      <c r="L29" t="str">
        <f>MID(C29,E29-11,3)</f>
        <v>0</v>
      </c>
      <c r="M29" t="str">
        <f>IF(L29="000",""," "&amp;IF(MID(L29,1,1)="0","",INDEX(C$1:K$1,MID(L29,1,1))&amp;" юз")&amp;" "&amp;IF(MID(L29,2,1)="0","",INDEX(C$2:K$2,MID(L29,2,1)))&amp;" "&amp;IF(MID(L29,3,1)="0","",INDEX(C$1:K$1,MID(L29,3,1)))&amp;" миллиард")</f>
        <v>0</v>
      </c>
      <c r="N29" t="str">
        <f>MID(C29,E29-14,3)</f>
        <v>0</v>
      </c>
      <c r="O29" t="str">
        <f>IF(N29="000",""," "&amp;IF(MID(N29,1,1)="0","", INDEX(C$1:K$1,MID(N29,1,1))&amp;" юз")&amp;" "&amp;IF(MID(N29,2,1)="0","", INDEX(C$2:K$2,MID(N29,2,1)))&amp;" "&amp;IF(MID(N29,3,1)="0","", INDEX(C$1:K$1,MID(N29,3,1)))&amp;" триллион")</f>
        <v>0</v>
      </c>
      <c r="P29" t="str">
        <f>MID(C29,E29-17,3)</f>
        <v>0</v>
      </c>
      <c r="Q29" t="str">
        <f>IF(P29="000",""," "&amp;IF(MID(P29,1,1)="0","", INDEX(C$1:K$1,MID(P29,1,1))&amp;" юз")&amp;" "&amp;IF(MID(P29,2,1)="0","", INDEX(C$2:K$2,MID(P29,2,1)))&amp;" "&amp;IF(MID(P29,3,1)="0","", INDEX(C$1:K$1,MID(P29,3,1)))&amp;" триллиард")</f>
        <v>0</v>
      </c>
      <c r="R29" t="str">
        <f>MID(C29,E29-20,3)</f>
        <v>0</v>
      </c>
      <c r="S29" t="str">
        <f>IF(R29="000",""," "&amp;IF(MID(R29,1,1)="0","", INDEX(C$1:K$1,MID(R29,1,1))&amp;" юз")&amp;" "&amp;IF(MID(R29,2,1)="0","", INDEX(C$2:K$2,MID(R29,2,1)))&amp;" "&amp;IF(MID(R29,3,1)="0","", INDEX(C$1:K$1,MID(R29,3,1)))&amp;" квадриллион")</f>
        <v>0</v>
      </c>
      <c r="T29" t="str">
        <f>MID(C29,E29-23,3)</f>
        <v>0</v>
      </c>
      <c r="U29" t="str">
        <f>IF(T29="000",""," "&amp;IF(MID(T29,1,1)="0","", INDEX(C$1:K$1,MID(T29,1,1))&amp;" юз")&amp;" "&amp;IF(MID(T29,2,1)="0","", INDEX(C$2:K$2,MID(T29,2,1)))&amp;" "&amp;IF(MID(T29,3,1)="0","", INDEX(C$1:K$1,MID(T29,3,1)))&amp;" квадриллиард")</f>
        <v>0</v>
      </c>
      <c r="V29" t="str">
        <f>MID(C29,E29-26,3)</f>
        <v>0</v>
      </c>
      <c r="W29" t="str">
        <f>IF(V29="000",""," "&amp;IF(MID(V29,1,1)="0","", INDEX(C$1:K$1,MID(V29,1,1))&amp;" юз")&amp;" "&amp;IF(MID(V29,2,1)="0","", INDEX(C$2:K$2,MID(V29,2,1)))&amp;" "&amp;IF(MID(V29,3,1)="0","", INDEX(C$1:K$1,MID(V29,3,1)))&amp;" квинтиллион")</f>
        <v>0</v>
      </c>
      <c r="X29" t="str">
        <f>MID(C29,E29-29,3)</f>
        <v>0</v>
      </c>
      <c r="Y29" t="str">
        <f>IF(X29="000",""," "&amp;IF(MID(X29,1,1)="0","", INDEX(C26:K26,MID(X29,1,1))&amp;" юз")&amp;" "&amp;IF(MID(X29,2,1)="0","", INDEX(C27:K27,MID(X29,2,1)))&amp;" "&amp;IF(MID(X29,3,1)="0","", INDEX(C26:K26,MID(X29,3,1)))&amp;" квинтиллиард")</f>
        <v>0</v>
      </c>
    </row>
    <row r="30" spans="1:25">
      <c r="A30" s="1" t="str">
        <f>#REF!</f>
        <v>0</v>
      </c>
      <c r="B30" s="1" t="str">
        <f>TRIM(Y30&amp;W30&amp;U30&amp;S30&amp;Q30&amp;O30&amp;M30&amp;K30&amp;I30&amp;G30&amp;" сум "&amp;ROUND((ABS(A30)-INT(ABS(A30)))*100,0)&amp;" тийин")</f>
        <v>0</v>
      </c>
      <c r="C30" s="1" t="str">
        <f>RIGHT("000000000000000000000000000000"&amp;INT(ABS(A30)),30)</f>
        <v>0</v>
      </c>
      <c r="D30" t="str">
        <f>INT((ABS(A30)-INT(ABS(A30)))*100)</f>
        <v>0</v>
      </c>
      <c r="E30" t="str">
        <f>LEN(C30)</f>
        <v>0</v>
      </c>
      <c r="F30" t="str">
        <f>MID(C30,E30-2,3)</f>
        <v>0</v>
      </c>
      <c r="G30" t="str">
        <f>" "&amp;IF(MID(F30,1,1)="0","", INDEX(C$1:K$1,MID(F30,1,1))&amp;" юз")&amp;" "&amp;IF(MID(F30,2,1)="0","", INDEX(C$2:K$2,MID(F30,2,1)))&amp;" "&amp;IF(MID(F30,3,1)="0","", INDEX(C$1:K$1,MID(F30,3,1)))</f>
        <v>0</v>
      </c>
      <c r="H30" t="str">
        <f>MID(C30,E30-5,3)</f>
        <v>0</v>
      </c>
      <c r="I30" t="str">
        <f>IF(H30="000",""," "&amp;IF(MID(H30,1,1)="0","",INDEX(C$1:K$1,MID(H30,1,1))&amp;" юз")&amp;" "&amp;IF(MID(H30,2,1)="0","",INDEX(C$2:K$2,MID(H30,2,1)))&amp;" "&amp;IF(MID(H30,3,1)="0","",INDEX(C$1:K$1,MID(H30,3,1)))&amp;" минг")</f>
        <v>0</v>
      </c>
      <c r="J30" t="str">
        <f>MID(C30,E30-8,3)</f>
        <v>0</v>
      </c>
      <c r="K30" t="str">
        <f>IF(J30="000",""," "&amp;IF(MID(J30,1,1)="0","", INDEX(C$1:K$1,MID(J30,1,1))&amp;" юз")&amp;" "&amp;IF(MID(J30,2,1)="0","", INDEX(C$2:K$2,MID(J30,2,1)))&amp;" "&amp;IF(MID(J30,3,1)="0","", INDEX(C$1:K$1,MID(J30,3,1)))&amp;" миллион")</f>
        <v>0</v>
      </c>
      <c r="L30" t="str">
        <f>MID(C30,E30-11,3)</f>
        <v>0</v>
      </c>
      <c r="M30" t="str">
        <f>IF(L30="000",""," "&amp;IF(MID(L30,1,1)="0","",INDEX(C$1:K$1,MID(L30,1,1))&amp;" юз")&amp;" "&amp;IF(MID(L30,2,1)="0","",INDEX(C$2:K$2,MID(L30,2,1)))&amp;" "&amp;IF(MID(L30,3,1)="0","",INDEX(C$1:K$1,MID(L30,3,1)))&amp;" миллиард")</f>
        <v>0</v>
      </c>
      <c r="N30" t="str">
        <f>MID(C30,E30-14,3)</f>
        <v>0</v>
      </c>
      <c r="O30" t="str">
        <f>IF(N30="000",""," "&amp;IF(MID(N30,1,1)="0","", INDEX(C$1:K$1,MID(N30,1,1))&amp;" юз")&amp;" "&amp;IF(MID(N30,2,1)="0","", INDEX(C$2:K$2,MID(N30,2,1)))&amp;" "&amp;IF(MID(N30,3,1)="0","", INDEX(C$1:K$1,MID(N30,3,1)))&amp;" триллион")</f>
        <v>0</v>
      </c>
      <c r="P30" t="str">
        <f>MID(C30,E30-17,3)</f>
        <v>0</v>
      </c>
      <c r="Q30" t="str">
        <f>IF(P30="000",""," "&amp;IF(MID(P30,1,1)="0","", INDEX(C$1:K$1,MID(P30,1,1))&amp;" юз")&amp;" "&amp;IF(MID(P30,2,1)="0","", INDEX(C$2:K$2,MID(P30,2,1)))&amp;" "&amp;IF(MID(P30,3,1)="0","", INDEX(C$1:K$1,MID(P30,3,1)))&amp;" триллиард")</f>
        <v>0</v>
      </c>
      <c r="R30" t="str">
        <f>MID(C30,E30-20,3)</f>
        <v>0</v>
      </c>
      <c r="S30" t="str">
        <f>IF(R30="000",""," "&amp;IF(MID(R30,1,1)="0","", INDEX(C$1:K$1,MID(R30,1,1))&amp;" юз")&amp;" "&amp;IF(MID(R30,2,1)="0","", INDEX(C$2:K$2,MID(R30,2,1)))&amp;" "&amp;IF(MID(R30,3,1)="0","", INDEX(C$1:K$1,MID(R30,3,1)))&amp;" квадриллион")</f>
        <v>0</v>
      </c>
      <c r="T30" t="str">
        <f>MID(C30,E30-23,3)</f>
        <v>0</v>
      </c>
      <c r="U30" t="str">
        <f>IF(T30="000",""," "&amp;IF(MID(T30,1,1)="0","", INDEX(C$1:K$1,MID(T30,1,1))&amp;" юз")&amp;" "&amp;IF(MID(T30,2,1)="0","", INDEX(C$2:K$2,MID(T30,2,1)))&amp;" "&amp;IF(MID(T30,3,1)="0","", INDEX(C$1:K$1,MID(T30,3,1)))&amp;" квадриллиард")</f>
        <v>0</v>
      </c>
      <c r="V30" t="str">
        <f>MID(C30,E30-26,3)</f>
        <v>0</v>
      </c>
      <c r="W30" t="str">
        <f>IF(V30="000",""," "&amp;IF(MID(V30,1,1)="0","", INDEX(C$1:K$1,MID(V30,1,1))&amp;" юз")&amp;" "&amp;IF(MID(V30,2,1)="0","", INDEX(C$2:K$2,MID(V30,2,1)))&amp;" "&amp;IF(MID(V30,3,1)="0","", INDEX(C$1:K$1,MID(V30,3,1)))&amp;" квинтиллион")</f>
        <v>0</v>
      </c>
      <c r="X30" t="str">
        <f>MID(C30,E30-29,3)</f>
        <v>0</v>
      </c>
      <c r="Y30" t="str">
        <f>IF(X30="000",""," "&amp;IF(MID(X30,1,1)="0","", INDEX(C27:K27,MID(X30,1,1))&amp;" юз")&amp;" "&amp;IF(MID(X30,2,1)="0","", INDEX(C28:K28,MID(X30,2,1)))&amp;" "&amp;IF(MID(X30,3,1)="0","", INDEX(C27:K27,MID(X30,3,1)))&amp;" квинтиллиард")</f>
        <v>0</v>
      </c>
    </row>
    <row r="31" spans="1:25">
      <c r="A31" s="1" t="str">
        <f>#REF!</f>
        <v>0</v>
      </c>
      <c r="B31" s="1" t="str">
        <f>TRIM(Y31&amp;W31&amp;U31&amp;S31&amp;Q31&amp;O31&amp;M31&amp;K31&amp;I31&amp;G31&amp;" сум "&amp;ROUND((ABS(A31)-INT(ABS(A31)))*100,0)&amp;" тийин")</f>
        <v>0</v>
      </c>
      <c r="C31" s="1" t="str">
        <f>RIGHT("000000000000000000000000000000"&amp;INT(ABS(A31)),30)</f>
        <v>0</v>
      </c>
      <c r="D31" t="str">
        <f>INT((ABS(A31)-INT(ABS(A31)))*100)</f>
        <v>0</v>
      </c>
      <c r="E31" t="str">
        <f>LEN(C31)</f>
        <v>0</v>
      </c>
      <c r="F31" t="str">
        <f>MID(C31,E31-2,3)</f>
        <v>0</v>
      </c>
      <c r="G31" t="str">
        <f>" "&amp;IF(MID(F31,1,1)="0","", INDEX(C$1:K$1,MID(F31,1,1))&amp;" юз")&amp;" "&amp;IF(MID(F31,2,1)="0","", INDEX(C$2:K$2,MID(F31,2,1)))&amp;" "&amp;IF(MID(F31,3,1)="0","", INDEX(C$1:K$1,MID(F31,3,1)))</f>
        <v>0</v>
      </c>
      <c r="H31" t="str">
        <f>MID(C31,E31-5,3)</f>
        <v>0</v>
      </c>
      <c r="I31" t="str">
        <f>IF(H31="000",""," "&amp;IF(MID(H31,1,1)="0","",INDEX(C$1:K$1,MID(H31,1,1))&amp;" юз")&amp;" "&amp;IF(MID(H31,2,1)="0","",INDEX(C$2:K$2,MID(H31,2,1)))&amp;" "&amp;IF(MID(H31,3,1)="0","",INDEX(C$1:K$1,MID(H31,3,1)))&amp;" минг")</f>
        <v>0</v>
      </c>
      <c r="J31" t="str">
        <f>MID(C31,E31-8,3)</f>
        <v>0</v>
      </c>
      <c r="K31" t="str">
        <f>IF(J31="000",""," "&amp;IF(MID(J31,1,1)="0","", INDEX(C$1:K$1,MID(J31,1,1))&amp;" юз")&amp;" "&amp;IF(MID(J31,2,1)="0","", INDEX(C$2:K$2,MID(J31,2,1)))&amp;" "&amp;IF(MID(J31,3,1)="0","", INDEX(C$1:K$1,MID(J31,3,1)))&amp;" миллион")</f>
        <v>0</v>
      </c>
      <c r="L31" t="str">
        <f>MID(C31,E31-11,3)</f>
        <v>0</v>
      </c>
      <c r="M31" t="str">
        <f>IF(L31="000",""," "&amp;IF(MID(L31,1,1)="0","",INDEX(C$1:K$1,MID(L31,1,1))&amp;" юз")&amp;" "&amp;IF(MID(L31,2,1)="0","",INDEX(C$2:K$2,MID(L31,2,1)))&amp;" "&amp;IF(MID(L31,3,1)="0","",INDEX(C$1:K$1,MID(L31,3,1)))&amp;" миллиард")</f>
        <v>0</v>
      </c>
      <c r="N31" t="str">
        <f>MID(C31,E31-14,3)</f>
        <v>0</v>
      </c>
      <c r="O31" t="str">
        <f>IF(N31="000",""," "&amp;IF(MID(N31,1,1)="0","", INDEX(C$1:K$1,MID(N31,1,1))&amp;" юз")&amp;" "&amp;IF(MID(N31,2,1)="0","", INDEX(C$2:K$2,MID(N31,2,1)))&amp;" "&amp;IF(MID(N31,3,1)="0","", INDEX(C$1:K$1,MID(N31,3,1)))&amp;" триллион")</f>
        <v>0</v>
      </c>
      <c r="P31" t="str">
        <f>MID(C31,E31-17,3)</f>
        <v>0</v>
      </c>
      <c r="Q31" t="str">
        <f>IF(P31="000",""," "&amp;IF(MID(P31,1,1)="0","", INDEX(C$1:K$1,MID(P31,1,1))&amp;" юз")&amp;" "&amp;IF(MID(P31,2,1)="0","", INDEX(C$2:K$2,MID(P31,2,1)))&amp;" "&amp;IF(MID(P31,3,1)="0","", INDEX(C$1:K$1,MID(P31,3,1)))&amp;" триллиард")</f>
        <v>0</v>
      </c>
      <c r="R31" t="str">
        <f>MID(C31,E31-20,3)</f>
        <v>0</v>
      </c>
      <c r="S31" t="str">
        <f>IF(R31="000",""," "&amp;IF(MID(R31,1,1)="0","", INDEX(C$1:K$1,MID(R31,1,1))&amp;" юз")&amp;" "&amp;IF(MID(R31,2,1)="0","", INDEX(C$2:K$2,MID(R31,2,1)))&amp;" "&amp;IF(MID(R31,3,1)="0","", INDEX(C$1:K$1,MID(R31,3,1)))&amp;" квадриллион")</f>
        <v>0</v>
      </c>
      <c r="T31" t="str">
        <f>MID(C31,E31-23,3)</f>
        <v>0</v>
      </c>
      <c r="U31" t="str">
        <f>IF(T31="000",""," "&amp;IF(MID(T31,1,1)="0","", INDEX(C$1:K$1,MID(T31,1,1))&amp;" юз")&amp;" "&amp;IF(MID(T31,2,1)="0","", INDEX(C$2:K$2,MID(T31,2,1)))&amp;" "&amp;IF(MID(T31,3,1)="0","", INDEX(C$1:K$1,MID(T31,3,1)))&amp;" квадриллиард")</f>
        <v>0</v>
      </c>
      <c r="V31" t="str">
        <f>MID(C31,E31-26,3)</f>
        <v>0</v>
      </c>
      <c r="W31" t="str">
        <f>IF(V31="000",""," "&amp;IF(MID(V31,1,1)="0","", INDEX(C$1:K$1,MID(V31,1,1))&amp;" юз")&amp;" "&amp;IF(MID(V31,2,1)="0","", INDEX(C$2:K$2,MID(V31,2,1)))&amp;" "&amp;IF(MID(V31,3,1)="0","", INDEX(C$1:K$1,MID(V31,3,1)))&amp;" квинтиллион")</f>
        <v>0</v>
      </c>
      <c r="X31" t="str">
        <f>MID(C31,E31-29,3)</f>
        <v>0</v>
      </c>
      <c r="Y31" t="str">
        <f>IF(X31="000",""," "&amp;IF(MID(X31,1,1)="0","", INDEX(C28:K28,MID(X31,1,1))&amp;" юз")&amp;" "&amp;IF(MID(X31,2,1)="0","", INDEX(C29:K29,MID(X31,2,1)))&amp;" "&amp;IF(MID(X31,3,1)="0","", INDEX(C28:K28,MID(X31,3,1)))&amp;" квинтиллиард")</f>
        <v>0</v>
      </c>
    </row>
    <row r="32" spans="1:25">
      <c r="A32" s="1" t="str">
        <f>#REF!</f>
        <v>0</v>
      </c>
      <c r="B32" s="1" t="str">
        <f>TRIM(Y32&amp;W32&amp;U32&amp;S32&amp;Q32&amp;O32&amp;M32&amp;K32&amp;I32&amp;G32&amp;" сум "&amp;ROUND((ABS(A32)-INT(ABS(A32)))*100,0)&amp;" тийин")</f>
        <v>0</v>
      </c>
      <c r="C32" s="1" t="str">
        <f>RIGHT("000000000000000000000000000000"&amp;INT(ABS(A32)),30)</f>
        <v>0</v>
      </c>
      <c r="D32" t="str">
        <f>INT((ABS(A32)-INT(ABS(A32)))*100)</f>
        <v>0</v>
      </c>
      <c r="E32" t="str">
        <f>LEN(C32)</f>
        <v>0</v>
      </c>
      <c r="F32" t="str">
        <f>MID(C32,E32-2,3)</f>
        <v>0</v>
      </c>
      <c r="G32" t="str">
        <f>" "&amp;IF(MID(F32,1,1)="0","", INDEX(C$1:K$1,MID(F32,1,1))&amp;" юз")&amp;" "&amp;IF(MID(F32,2,1)="0","", INDEX(C$2:K$2,MID(F32,2,1)))&amp;" "&amp;IF(MID(F32,3,1)="0","", INDEX(C$1:K$1,MID(F32,3,1)))</f>
        <v>0</v>
      </c>
      <c r="H32" t="str">
        <f>MID(C32,E32-5,3)</f>
        <v>0</v>
      </c>
      <c r="I32" t="str">
        <f>IF(H32="000",""," "&amp;IF(MID(H32,1,1)="0","",INDEX(C$1:K$1,MID(H32,1,1))&amp;" юз")&amp;" "&amp;IF(MID(H32,2,1)="0","",INDEX(C$2:K$2,MID(H32,2,1)))&amp;" "&amp;IF(MID(H32,3,1)="0","",INDEX(C$1:K$1,MID(H32,3,1)))&amp;" минг")</f>
        <v>0</v>
      </c>
      <c r="J32" t="str">
        <f>MID(C32,E32-8,3)</f>
        <v>0</v>
      </c>
      <c r="K32" t="str">
        <f>IF(J32="000",""," "&amp;IF(MID(J32,1,1)="0","", INDEX(C$1:K$1,MID(J32,1,1))&amp;" юз")&amp;" "&amp;IF(MID(J32,2,1)="0","", INDEX(C$2:K$2,MID(J32,2,1)))&amp;" "&amp;IF(MID(J32,3,1)="0","", INDEX(C$1:K$1,MID(J32,3,1)))&amp;" миллион")</f>
        <v>0</v>
      </c>
      <c r="L32" t="str">
        <f>MID(C32,E32-11,3)</f>
        <v>0</v>
      </c>
      <c r="M32" t="str">
        <f>IF(L32="000",""," "&amp;IF(MID(L32,1,1)="0","",INDEX(C$1:K$1,MID(L32,1,1))&amp;" юз")&amp;" "&amp;IF(MID(L32,2,1)="0","",INDEX(C$2:K$2,MID(L32,2,1)))&amp;" "&amp;IF(MID(L32,3,1)="0","",INDEX(C$1:K$1,MID(L32,3,1)))&amp;" миллиард")</f>
        <v>0</v>
      </c>
      <c r="N32" t="str">
        <f>MID(C32,E32-14,3)</f>
        <v>0</v>
      </c>
      <c r="O32" t="str">
        <f>IF(N32="000",""," "&amp;IF(MID(N32,1,1)="0","", INDEX(C$1:K$1,MID(N32,1,1))&amp;" юз")&amp;" "&amp;IF(MID(N32,2,1)="0","", INDEX(C$2:K$2,MID(N32,2,1)))&amp;" "&amp;IF(MID(N32,3,1)="0","", INDEX(C$1:K$1,MID(N32,3,1)))&amp;" триллион")</f>
        <v>0</v>
      </c>
      <c r="P32" t="str">
        <f>MID(C32,E32-17,3)</f>
        <v>0</v>
      </c>
      <c r="Q32" t="str">
        <f>IF(P32="000",""," "&amp;IF(MID(P32,1,1)="0","", INDEX(C$1:K$1,MID(P32,1,1))&amp;" юз")&amp;" "&amp;IF(MID(P32,2,1)="0","", INDEX(C$2:K$2,MID(P32,2,1)))&amp;" "&amp;IF(MID(P32,3,1)="0","", INDEX(C$1:K$1,MID(P32,3,1)))&amp;" триллиард")</f>
        <v>0</v>
      </c>
      <c r="R32" t="str">
        <f>MID(C32,E32-20,3)</f>
        <v>0</v>
      </c>
      <c r="S32" t="str">
        <f>IF(R32="000",""," "&amp;IF(MID(R32,1,1)="0","", INDEX(C$1:K$1,MID(R32,1,1))&amp;" юз")&amp;" "&amp;IF(MID(R32,2,1)="0","", INDEX(C$2:K$2,MID(R32,2,1)))&amp;" "&amp;IF(MID(R32,3,1)="0","", INDEX(C$1:K$1,MID(R32,3,1)))&amp;" квадриллион")</f>
        <v>0</v>
      </c>
      <c r="T32" t="str">
        <f>MID(C32,E32-23,3)</f>
        <v>0</v>
      </c>
      <c r="U32" t="str">
        <f>IF(T32="000",""," "&amp;IF(MID(T32,1,1)="0","", INDEX(C$1:K$1,MID(T32,1,1))&amp;" юз")&amp;" "&amp;IF(MID(T32,2,1)="0","", INDEX(C$2:K$2,MID(T32,2,1)))&amp;" "&amp;IF(MID(T32,3,1)="0","", INDEX(C$1:K$1,MID(T32,3,1)))&amp;" квадриллиард")</f>
        <v>0</v>
      </c>
      <c r="V32" t="str">
        <f>MID(C32,E32-26,3)</f>
        <v>0</v>
      </c>
      <c r="W32" t="str">
        <f>IF(V32="000",""," "&amp;IF(MID(V32,1,1)="0","", INDEX(C$1:K$1,MID(V32,1,1))&amp;" юз")&amp;" "&amp;IF(MID(V32,2,1)="0","", INDEX(C$2:K$2,MID(V32,2,1)))&amp;" "&amp;IF(MID(V32,3,1)="0","", INDEX(C$1:K$1,MID(V32,3,1)))&amp;" квинтиллион")</f>
        <v>0</v>
      </c>
      <c r="X32" t="str">
        <f>MID(C32,E32-29,3)</f>
        <v>0</v>
      </c>
      <c r="Y32" t="str">
        <f>IF(X32="000",""," "&amp;IF(MID(X32,1,1)="0","", INDEX(C29:K29,MID(X32,1,1))&amp;" юз")&amp;" "&amp;IF(MID(X32,2,1)="0","", INDEX(C30:K30,MID(X32,2,1)))&amp;" "&amp;IF(MID(X32,3,1)="0","", INDEX(C29:K29,MID(X32,3,1)))&amp;" квинтиллиард")</f>
        <v>0</v>
      </c>
    </row>
    <row r="33" spans="1:25">
      <c r="A33" s="1" t="str">
        <f>#REF!</f>
        <v>0</v>
      </c>
      <c r="B33" s="1" t="str">
        <f>TRIM(Y33&amp;W33&amp;U33&amp;S33&amp;Q33&amp;O33&amp;M33&amp;K33&amp;I33&amp;G33&amp;" сум "&amp;ROUND((ABS(A33)-INT(ABS(A33)))*100,0)&amp;" тийин")</f>
        <v>0</v>
      </c>
      <c r="C33" s="1" t="str">
        <f>RIGHT("000000000000000000000000000000"&amp;INT(ABS(A33)),30)</f>
        <v>0</v>
      </c>
      <c r="D33" t="str">
        <f>INT((ABS(A33)-INT(ABS(A33)))*100)</f>
        <v>0</v>
      </c>
      <c r="E33" t="str">
        <f>LEN(C33)</f>
        <v>0</v>
      </c>
      <c r="F33" t="str">
        <f>MID(C33,E33-2,3)</f>
        <v>0</v>
      </c>
      <c r="G33" t="str">
        <f>" "&amp;IF(MID(F33,1,1)="0","", INDEX(C$1:K$1,MID(F33,1,1))&amp;" юз")&amp;" "&amp;IF(MID(F33,2,1)="0","", INDEX(C$2:K$2,MID(F33,2,1)))&amp;" "&amp;IF(MID(F33,3,1)="0","", INDEX(C$1:K$1,MID(F33,3,1)))</f>
        <v>0</v>
      </c>
      <c r="H33" t="str">
        <f>MID(C33,E33-5,3)</f>
        <v>0</v>
      </c>
      <c r="I33" t="str">
        <f>IF(H33="000",""," "&amp;IF(MID(H33,1,1)="0","",INDEX(C$1:K$1,MID(H33,1,1))&amp;" юз")&amp;" "&amp;IF(MID(H33,2,1)="0","",INDEX(C$2:K$2,MID(H33,2,1)))&amp;" "&amp;IF(MID(H33,3,1)="0","",INDEX(C$1:K$1,MID(H33,3,1)))&amp;" минг")</f>
        <v>0</v>
      </c>
      <c r="J33" t="str">
        <f>MID(C33,E33-8,3)</f>
        <v>0</v>
      </c>
      <c r="K33" t="str">
        <f>IF(J33="000",""," "&amp;IF(MID(J33,1,1)="0","", INDEX(C$1:K$1,MID(J33,1,1))&amp;" юз")&amp;" "&amp;IF(MID(J33,2,1)="0","", INDEX(C$2:K$2,MID(J33,2,1)))&amp;" "&amp;IF(MID(J33,3,1)="0","", INDEX(C$1:K$1,MID(J33,3,1)))&amp;" миллион")</f>
        <v>0</v>
      </c>
      <c r="L33" t="str">
        <f>MID(C33,E33-11,3)</f>
        <v>0</v>
      </c>
      <c r="M33" t="str">
        <f>IF(L33="000",""," "&amp;IF(MID(L33,1,1)="0","",INDEX(C$1:K$1,MID(L33,1,1))&amp;" юз")&amp;" "&amp;IF(MID(L33,2,1)="0","",INDEX(C$2:K$2,MID(L33,2,1)))&amp;" "&amp;IF(MID(L33,3,1)="0","",INDEX(C$1:K$1,MID(L33,3,1)))&amp;" миллиард")</f>
        <v>0</v>
      </c>
      <c r="N33" t="str">
        <f>MID(C33,E33-14,3)</f>
        <v>0</v>
      </c>
      <c r="O33" t="str">
        <f>IF(N33="000",""," "&amp;IF(MID(N33,1,1)="0","", INDEX(C$1:K$1,MID(N33,1,1))&amp;" юз")&amp;" "&amp;IF(MID(N33,2,1)="0","", INDEX(C$2:K$2,MID(N33,2,1)))&amp;" "&amp;IF(MID(N33,3,1)="0","", INDEX(C$1:K$1,MID(N33,3,1)))&amp;" триллион")</f>
        <v>0</v>
      </c>
      <c r="P33" t="str">
        <f>MID(C33,E33-17,3)</f>
        <v>0</v>
      </c>
      <c r="Q33" t="str">
        <f>IF(P33="000",""," "&amp;IF(MID(P33,1,1)="0","", INDEX(C$1:K$1,MID(P33,1,1))&amp;" юз")&amp;" "&amp;IF(MID(P33,2,1)="0","", INDEX(C$2:K$2,MID(P33,2,1)))&amp;" "&amp;IF(MID(P33,3,1)="0","", INDEX(C$1:K$1,MID(P33,3,1)))&amp;" триллиард")</f>
        <v>0</v>
      </c>
      <c r="R33" t="str">
        <f>MID(C33,E33-20,3)</f>
        <v>0</v>
      </c>
      <c r="S33" t="str">
        <f>IF(R33="000",""," "&amp;IF(MID(R33,1,1)="0","", INDEX(C$1:K$1,MID(R33,1,1))&amp;" юз")&amp;" "&amp;IF(MID(R33,2,1)="0","", INDEX(C$2:K$2,MID(R33,2,1)))&amp;" "&amp;IF(MID(R33,3,1)="0","", INDEX(C$1:K$1,MID(R33,3,1)))&amp;" квадриллион")</f>
        <v>0</v>
      </c>
      <c r="T33" t="str">
        <f>MID(C33,E33-23,3)</f>
        <v>0</v>
      </c>
      <c r="U33" t="str">
        <f>IF(T33="000",""," "&amp;IF(MID(T33,1,1)="0","", INDEX(C$1:K$1,MID(T33,1,1))&amp;" юз")&amp;" "&amp;IF(MID(T33,2,1)="0","", INDEX(C$2:K$2,MID(T33,2,1)))&amp;" "&amp;IF(MID(T33,3,1)="0","", INDEX(C$1:K$1,MID(T33,3,1)))&amp;" квадриллиард")</f>
        <v>0</v>
      </c>
      <c r="V33" t="str">
        <f>MID(C33,E33-26,3)</f>
        <v>0</v>
      </c>
      <c r="W33" t="str">
        <f>IF(V33="000",""," "&amp;IF(MID(V33,1,1)="0","", INDEX(C$1:K$1,MID(V33,1,1))&amp;" юз")&amp;" "&amp;IF(MID(V33,2,1)="0","", INDEX(C$2:K$2,MID(V33,2,1)))&amp;" "&amp;IF(MID(V33,3,1)="0","", INDEX(C$1:K$1,MID(V33,3,1)))&amp;" квинтиллион")</f>
        <v>0</v>
      </c>
      <c r="X33" t="str">
        <f>MID(C33,E33-29,3)</f>
        <v>0</v>
      </c>
      <c r="Y33" t="str">
        <f>IF(X33="000",""," "&amp;IF(MID(X33,1,1)="0","", INDEX(C30:K30,MID(X33,1,1))&amp;" юз")&amp;" "&amp;IF(MID(X33,2,1)="0","", INDEX(C31:K31,MID(X33,2,1)))&amp;" "&amp;IF(MID(X33,3,1)="0","", INDEX(C30:K30,MID(X33,3,1)))&amp;" квинтиллиард")</f>
        <v>0</v>
      </c>
    </row>
    <row r="34" spans="1:25">
      <c r="A34" s="1" t="str">
        <f>#REF!</f>
        <v>0</v>
      </c>
      <c r="B34" s="1" t="str">
        <f>TRIM(Y34&amp;W34&amp;U34&amp;S34&amp;Q34&amp;O34&amp;M34&amp;K34&amp;I34&amp;G34&amp;" сум "&amp;ROUND((ABS(A34)-INT(ABS(A34)))*100,0)&amp;" тийин")</f>
        <v>0</v>
      </c>
      <c r="C34" s="1" t="str">
        <f>RIGHT("000000000000000000000000000000"&amp;INT(ABS(A34)),30)</f>
        <v>0</v>
      </c>
      <c r="D34" t="str">
        <f>INT((ABS(A34)-INT(ABS(A34)))*100)</f>
        <v>0</v>
      </c>
      <c r="E34" t="str">
        <f>LEN(C34)</f>
        <v>0</v>
      </c>
      <c r="F34" t="str">
        <f>MID(C34,E34-2,3)</f>
        <v>0</v>
      </c>
      <c r="G34" t="str">
        <f>" "&amp;IF(MID(F34,1,1)="0","", INDEX(C$1:K$1,MID(F34,1,1))&amp;" юз")&amp;" "&amp;IF(MID(F34,2,1)="0","", INDEX(C$2:K$2,MID(F34,2,1)))&amp;" "&amp;IF(MID(F34,3,1)="0","", INDEX(C$1:K$1,MID(F34,3,1)))</f>
        <v>0</v>
      </c>
      <c r="H34" t="str">
        <f>MID(C34,E34-5,3)</f>
        <v>0</v>
      </c>
      <c r="I34" t="str">
        <f>IF(H34="000",""," "&amp;IF(MID(H34,1,1)="0","",INDEX(C$1:K$1,MID(H34,1,1))&amp;" юз")&amp;" "&amp;IF(MID(H34,2,1)="0","",INDEX(C$2:K$2,MID(H34,2,1)))&amp;" "&amp;IF(MID(H34,3,1)="0","",INDEX(C$1:K$1,MID(H34,3,1)))&amp;" минг")</f>
        <v>0</v>
      </c>
      <c r="J34" t="str">
        <f>MID(C34,E34-8,3)</f>
        <v>0</v>
      </c>
      <c r="K34" t="str">
        <f>IF(J34="000",""," "&amp;IF(MID(J34,1,1)="0","", INDEX(C$1:K$1,MID(J34,1,1))&amp;" юз")&amp;" "&amp;IF(MID(J34,2,1)="0","", INDEX(C$2:K$2,MID(J34,2,1)))&amp;" "&amp;IF(MID(J34,3,1)="0","", INDEX(C$1:K$1,MID(J34,3,1)))&amp;" миллион")</f>
        <v>0</v>
      </c>
      <c r="L34" t="str">
        <f>MID(C34,E34-11,3)</f>
        <v>0</v>
      </c>
      <c r="M34" t="str">
        <f>IF(L34="000",""," "&amp;IF(MID(L34,1,1)="0","",INDEX(C$1:K$1,MID(L34,1,1))&amp;" юз")&amp;" "&amp;IF(MID(L34,2,1)="0","",INDEX(C$2:K$2,MID(L34,2,1)))&amp;" "&amp;IF(MID(L34,3,1)="0","",INDEX(C$1:K$1,MID(L34,3,1)))&amp;" миллиард")</f>
        <v>0</v>
      </c>
      <c r="N34" t="str">
        <f>MID(C34,E34-14,3)</f>
        <v>0</v>
      </c>
      <c r="O34" t="str">
        <f>IF(N34="000",""," "&amp;IF(MID(N34,1,1)="0","", INDEX(C$1:K$1,MID(N34,1,1))&amp;" юз")&amp;" "&amp;IF(MID(N34,2,1)="0","", INDEX(C$2:K$2,MID(N34,2,1)))&amp;" "&amp;IF(MID(N34,3,1)="0","", INDEX(C$1:K$1,MID(N34,3,1)))&amp;" триллион")</f>
        <v>0</v>
      </c>
      <c r="P34" t="str">
        <f>MID(C34,E34-17,3)</f>
        <v>0</v>
      </c>
      <c r="Q34" t="str">
        <f>IF(P34="000",""," "&amp;IF(MID(P34,1,1)="0","", INDEX(C$1:K$1,MID(P34,1,1))&amp;" юз")&amp;" "&amp;IF(MID(P34,2,1)="0","", INDEX(C$2:K$2,MID(P34,2,1)))&amp;" "&amp;IF(MID(P34,3,1)="0","", INDEX(C$1:K$1,MID(P34,3,1)))&amp;" триллиард")</f>
        <v>0</v>
      </c>
      <c r="R34" t="str">
        <f>MID(C34,E34-20,3)</f>
        <v>0</v>
      </c>
      <c r="S34" t="str">
        <f>IF(R34="000",""," "&amp;IF(MID(R34,1,1)="0","", INDEX(C$1:K$1,MID(R34,1,1))&amp;" юз")&amp;" "&amp;IF(MID(R34,2,1)="0","", INDEX(C$2:K$2,MID(R34,2,1)))&amp;" "&amp;IF(MID(R34,3,1)="0","", INDEX(C$1:K$1,MID(R34,3,1)))&amp;" квадриллион")</f>
        <v>0</v>
      </c>
      <c r="T34" t="str">
        <f>MID(C34,E34-23,3)</f>
        <v>0</v>
      </c>
      <c r="U34" t="str">
        <f>IF(T34="000",""," "&amp;IF(MID(T34,1,1)="0","", INDEX(C$1:K$1,MID(T34,1,1))&amp;" юз")&amp;" "&amp;IF(MID(T34,2,1)="0","", INDEX(C$2:K$2,MID(T34,2,1)))&amp;" "&amp;IF(MID(T34,3,1)="0","", INDEX(C$1:K$1,MID(T34,3,1)))&amp;" квадриллиард")</f>
        <v>0</v>
      </c>
      <c r="V34" t="str">
        <f>MID(C34,E34-26,3)</f>
        <v>0</v>
      </c>
      <c r="W34" t="str">
        <f>IF(V34="000",""," "&amp;IF(MID(V34,1,1)="0","", INDEX(C$1:K$1,MID(V34,1,1))&amp;" юз")&amp;" "&amp;IF(MID(V34,2,1)="0","", INDEX(C$2:K$2,MID(V34,2,1)))&amp;" "&amp;IF(MID(V34,3,1)="0","", INDEX(C$1:K$1,MID(V34,3,1)))&amp;" квинтиллион")</f>
        <v>0</v>
      </c>
      <c r="X34" t="str">
        <f>MID(C34,E34-29,3)</f>
        <v>0</v>
      </c>
      <c r="Y34" t="str">
        <f>IF(X34="000",""," "&amp;IF(MID(X34,1,1)="0","", INDEX(C31:K31,MID(X34,1,1))&amp;" юз")&amp;" "&amp;IF(MID(X34,2,1)="0","", INDEX(C32:K32,MID(X34,2,1)))&amp;" "&amp;IF(MID(X34,3,1)="0","", INDEX(C31:K31,MID(X34,3,1)))&amp;" квинтиллиард")</f>
        <v>0</v>
      </c>
    </row>
    <row r="35" spans="1:25">
      <c r="A35" s="1" t="str">
        <f>#REF!</f>
        <v>0</v>
      </c>
      <c r="B35" s="1" t="str">
        <f>TRIM(Y35&amp;W35&amp;U35&amp;S35&amp;Q35&amp;O35&amp;M35&amp;K35&amp;I35&amp;G35&amp;" сум "&amp;ROUND((ABS(A35)-INT(ABS(A35)))*100,0)&amp;" тийин")</f>
        <v>0</v>
      </c>
      <c r="C35" s="1" t="str">
        <f>RIGHT("000000000000000000000000000000"&amp;INT(ABS(A35)),30)</f>
        <v>0</v>
      </c>
      <c r="D35" t="str">
        <f>INT((ABS(A35)-INT(ABS(A35)))*100)</f>
        <v>0</v>
      </c>
      <c r="E35" t="str">
        <f>LEN(C35)</f>
        <v>0</v>
      </c>
      <c r="F35" t="str">
        <f>MID(C35,E35-2,3)</f>
        <v>0</v>
      </c>
      <c r="G35" t="str">
        <f>" "&amp;IF(MID(F35,1,1)="0","", INDEX(C$1:K$1,MID(F35,1,1))&amp;" юз")&amp;" "&amp;IF(MID(F35,2,1)="0","", INDEX(C$2:K$2,MID(F35,2,1)))&amp;" "&amp;IF(MID(F35,3,1)="0","", INDEX(C$1:K$1,MID(F35,3,1)))</f>
        <v>0</v>
      </c>
      <c r="H35" t="str">
        <f>MID(C35,E35-5,3)</f>
        <v>0</v>
      </c>
      <c r="I35" t="str">
        <f>IF(H35="000",""," "&amp;IF(MID(H35,1,1)="0","",INDEX(C$1:K$1,MID(H35,1,1))&amp;" юз")&amp;" "&amp;IF(MID(H35,2,1)="0","",INDEX(C$2:K$2,MID(H35,2,1)))&amp;" "&amp;IF(MID(H35,3,1)="0","",INDEX(C$1:K$1,MID(H35,3,1)))&amp;" минг")</f>
        <v>0</v>
      </c>
      <c r="J35" t="str">
        <f>MID(C35,E35-8,3)</f>
        <v>0</v>
      </c>
      <c r="K35" t="str">
        <f>IF(J35="000",""," "&amp;IF(MID(J35,1,1)="0","", INDEX(C$1:K$1,MID(J35,1,1))&amp;" юз")&amp;" "&amp;IF(MID(J35,2,1)="0","", INDEX(C$2:K$2,MID(J35,2,1)))&amp;" "&amp;IF(MID(J35,3,1)="0","", INDEX(C$1:K$1,MID(J35,3,1)))&amp;" миллион")</f>
        <v>0</v>
      </c>
      <c r="L35" t="str">
        <f>MID(C35,E35-11,3)</f>
        <v>0</v>
      </c>
      <c r="M35" t="str">
        <f>IF(L35="000",""," "&amp;IF(MID(L35,1,1)="0","",INDEX(C$1:K$1,MID(L35,1,1))&amp;" юз")&amp;" "&amp;IF(MID(L35,2,1)="0","",INDEX(C$2:K$2,MID(L35,2,1)))&amp;" "&amp;IF(MID(L35,3,1)="0","",INDEX(C$1:K$1,MID(L35,3,1)))&amp;" миллиард")</f>
        <v>0</v>
      </c>
      <c r="N35" t="str">
        <f>MID(C35,E35-14,3)</f>
        <v>0</v>
      </c>
      <c r="O35" t="str">
        <f>IF(N35="000",""," "&amp;IF(MID(N35,1,1)="0","", INDEX(C$1:K$1,MID(N35,1,1))&amp;" юз")&amp;" "&amp;IF(MID(N35,2,1)="0","", INDEX(C$2:K$2,MID(N35,2,1)))&amp;" "&amp;IF(MID(N35,3,1)="0","", INDEX(C$1:K$1,MID(N35,3,1)))&amp;" триллион")</f>
        <v>0</v>
      </c>
      <c r="P35" t="str">
        <f>MID(C35,E35-17,3)</f>
        <v>0</v>
      </c>
      <c r="Q35" t="str">
        <f>IF(P35="000",""," "&amp;IF(MID(P35,1,1)="0","", INDEX(C$1:K$1,MID(P35,1,1))&amp;" юз")&amp;" "&amp;IF(MID(P35,2,1)="0","", INDEX(C$2:K$2,MID(P35,2,1)))&amp;" "&amp;IF(MID(P35,3,1)="0","", INDEX(C$1:K$1,MID(P35,3,1)))&amp;" триллиард")</f>
        <v>0</v>
      </c>
      <c r="R35" t="str">
        <f>MID(C35,E35-20,3)</f>
        <v>0</v>
      </c>
      <c r="S35" t="str">
        <f>IF(R35="000",""," "&amp;IF(MID(R35,1,1)="0","", INDEX(C$1:K$1,MID(R35,1,1))&amp;" юз")&amp;" "&amp;IF(MID(R35,2,1)="0","", INDEX(C$2:K$2,MID(R35,2,1)))&amp;" "&amp;IF(MID(R35,3,1)="0","", INDEX(C$1:K$1,MID(R35,3,1)))&amp;" квадриллион")</f>
        <v>0</v>
      </c>
      <c r="T35" t="str">
        <f>MID(C35,E35-23,3)</f>
        <v>0</v>
      </c>
      <c r="U35" t="str">
        <f>IF(T35="000",""," "&amp;IF(MID(T35,1,1)="0","", INDEX(C$1:K$1,MID(T35,1,1))&amp;" юз")&amp;" "&amp;IF(MID(T35,2,1)="0","", INDEX(C$2:K$2,MID(T35,2,1)))&amp;" "&amp;IF(MID(T35,3,1)="0","", INDEX(C$1:K$1,MID(T35,3,1)))&amp;" квадриллиард")</f>
        <v>0</v>
      </c>
      <c r="V35" t="str">
        <f>MID(C35,E35-26,3)</f>
        <v>0</v>
      </c>
      <c r="W35" t="str">
        <f>IF(V35="000",""," "&amp;IF(MID(V35,1,1)="0","", INDEX(C$1:K$1,MID(V35,1,1))&amp;" юз")&amp;" "&amp;IF(MID(V35,2,1)="0","", INDEX(C$2:K$2,MID(V35,2,1)))&amp;" "&amp;IF(MID(V35,3,1)="0","", INDEX(C$1:K$1,MID(V35,3,1)))&amp;" квинтиллион")</f>
        <v>0</v>
      </c>
      <c r="X35" t="str">
        <f>MID(C35,E35-29,3)</f>
        <v>0</v>
      </c>
      <c r="Y35" t="str">
        <f>IF(X35="000",""," "&amp;IF(MID(X35,1,1)="0","", INDEX(C32:K32,MID(X35,1,1))&amp;" юз")&amp;" "&amp;IF(MID(X35,2,1)="0","", INDEX(C33:K33,MID(X35,2,1)))&amp;" "&amp;IF(MID(X35,3,1)="0","", INDEX(C32:K32,MID(X35,3,1)))&amp;" квинтиллиард")</f>
        <v>0</v>
      </c>
    </row>
    <row r="36" spans="1:25">
      <c r="A36" s="1" t="str">
        <f>#REF!</f>
        <v>0</v>
      </c>
      <c r="B36" s="1" t="str">
        <f>TRIM(Y36&amp;W36&amp;U36&amp;S36&amp;Q36&amp;O36&amp;M36&amp;K36&amp;I36&amp;G36&amp;" сум "&amp;ROUND((ABS(A36)-INT(ABS(A36)))*100,0)&amp;" тийин")</f>
        <v>0</v>
      </c>
      <c r="C36" s="1" t="str">
        <f>RIGHT("000000000000000000000000000000"&amp;INT(ABS(A36)),30)</f>
        <v>0</v>
      </c>
      <c r="D36" t="str">
        <f>INT((ABS(A36)-INT(ABS(A36)))*100)</f>
        <v>0</v>
      </c>
      <c r="E36" t="str">
        <f>LEN(C36)</f>
        <v>0</v>
      </c>
      <c r="F36" t="str">
        <f>MID(C36,E36-2,3)</f>
        <v>0</v>
      </c>
      <c r="G36" t="str">
        <f>" "&amp;IF(MID(F36,1,1)="0","", INDEX(C$1:K$1,MID(F36,1,1))&amp;" юз")&amp;" "&amp;IF(MID(F36,2,1)="0","", INDEX(C$2:K$2,MID(F36,2,1)))&amp;" "&amp;IF(MID(F36,3,1)="0","", INDEX(C$1:K$1,MID(F36,3,1)))</f>
        <v>0</v>
      </c>
      <c r="H36" t="str">
        <f>MID(C36,E36-5,3)</f>
        <v>0</v>
      </c>
      <c r="I36" t="str">
        <f>IF(H36="000",""," "&amp;IF(MID(H36,1,1)="0","",INDEX(C$1:K$1,MID(H36,1,1))&amp;" юз")&amp;" "&amp;IF(MID(H36,2,1)="0","",INDEX(C$2:K$2,MID(H36,2,1)))&amp;" "&amp;IF(MID(H36,3,1)="0","",INDEX(C$1:K$1,MID(H36,3,1)))&amp;" минг")</f>
        <v>0</v>
      </c>
      <c r="J36" t="str">
        <f>MID(C36,E36-8,3)</f>
        <v>0</v>
      </c>
      <c r="K36" t="str">
        <f>IF(J36="000",""," "&amp;IF(MID(J36,1,1)="0","", INDEX(C$1:K$1,MID(J36,1,1))&amp;" юз")&amp;" "&amp;IF(MID(J36,2,1)="0","", INDEX(C$2:K$2,MID(J36,2,1)))&amp;" "&amp;IF(MID(J36,3,1)="0","", INDEX(C$1:K$1,MID(J36,3,1)))&amp;" миллион")</f>
        <v>0</v>
      </c>
      <c r="L36" t="str">
        <f>MID(C36,E36-11,3)</f>
        <v>0</v>
      </c>
      <c r="M36" t="str">
        <f>IF(L36="000",""," "&amp;IF(MID(L36,1,1)="0","",INDEX(C$1:K$1,MID(L36,1,1))&amp;" юз")&amp;" "&amp;IF(MID(L36,2,1)="0","",INDEX(C$2:K$2,MID(L36,2,1)))&amp;" "&amp;IF(MID(L36,3,1)="0","",INDEX(C$1:K$1,MID(L36,3,1)))&amp;" миллиард")</f>
        <v>0</v>
      </c>
      <c r="N36" t="str">
        <f>MID(C36,E36-14,3)</f>
        <v>0</v>
      </c>
      <c r="O36" t="str">
        <f>IF(N36="000",""," "&amp;IF(MID(N36,1,1)="0","", INDEX(C$1:K$1,MID(N36,1,1))&amp;" юз")&amp;" "&amp;IF(MID(N36,2,1)="0","", INDEX(C$2:K$2,MID(N36,2,1)))&amp;" "&amp;IF(MID(N36,3,1)="0","", INDEX(C$1:K$1,MID(N36,3,1)))&amp;" триллион")</f>
        <v>0</v>
      </c>
      <c r="P36" t="str">
        <f>MID(C36,E36-17,3)</f>
        <v>0</v>
      </c>
      <c r="Q36" t="str">
        <f>IF(P36="000",""," "&amp;IF(MID(P36,1,1)="0","", INDEX(C$1:K$1,MID(P36,1,1))&amp;" юз")&amp;" "&amp;IF(MID(P36,2,1)="0","", INDEX(C$2:K$2,MID(P36,2,1)))&amp;" "&amp;IF(MID(P36,3,1)="0","", INDEX(C$1:K$1,MID(P36,3,1)))&amp;" триллиард")</f>
        <v>0</v>
      </c>
      <c r="R36" t="str">
        <f>MID(C36,E36-20,3)</f>
        <v>0</v>
      </c>
      <c r="S36" t="str">
        <f>IF(R36="000",""," "&amp;IF(MID(R36,1,1)="0","", INDEX(C$1:K$1,MID(R36,1,1))&amp;" юз")&amp;" "&amp;IF(MID(R36,2,1)="0","", INDEX(C$2:K$2,MID(R36,2,1)))&amp;" "&amp;IF(MID(R36,3,1)="0","", INDEX(C$1:K$1,MID(R36,3,1)))&amp;" квадриллион")</f>
        <v>0</v>
      </c>
      <c r="T36" t="str">
        <f>MID(C36,E36-23,3)</f>
        <v>0</v>
      </c>
      <c r="U36" t="str">
        <f>IF(T36="000",""," "&amp;IF(MID(T36,1,1)="0","", INDEX(C$1:K$1,MID(T36,1,1))&amp;" юз")&amp;" "&amp;IF(MID(T36,2,1)="0","", INDEX(C$2:K$2,MID(T36,2,1)))&amp;" "&amp;IF(MID(T36,3,1)="0","", INDEX(C$1:K$1,MID(T36,3,1)))&amp;" квадриллиард")</f>
        <v>0</v>
      </c>
      <c r="V36" t="str">
        <f>MID(C36,E36-26,3)</f>
        <v>0</v>
      </c>
      <c r="W36" t="str">
        <f>IF(V36="000",""," "&amp;IF(MID(V36,1,1)="0","", INDEX(C$1:K$1,MID(V36,1,1))&amp;" юз")&amp;" "&amp;IF(MID(V36,2,1)="0","", INDEX(C$2:K$2,MID(V36,2,1)))&amp;" "&amp;IF(MID(V36,3,1)="0","", INDEX(C$1:K$1,MID(V36,3,1)))&amp;" квинтиллион")</f>
        <v>0</v>
      </c>
      <c r="X36" t="str">
        <f>MID(C36,E36-29,3)</f>
        <v>0</v>
      </c>
      <c r="Y36" t="str">
        <f>IF(X36="000",""," "&amp;IF(MID(X36,1,1)="0","", INDEX(C33:K33,MID(X36,1,1))&amp;" юз")&amp;" "&amp;IF(MID(X36,2,1)="0","", INDEX(C34:K34,MID(X36,2,1)))&amp;" "&amp;IF(MID(X36,3,1)="0","", INDEX(C33:K33,MID(X36,3,1)))&amp;" квинтиллиард")</f>
        <v>0</v>
      </c>
    </row>
    <row r="37" spans="1:25">
      <c r="A37" s="1" t="str">
        <f>#REF!</f>
        <v>0</v>
      </c>
      <c r="B37" s="1" t="str">
        <f>TRIM(Y37&amp;W37&amp;U37&amp;S37&amp;Q37&amp;O37&amp;M37&amp;K37&amp;I37&amp;G37&amp;" сум "&amp;ROUND((ABS(A37)-INT(ABS(A37)))*100,0)&amp;" тийин")</f>
        <v>0</v>
      </c>
      <c r="C37" s="1" t="str">
        <f>RIGHT("000000000000000000000000000000"&amp;INT(ABS(A37)),30)</f>
        <v>0</v>
      </c>
      <c r="D37" t="str">
        <f>INT((ABS(A37)-INT(ABS(A37)))*100)</f>
        <v>0</v>
      </c>
      <c r="E37" t="str">
        <f>LEN(C37)</f>
        <v>0</v>
      </c>
      <c r="F37" t="str">
        <f>MID(C37,E37-2,3)</f>
        <v>0</v>
      </c>
      <c r="G37" t="str">
        <f>" "&amp;IF(MID(F37,1,1)="0","", INDEX(C$1:K$1,MID(F37,1,1))&amp;" юз")&amp;" "&amp;IF(MID(F37,2,1)="0","", INDEX(C$2:K$2,MID(F37,2,1)))&amp;" "&amp;IF(MID(F37,3,1)="0","", INDEX(C$1:K$1,MID(F37,3,1)))</f>
        <v>0</v>
      </c>
      <c r="H37" t="str">
        <f>MID(C37,E37-5,3)</f>
        <v>0</v>
      </c>
      <c r="I37" t="str">
        <f>IF(H37="000",""," "&amp;IF(MID(H37,1,1)="0","",INDEX(C$1:K$1,MID(H37,1,1))&amp;" юз")&amp;" "&amp;IF(MID(H37,2,1)="0","",INDEX(C$2:K$2,MID(H37,2,1)))&amp;" "&amp;IF(MID(H37,3,1)="0","",INDEX(C$1:K$1,MID(H37,3,1)))&amp;" минг")</f>
        <v>0</v>
      </c>
      <c r="J37" t="str">
        <f>MID(C37,E37-8,3)</f>
        <v>0</v>
      </c>
      <c r="K37" t="str">
        <f>IF(J37="000",""," "&amp;IF(MID(J37,1,1)="0","", INDEX(C$1:K$1,MID(J37,1,1))&amp;" юз")&amp;" "&amp;IF(MID(J37,2,1)="0","", INDEX(C$2:K$2,MID(J37,2,1)))&amp;" "&amp;IF(MID(J37,3,1)="0","", INDEX(C$1:K$1,MID(J37,3,1)))&amp;" миллион")</f>
        <v>0</v>
      </c>
      <c r="L37" t="str">
        <f>MID(C37,E37-11,3)</f>
        <v>0</v>
      </c>
      <c r="M37" t="str">
        <f>IF(L37="000",""," "&amp;IF(MID(L37,1,1)="0","",INDEX(C$1:K$1,MID(L37,1,1))&amp;" юз")&amp;" "&amp;IF(MID(L37,2,1)="0","",INDEX(C$2:K$2,MID(L37,2,1)))&amp;" "&amp;IF(MID(L37,3,1)="0","",INDEX(C$1:K$1,MID(L37,3,1)))&amp;" миллиард")</f>
        <v>0</v>
      </c>
      <c r="N37" t="str">
        <f>MID(C37,E37-14,3)</f>
        <v>0</v>
      </c>
      <c r="O37" t="str">
        <f>IF(N37="000",""," "&amp;IF(MID(N37,1,1)="0","", INDEX(C$1:K$1,MID(N37,1,1))&amp;" юз")&amp;" "&amp;IF(MID(N37,2,1)="0","", INDEX(C$2:K$2,MID(N37,2,1)))&amp;" "&amp;IF(MID(N37,3,1)="0","", INDEX(C$1:K$1,MID(N37,3,1)))&amp;" триллион")</f>
        <v>0</v>
      </c>
      <c r="P37" t="str">
        <f>MID(C37,E37-17,3)</f>
        <v>0</v>
      </c>
      <c r="Q37" t="str">
        <f>IF(P37="000",""," "&amp;IF(MID(P37,1,1)="0","", INDEX(C$1:K$1,MID(P37,1,1))&amp;" юз")&amp;" "&amp;IF(MID(P37,2,1)="0","", INDEX(C$2:K$2,MID(P37,2,1)))&amp;" "&amp;IF(MID(P37,3,1)="0","", INDEX(C$1:K$1,MID(P37,3,1)))&amp;" триллиард")</f>
        <v>0</v>
      </c>
      <c r="R37" t="str">
        <f>MID(C37,E37-20,3)</f>
        <v>0</v>
      </c>
      <c r="S37" t="str">
        <f>IF(R37="000",""," "&amp;IF(MID(R37,1,1)="0","", INDEX(C$1:K$1,MID(R37,1,1))&amp;" юз")&amp;" "&amp;IF(MID(R37,2,1)="0","", INDEX(C$2:K$2,MID(R37,2,1)))&amp;" "&amp;IF(MID(R37,3,1)="0","", INDEX(C$1:K$1,MID(R37,3,1)))&amp;" квадриллион")</f>
        <v>0</v>
      </c>
      <c r="T37" t="str">
        <f>MID(C37,E37-23,3)</f>
        <v>0</v>
      </c>
      <c r="U37" t="str">
        <f>IF(T37="000",""," "&amp;IF(MID(T37,1,1)="0","", INDEX(C$1:K$1,MID(T37,1,1))&amp;" юз")&amp;" "&amp;IF(MID(T37,2,1)="0","", INDEX(C$2:K$2,MID(T37,2,1)))&amp;" "&amp;IF(MID(T37,3,1)="0","", INDEX(C$1:K$1,MID(T37,3,1)))&amp;" квадриллиард")</f>
        <v>0</v>
      </c>
      <c r="V37" t="str">
        <f>MID(C37,E37-26,3)</f>
        <v>0</v>
      </c>
      <c r="W37" t="str">
        <f>IF(V37="000",""," "&amp;IF(MID(V37,1,1)="0","", INDEX(C$1:K$1,MID(V37,1,1))&amp;" юз")&amp;" "&amp;IF(MID(V37,2,1)="0","", INDEX(C$2:K$2,MID(V37,2,1)))&amp;" "&amp;IF(MID(V37,3,1)="0","", INDEX(C$1:K$1,MID(V37,3,1)))&amp;" квинтиллион")</f>
        <v>0</v>
      </c>
      <c r="X37" t="str">
        <f>MID(C37,E37-29,3)</f>
        <v>0</v>
      </c>
      <c r="Y37" t="str">
        <f>IF(X37="000",""," "&amp;IF(MID(X37,1,1)="0","", INDEX(C34:K34,MID(X37,1,1))&amp;" юз")&amp;" "&amp;IF(MID(X37,2,1)="0","", INDEX(C35:K35,MID(X37,2,1)))&amp;" "&amp;IF(MID(X37,3,1)="0","", INDEX(C34:K34,MID(X37,3,1)))&amp;" квинтиллиард")</f>
        <v>0</v>
      </c>
    </row>
    <row r="38" spans="1:25">
      <c r="A38" s="1"/>
      <c r="B38" s="1" t="str">
        <f>TRIM(Y38&amp;W38&amp;U38&amp;S38&amp;Q38&amp;O38&amp;M38&amp;K38&amp;I38&amp;G38&amp;" сум "&amp;ROUND((ABS(A38)-INT(ABS(A38)))*100,0)&amp;" тийин")</f>
        <v>0</v>
      </c>
      <c r="C38" s="1" t="str">
        <f>RIGHT("000000000000000000000000000000"&amp;INT(ABS(A38)),30)</f>
        <v>0</v>
      </c>
      <c r="D38" t="str">
        <f>INT((ABS(A38)-INT(ABS(A38)))*100)</f>
        <v>0</v>
      </c>
      <c r="E38" t="str">
        <f>LEN(C38)</f>
        <v>0</v>
      </c>
      <c r="F38" t="str">
        <f>MID(C38,E38-2,3)</f>
        <v>0</v>
      </c>
      <c r="G38" t="str">
        <f>" "&amp;IF(MID(F38,1,1)="0","", INDEX(C$1:K$1,MID(F38,1,1))&amp;" юз")&amp;" "&amp;IF(MID(F38,2,1)="0","", INDEX(C$2:K$2,MID(F38,2,1)))&amp;" "&amp;IF(MID(F38,3,1)="0","", INDEX(C$1:K$1,MID(F38,3,1)))</f>
        <v>0</v>
      </c>
      <c r="H38" t="str">
        <f>MID(C38,E38-5,3)</f>
        <v>0</v>
      </c>
      <c r="I38" t="str">
        <f>IF(H38="000",""," "&amp;IF(MID(H38,1,1)="0","",INDEX(C$1:K$1,MID(H38,1,1))&amp;" юз")&amp;" "&amp;IF(MID(H38,2,1)="0","",INDEX(C$2:K$2,MID(H38,2,1)))&amp;" "&amp;IF(MID(H38,3,1)="0","",INDEX(C$1:K$1,MID(H38,3,1)))&amp;" минг")</f>
        <v>0</v>
      </c>
      <c r="J38" t="str">
        <f>MID(C38,E38-8,3)</f>
        <v>0</v>
      </c>
      <c r="K38" t="str">
        <f>IF(J38="000",""," "&amp;IF(MID(J38,1,1)="0","", INDEX(C$1:K$1,MID(J38,1,1))&amp;" юз")&amp;" "&amp;IF(MID(J38,2,1)="0","", INDEX(C$2:K$2,MID(J38,2,1)))&amp;" "&amp;IF(MID(J38,3,1)="0","", INDEX(C$1:K$1,MID(J38,3,1)))&amp;" миллион")</f>
        <v>0</v>
      </c>
      <c r="L38" t="str">
        <f>MID(C38,E38-11,3)</f>
        <v>0</v>
      </c>
      <c r="M38" t="str">
        <f>IF(L38="000",""," "&amp;IF(MID(L38,1,1)="0","",INDEX(C$1:K$1,MID(L38,1,1))&amp;" юз")&amp;" "&amp;IF(MID(L38,2,1)="0","",INDEX(C$2:K$2,MID(L38,2,1)))&amp;" "&amp;IF(MID(L38,3,1)="0","",INDEX(C$1:K$1,MID(L38,3,1)))&amp;" миллиард")</f>
        <v>0</v>
      </c>
      <c r="N38" t="str">
        <f>MID(C38,E38-14,3)</f>
        <v>0</v>
      </c>
      <c r="O38" t="str">
        <f>IF(N38="000",""," "&amp;IF(MID(N38,1,1)="0","", INDEX(C$1:K$1,MID(N38,1,1))&amp;" юз")&amp;" "&amp;IF(MID(N38,2,1)="0","", INDEX(C$2:K$2,MID(N38,2,1)))&amp;" "&amp;IF(MID(N38,3,1)="0","", INDEX(C$1:K$1,MID(N38,3,1)))&amp;" триллион")</f>
        <v>0</v>
      </c>
      <c r="P38" t="str">
        <f>MID(C38,E38-17,3)</f>
        <v>0</v>
      </c>
      <c r="Q38" t="str">
        <f>IF(P38="000",""," "&amp;IF(MID(P38,1,1)="0","", INDEX(C$1:K$1,MID(P38,1,1))&amp;" юз")&amp;" "&amp;IF(MID(P38,2,1)="0","", INDEX(C$2:K$2,MID(P38,2,1)))&amp;" "&amp;IF(MID(P38,3,1)="0","", INDEX(C$1:K$1,MID(P38,3,1)))&amp;" триллиард")</f>
        <v>0</v>
      </c>
      <c r="R38" t="str">
        <f>MID(C38,E38-20,3)</f>
        <v>0</v>
      </c>
      <c r="S38" t="str">
        <f>IF(R38="000",""," "&amp;IF(MID(R38,1,1)="0","", INDEX(C$1:K$1,MID(R38,1,1))&amp;" юз")&amp;" "&amp;IF(MID(R38,2,1)="0","", INDEX(C$2:K$2,MID(R38,2,1)))&amp;" "&amp;IF(MID(R38,3,1)="0","", INDEX(C$1:K$1,MID(R38,3,1)))&amp;" квадриллион")</f>
        <v>0</v>
      </c>
      <c r="T38" t="str">
        <f>MID(C38,E38-23,3)</f>
        <v>0</v>
      </c>
      <c r="U38" t="str">
        <f>IF(T38="000",""," "&amp;IF(MID(T38,1,1)="0","", INDEX(C$1:K$1,MID(T38,1,1))&amp;" юз")&amp;" "&amp;IF(MID(T38,2,1)="0","", INDEX(C$2:K$2,MID(T38,2,1)))&amp;" "&amp;IF(MID(T38,3,1)="0","", INDEX(C$1:K$1,MID(T38,3,1)))&amp;" квадриллиард")</f>
        <v>0</v>
      </c>
      <c r="V38" t="str">
        <f>MID(C38,E38-26,3)</f>
        <v>0</v>
      </c>
      <c r="W38" t="str">
        <f>IF(V38="000",""," "&amp;IF(MID(V38,1,1)="0","", INDEX(C$1:K$1,MID(V38,1,1))&amp;" юз")&amp;" "&amp;IF(MID(V38,2,1)="0","", INDEX(C$2:K$2,MID(V38,2,1)))&amp;" "&amp;IF(MID(V38,3,1)="0","", INDEX(C$1:K$1,MID(V38,3,1)))&amp;" квинтиллион")</f>
        <v>0</v>
      </c>
      <c r="X38" t="str">
        <f>MID(C38,E38-29,3)</f>
        <v>0</v>
      </c>
      <c r="Y38" t="str">
        <f>IF(X38="000",""," "&amp;IF(MID(X38,1,1)="0","", INDEX(C35:K35,MID(X38,1,1))&amp;" юз")&amp;" "&amp;IF(MID(X38,2,1)="0","", INDEX(C36:K36,MID(X38,2,1)))&amp;" "&amp;IF(MID(X38,3,1)="0","", INDEX(C35:K35,MID(X38,3,1)))&amp;" квинтиллиард")</f>
        <v>0</v>
      </c>
    </row>
    <row r="39" spans="1:25">
      <c r="A39" s="1"/>
      <c r="B39" s="1" t="str">
        <f>TRIM(Y39&amp;W39&amp;U39&amp;S39&amp;Q39&amp;O39&amp;M39&amp;K39&amp;I39&amp;G39&amp;" сум "&amp;ROUND((ABS(A39)-INT(ABS(A39)))*100,0)&amp;" тийин")</f>
        <v>0</v>
      </c>
      <c r="C39" s="1" t="str">
        <f>RIGHT("000000000000000000000000000000"&amp;INT(ABS(A39)),30)</f>
        <v>0</v>
      </c>
      <c r="D39" t="str">
        <f>INT((ABS(A39)-INT(ABS(A39)))*100)</f>
        <v>0</v>
      </c>
      <c r="E39" t="str">
        <f>LEN(C39)</f>
        <v>0</v>
      </c>
      <c r="F39" t="str">
        <f>MID(C39,E39-2,3)</f>
        <v>0</v>
      </c>
      <c r="G39" t="str">
        <f>" "&amp;IF(MID(F39,1,1)="0","", INDEX(C$1:K$1,MID(F39,1,1))&amp;" юз")&amp;" "&amp;IF(MID(F39,2,1)="0","", INDEX(C$2:K$2,MID(F39,2,1)))&amp;" "&amp;IF(MID(F39,3,1)="0","", INDEX(C$1:K$1,MID(F39,3,1)))</f>
        <v>0</v>
      </c>
      <c r="H39" t="str">
        <f>MID(C39,E39-5,3)</f>
        <v>0</v>
      </c>
      <c r="I39" t="str">
        <f>IF(H39="000",""," "&amp;IF(MID(H39,1,1)="0","",INDEX(C$1:K$1,MID(H39,1,1))&amp;" юз")&amp;" "&amp;IF(MID(H39,2,1)="0","",INDEX(C$2:K$2,MID(H39,2,1)))&amp;" "&amp;IF(MID(H39,3,1)="0","",INDEX(C$1:K$1,MID(H39,3,1)))&amp;" минг")</f>
        <v>0</v>
      </c>
      <c r="J39" t="str">
        <f>MID(C39,E39-8,3)</f>
        <v>0</v>
      </c>
      <c r="K39" t="str">
        <f>IF(J39="000",""," "&amp;IF(MID(J39,1,1)="0","", INDEX(C$1:K$1,MID(J39,1,1))&amp;" юз")&amp;" "&amp;IF(MID(J39,2,1)="0","", INDEX(C$2:K$2,MID(J39,2,1)))&amp;" "&amp;IF(MID(J39,3,1)="0","", INDEX(C$1:K$1,MID(J39,3,1)))&amp;" миллион")</f>
        <v>0</v>
      </c>
      <c r="L39" t="str">
        <f>MID(C39,E39-11,3)</f>
        <v>0</v>
      </c>
      <c r="M39" t="str">
        <f>IF(L39="000",""," "&amp;IF(MID(L39,1,1)="0","",INDEX(C$1:K$1,MID(L39,1,1))&amp;" юз")&amp;" "&amp;IF(MID(L39,2,1)="0","",INDEX(C$2:K$2,MID(L39,2,1)))&amp;" "&amp;IF(MID(L39,3,1)="0","",INDEX(C$1:K$1,MID(L39,3,1)))&amp;" миллиард")</f>
        <v>0</v>
      </c>
      <c r="N39" t="str">
        <f>MID(C39,E39-14,3)</f>
        <v>0</v>
      </c>
      <c r="O39" t="str">
        <f>IF(N39="000",""," "&amp;IF(MID(N39,1,1)="0","", INDEX(C$1:K$1,MID(N39,1,1))&amp;" юз")&amp;" "&amp;IF(MID(N39,2,1)="0","", INDEX(C$2:K$2,MID(N39,2,1)))&amp;" "&amp;IF(MID(N39,3,1)="0","", INDEX(C$1:K$1,MID(N39,3,1)))&amp;" триллион")</f>
        <v>0</v>
      </c>
      <c r="P39" t="str">
        <f>MID(C39,E39-17,3)</f>
        <v>0</v>
      </c>
      <c r="Q39" t="str">
        <f>IF(P39="000",""," "&amp;IF(MID(P39,1,1)="0","", INDEX(C$1:K$1,MID(P39,1,1))&amp;" юз")&amp;" "&amp;IF(MID(P39,2,1)="0","", INDEX(C$2:K$2,MID(P39,2,1)))&amp;" "&amp;IF(MID(P39,3,1)="0","", INDEX(C$1:K$1,MID(P39,3,1)))&amp;" триллиард")</f>
        <v>0</v>
      </c>
      <c r="R39" t="str">
        <f>MID(C39,E39-20,3)</f>
        <v>0</v>
      </c>
      <c r="S39" t="str">
        <f>IF(R39="000",""," "&amp;IF(MID(R39,1,1)="0","", INDEX(C$1:K$1,MID(R39,1,1))&amp;" юз")&amp;" "&amp;IF(MID(R39,2,1)="0","", INDEX(C$2:K$2,MID(R39,2,1)))&amp;" "&amp;IF(MID(R39,3,1)="0","", INDEX(C$1:K$1,MID(R39,3,1)))&amp;" квадриллион")</f>
        <v>0</v>
      </c>
      <c r="T39" t="str">
        <f>MID(C39,E39-23,3)</f>
        <v>0</v>
      </c>
      <c r="U39" t="str">
        <f>IF(T39="000",""," "&amp;IF(MID(T39,1,1)="0","", INDEX(C$1:K$1,MID(T39,1,1))&amp;" юз")&amp;" "&amp;IF(MID(T39,2,1)="0","", INDEX(C$2:K$2,MID(T39,2,1)))&amp;" "&amp;IF(MID(T39,3,1)="0","", INDEX(C$1:K$1,MID(T39,3,1)))&amp;" квадриллиард")</f>
        <v>0</v>
      </c>
      <c r="V39" t="str">
        <f>MID(C39,E39-26,3)</f>
        <v>0</v>
      </c>
      <c r="W39" t="str">
        <f>IF(V39="000",""," "&amp;IF(MID(V39,1,1)="0","", INDEX(C$1:K$1,MID(V39,1,1))&amp;" юз")&amp;" "&amp;IF(MID(V39,2,1)="0","", INDEX(C$2:K$2,MID(V39,2,1)))&amp;" "&amp;IF(MID(V39,3,1)="0","", INDEX(C$1:K$1,MID(V39,3,1)))&amp;" квинтиллион")</f>
        <v>0</v>
      </c>
      <c r="X39" t="str">
        <f>MID(C39,E39-29,3)</f>
        <v>0</v>
      </c>
      <c r="Y39" t="str">
        <f>IF(X39="000",""," "&amp;IF(MID(X39,1,1)="0","", INDEX(C36:K36,MID(X39,1,1))&amp;" юз")&amp;" "&amp;IF(MID(X39,2,1)="0","", INDEX(C37:K37,MID(X39,2,1)))&amp;" "&amp;IF(MID(X39,3,1)="0","", INDEX(C36:K36,MID(X39,3,1)))&amp;" квинтиллиард")</f>
        <v>0</v>
      </c>
    </row>
    <row r="40" spans="1:25">
      <c r="A40" s="1"/>
      <c r="B40" s="1" t="str">
        <f>TRIM(Y40&amp;W40&amp;U40&amp;S40&amp;Q40&amp;O40&amp;M40&amp;K40&amp;I40&amp;G40&amp;" сум "&amp;ROUND((ABS(A40)-INT(ABS(A40)))*100,0)&amp;" тийин")</f>
        <v>0</v>
      </c>
      <c r="C40" s="1" t="str">
        <f>RIGHT("000000000000000000000000000000"&amp;INT(ABS(A40)),30)</f>
        <v>0</v>
      </c>
      <c r="D40" t="str">
        <f>INT((ABS(A40)-INT(ABS(A40)))*100)</f>
        <v>0</v>
      </c>
      <c r="E40" t="str">
        <f>LEN(C40)</f>
        <v>0</v>
      </c>
      <c r="F40" t="str">
        <f>MID(C40,E40-2,3)</f>
        <v>0</v>
      </c>
      <c r="G40" t="str">
        <f>" "&amp;IF(MID(F40,1,1)="0","", INDEX(C$1:K$1,MID(F40,1,1))&amp;" юз")&amp;" "&amp;IF(MID(F40,2,1)="0","", INDEX(C$2:K$2,MID(F40,2,1)))&amp;" "&amp;IF(MID(F40,3,1)="0","", INDEX(C$1:K$1,MID(F40,3,1)))</f>
        <v>0</v>
      </c>
      <c r="H40" t="str">
        <f>MID(C40,E40-5,3)</f>
        <v>0</v>
      </c>
      <c r="I40" t="str">
        <f>IF(H40="000",""," "&amp;IF(MID(H40,1,1)="0","",INDEX(C$1:K$1,MID(H40,1,1))&amp;" юз")&amp;" "&amp;IF(MID(H40,2,1)="0","",INDEX(C$2:K$2,MID(H40,2,1)))&amp;" "&amp;IF(MID(H40,3,1)="0","",INDEX(C$1:K$1,MID(H40,3,1)))&amp;" минг")</f>
        <v>0</v>
      </c>
      <c r="J40" t="str">
        <f>MID(C40,E40-8,3)</f>
        <v>0</v>
      </c>
      <c r="K40" t="str">
        <f>IF(J40="000",""," "&amp;IF(MID(J40,1,1)="0","", INDEX(C$1:K$1,MID(J40,1,1))&amp;" юз")&amp;" "&amp;IF(MID(J40,2,1)="0","", INDEX(C$2:K$2,MID(J40,2,1)))&amp;" "&amp;IF(MID(J40,3,1)="0","", INDEX(C$1:K$1,MID(J40,3,1)))&amp;" миллион")</f>
        <v>0</v>
      </c>
      <c r="L40" t="str">
        <f>MID(C40,E40-11,3)</f>
        <v>0</v>
      </c>
      <c r="M40" t="str">
        <f>IF(L40="000",""," "&amp;IF(MID(L40,1,1)="0","",INDEX(C$1:K$1,MID(L40,1,1))&amp;" юз")&amp;" "&amp;IF(MID(L40,2,1)="0","",INDEX(C$2:K$2,MID(L40,2,1)))&amp;" "&amp;IF(MID(L40,3,1)="0","",INDEX(C$1:K$1,MID(L40,3,1)))&amp;" миллиард")</f>
        <v>0</v>
      </c>
      <c r="N40" t="str">
        <f>MID(C40,E40-14,3)</f>
        <v>0</v>
      </c>
      <c r="O40" t="str">
        <f>IF(N40="000",""," "&amp;IF(MID(N40,1,1)="0","", INDEX(C$1:K$1,MID(N40,1,1))&amp;" юз")&amp;" "&amp;IF(MID(N40,2,1)="0","", INDEX(C$2:K$2,MID(N40,2,1)))&amp;" "&amp;IF(MID(N40,3,1)="0","", INDEX(C$1:K$1,MID(N40,3,1)))&amp;" триллион")</f>
        <v>0</v>
      </c>
      <c r="P40" t="str">
        <f>MID(C40,E40-17,3)</f>
        <v>0</v>
      </c>
      <c r="Q40" t="str">
        <f>IF(P40="000",""," "&amp;IF(MID(P40,1,1)="0","", INDEX(C$1:K$1,MID(P40,1,1))&amp;" юз")&amp;" "&amp;IF(MID(P40,2,1)="0","", INDEX(C$2:K$2,MID(P40,2,1)))&amp;" "&amp;IF(MID(P40,3,1)="0","", INDEX(C$1:K$1,MID(P40,3,1)))&amp;" триллиард")</f>
        <v>0</v>
      </c>
      <c r="R40" t="str">
        <f>MID(C40,E40-20,3)</f>
        <v>0</v>
      </c>
      <c r="S40" t="str">
        <f>IF(R40="000",""," "&amp;IF(MID(R40,1,1)="0","", INDEX(C$1:K$1,MID(R40,1,1))&amp;" юз")&amp;" "&amp;IF(MID(R40,2,1)="0","", INDEX(C$2:K$2,MID(R40,2,1)))&amp;" "&amp;IF(MID(R40,3,1)="0","", INDEX(C$1:K$1,MID(R40,3,1)))&amp;" квадриллион")</f>
        <v>0</v>
      </c>
      <c r="T40" t="str">
        <f>MID(C40,E40-23,3)</f>
        <v>0</v>
      </c>
      <c r="U40" t="str">
        <f>IF(T40="000",""," "&amp;IF(MID(T40,1,1)="0","", INDEX(C$1:K$1,MID(T40,1,1))&amp;" юз")&amp;" "&amp;IF(MID(T40,2,1)="0","", INDEX(C$2:K$2,MID(T40,2,1)))&amp;" "&amp;IF(MID(T40,3,1)="0","", INDEX(C$1:K$1,MID(T40,3,1)))&amp;" квадриллиард")</f>
        <v>0</v>
      </c>
      <c r="V40" t="str">
        <f>MID(C40,E40-26,3)</f>
        <v>0</v>
      </c>
      <c r="W40" t="str">
        <f>IF(V40="000",""," "&amp;IF(MID(V40,1,1)="0","", INDEX(C$1:K$1,MID(V40,1,1))&amp;" юз")&amp;" "&amp;IF(MID(V40,2,1)="0","", INDEX(C$2:K$2,MID(V40,2,1)))&amp;" "&amp;IF(MID(V40,3,1)="0","", INDEX(C$1:K$1,MID(V40,3,1)))&amp;" квинтиллион")</f>
        <v>0</v>
      </c>
      <c r="X40" t="str">
        <f>MID(C40,E40-29,3)</f>
        <v>0</v>
      </c>
      <c r="Y40" t="str">
        <f>IF(X40="000",""," "&amp;IF(MID(X40,1,1)="0","", INDEX(C37:K37,MID(X40,1,1))&amp;" юз")&amp;" "&amp;IF(MID(X40,2,1)="0","", INDEX(C38:K38,MID(X40,2,1)))&amp;" "&amp;IF(MID(X40,3,1)="0","", INDEX(C37:K37,MID(X40,3,1)))&amp;" квинтиллиард")</f>
        <v>0</v>
      </c>
    </row>
    <row r="41" spans="1:25">
      <c r="A41" s="1"/>
      <c r="B41" s="1" t="str">
        <f>TRIM(Y41&amp;W41&amp;U41&amp;S41&amp;Q41&amp;O41&amp;M41&amp;K41&amp;I41&amp;G41&amp;" сум "&amp;ROUND((ABS(A41)-INT(ABS(A41)))*100,0)&amp;" тийин")</f>
        <v>0</v>
      </c>
      <c r="C41" s="1" t="str">
        <f>RIGHT("000000000000000000000000000000"&amp;INT(ABS(A41)),30)</f>
        <v>0</v>
      </c>
      <c r="D41" t="str">
        <f>INT((ABS(A41)-INT(ABS(A41)))*100)</f>
        <v>0</v>
      </c>
      <c r="E41" t="str">
        <f>LEN(C41)</f>
        <v>0</v>
      </c>
      <c r="F41" t="str">
        <f>MID(C41,E41-2,3)</f>
        <v>0</v>
      </c>
      <c r="G41" t="str">
        <f>" "&amp;IF(MID(F41,1,1)="0","", INDEX(C$1:K$1,MID(F41,1,1))&amp;" юз")&amp;" "&amp;IF(MID(F41,2,1)="0","", INDEX(C$2:K$2,MID(F41,2,1)))&amp;" "&amp;IF(MID(F41,3,1)="0","", INDEX(C$1:K$1,MID(F41,3,1)))</f>
        <v>0</v>
      </c>
      <c r="H41" t="str">
        <f>MID(C41,E41-5,3)</f>
        <v>0</v>
      </c>
      <c r="I41" t="str">
        <f>IF(H41="000",""," "&amp;IF(MID(H41,1,1)="0","",INDEX(C$1:K$1,MID(H41,1,1))&amp;" юз")&amp;" "&amp;IF(MID(H41,2,1)="0","",INDEX(C$2:K$2,MID(H41,2,1)))&amp;" "&amp;IF(MID(H41,3,1)="0","",INDEX(C$1:K$1,MID(H41,3,1)))&amp;" минг")</f>
        <v>0</v>
      </c>
      <c r="J41" t="str">
        <f>MID(C41,E41-8,3)</f>
        <v>0</v>
      </c>
      <c r="K41" t="str">
        <f>IF(J41="000",""," "&amp;IF(MID(J41,1,1)="0","", INDEX(C$1:K$1,MID(J41,1,1))&amp;" юз")&amp;" "&amp;IF(MID(J41,2,1)="0","", INDEX(C$2:K$2,MID(J41,2,1)))&amp;" "&amp;IF(MID(J41,3,1)="0","", INDEX(C$1:K$1,MID(J41,3,1)))&amp;" миллион")</f>
        <v>0</v>
      </c>
      <c r="L41" t="str">
        <f>MID(C41,E41-11,3)</f>
        <v>0</v>
      </c>
      <c r="M41" t="str">
        <f>IF(L41="000",""," "&amp;IF(MID(L41,1,1)="0","",INDEX(C$1:K$1,MID(L41,1,1))&amp;" юз")&amp;" "&amp;IF(MID(L41,2,1)="0","",INDEX(C$2:K$2,MID(L41,2,1)))&amp;" "&amp;IF(MID(L41,3,1)="0","",INDEX(C$1:K$1,MID(L41,3,1)))&amp;" миллиард")</f>
        <v>0</v>
      </c>
      <c r="N41" t="str">
        <f>MID(C41,E41-14,3)</f>
        <v>0</v>
      </c>
      <c r="O41" t="str">
        <f>IF(N41="000",""," "&amp;IF(MID(N41,1,1)="0","", INDEX(C$1:K$1,MID(N41,1,1))&amp;" юз")&amp;" "&amp;IF(MID(N41,2,1)="0","", INDEX(C$2:K$2,MID(N41,2,1)))&amp;" "&amp;IF(MID(N41,3,1)="0","", INDEX(C$1:K$1,MID(N41,3,1)))&amp;" триллион")</f>
        <v>0</v>
      </c>
      <c r="P41" t="str">
        <f>MID(C41,E41-17,3)</f>
        <v>0</v>
      </c>
      <c r="Q41" t="str">
        <f>IF(P41="000",""," "&amp;IF(MID(P41,1,1)="0","", INDEX(C$1:K$1,MID(P41,1,1))&amp;" юз")&amp;" "&amp;IF(MID(P41,2,1)="0","", INDEX(C$2:K$2,MID(P41,2,1)))&amp;" "&amp;IF(MID(P41,3,1)="0","", INDEX(C$1:K$1,MID(P41,3,1)))&amp;" триллиард")</f>
        <v>0</v>
      </c>
      <c r="R41" t="str">
        <f>MID(C41,E41-20,3)</f>
        <v>0</v>
      </c>
      <c r="S41" t="str">
        <f>IF(R41="000",""," "&amp;IF(MID(R41,1,1)="0","", INDEX(C$1:K$1,MID(R41,1,1))&amp;" юз")&amp;" "&amp;IF(MID(R41,2,1)="0","", INDEX(C$2:K$2,MID(R41,2,1)))&amp;" "&amp;IF(MID(R41,3,1)="0","", INDEX(C$1:K$1,MID(R41,3,1)))&amp;" квадриллион")</f>
        <v>0</v>
      </c>
      <c r="T41" t="str">
        <f>MID(C41,E41-23,3)</f>
        <v>0</v>
      </c>
      <c r="U41" t="str">
        <f>IF(T41="000",""," "&amp;IF(MID(T41,1,1)="0","", INDEX(C$1:K$1,MID(T41,1,1))&amp;" юз")&amp;" "&amp;IF(MID(T41,2,1)="0","", INDEX(C$2:K$2,MID(T41,2,1)))&amp;" "&amp;IF(MID(T41,3,1)="0","", INDEX(C$1:K$1,MID(T41,3,1)))&amp;" квадриллиард")</f>
        <v>0</v>
      </c>
      <c r="V41" t="str">
        <f>MID(C41,E41-26,3)</f>
        <v>0</v>
      </c>
      <c r="W41" t="str">
        <f>IF(V41="000",""," "&amp;IF(MID(V41,1,1)="0","", INDEX(C$1:K$1,MID(V41,1,1))&amp;" юз")&amp;" "&amp;IF(MID(V41,2,1)="0","", INDEX(C$2:K$2,MID(V41,2,1)))&amp;" "&amp;IF(MID(V41,3,1)="0","", INDEX(C$1:K$1,MID(V41,3,1)))&amp;" квинтиллион")</f>
        <v>0</v>
      </c>
      <c r="X41" t="str">
        <f>MID(C41,E41-29,3)</f>
        <v>0</v>
      </c>
      <c r="Y41" t="str">
        <f>IF(X41="000",""," "&amp;IF(MID(X41,1,1)="0","", INDEX(C38:K38,MID(X41,1,1))&amp;" юз")&amp;" "&amp;IF(MID(X41,2,1)="0","", INDEX(C39:K39,MID(X41,2,1)))&amp;" "&amp;IF(MID(X41,3,1)="0","", INDEX(C38:K38,MID(X41,3,1)))&amp;" квинтиллиард")</f>
        <v>0</v>
      </c>
    </row>
    <row r="42" spans="1:25">
      <c r="A42" s="1"/>
      <c r="B42" s="1" t="str">
        <f>TRIM(Y42&amp;W42&amp;U42&amp;S42&amp;Q42&amp;O42&amp;M42&amp;K42&amp;I42&amp;G42&amp;" сум "&amp;ROUND((ABS(A42)-INT(ABS(A42)))*100,0)&amp;" тийин")</f>
        <v>0</v>
      </c>
      <c r="C42" s="1" t="str">
        <f>RIGHT("000000000000000000000000000000"&amp;INT(ABS(A42)),30)</f>
        <v>0</v>
      </c>
      <c r="D42" t="str">
        <f>INT((ABS(A42)-INT(ABS(A42)))*100)</f>
        <v>0</v>
      </c>
      <c r="E42" t="str">
        <f>LEN(C42)</f>
        <v>0</v>
      </c>
      <c r="F42" t="str">
        <f>MID(C42,E42-2,3)</f>
        <v>0</v>
      </c>
      <c r="G42" t="str">
        <f>" "&amp;IF(MID(F42,1,1)="0","", INDEX(C$1:K$1,MID(F42,1,1))&amp;" юз")&amp;" "&amp;IF(MID(F42,2,1)="0","", INDEX(C$2:K$2,MID(F42,2,1)))&amp;" "&amp;IF(MID(F42,3,1)="0","", INDEX(C$1:K$1,MID(F42,3,1)))</f>
        <v>0</v>
      </c>
      <c r="H42" t="str">
        <f>MID(C42,E42-5,3)</f>
        <v>0</v>
      </c>
      <c r="I42" t="str">
        <f>IF(H42="000",""," "&amp;IF(MID(H42,1,1)="0","",INDEX(C$1:K$1,MID(H42,1,1))&amp;" юз")&amp;" "&amp;IF(MID(H42,2,1)="0","",INDEX(C$2:K$2,MID(H42,2,1)))&amp;" "&amp;IF(MID(H42,3,1)="0","",INDEX(C$1:K$1,MID(H42,3,1)))&amp;" минг")</f>
        <v>0</v>
      </c>
      <c r="J42" t="str">
        <f>MID(C42,E42-8,3)</f>
        <v>0</v>
      </c>
      <c r="K42" t="str">
        <f>IF(J42="000",""," "&amp;IF(MID(J42,1,1)="0","", INDEX(C$1:K$1,MID(J42,1,1))&amp;" юз")&amp;" "&amp;IF(MID(J42,2,1)="0","", INDEX(C$2:K$2,MID(J42,2,1)))&amp;" "&amp;IF(MID(J42,3,1)="0","", INDEX(C$1:K$1,MID(J42,3,1)))&amp;" миллион")</f>
        <v>0</v>
      </c>
      <c r="L42" t="str">
        <f>MID(C42,E42-11,3)</f>
        <v>0</v>
      </c>
      <c r="M42" t="str">
        <f>IF(L42="000",""," "&amp;IF(MID(L42,1,1)="0","",INDEX(C$1:K$1,MID(L42,1,1))&amp;" юз")&amp;" "&amp;IF(MID(L42,2,1)="0","",INDEX(C$2:K$2,MID(L42,2,1)))&amp;" "&amp;IF(MID(L42,3,1)="0","",INDEX(C$1:K$1,MID(L42,3,1)))&amp;" миллиард")</f>
        <v>0</v>
      </c>
      <c r="N42" t="str">
        <f>MID(C42,E42-14,3)</f>
        <v>0</v>
      </c>
      <c r="O42" t="str">
        <f>IF(N42="000",""," "&amp;IF(MID(N42,1,1)="0","", INDEX(C$1:K$1,MID(N42,1,1))&amp;" юз")&amp;" "&amp;IF(MID(N42,2,1)="0","", INDEX(C$2:K$2,MID(N42,2,1)))&amp;" "&amp;IF(MID(N42,3,1)="0","", INDEX(C$1:K$1,MID(N42,3,1)))&amp;" триллион")</f>
        <v>0</v>
      </c>
      <c r="P42" t="str">
        <f>MID(C42,E42-17,3)</f>
        <v>0</v>
      </c>
      <c r="Q42" t="str">
        <f>IF(P42="000",""," "&amp;IF(MID(P42,1,1)="0","", INDEX(C$1:K$1,MID(P42,1,1))&amp;" юз")&amp;" "&amp;IF(MID(P42,2,1)="0","", INDEX(C$2:K$2,MID(P42,2,1)))&amp;" "&amp;IF(MID(P42,3,1)="0","", INDEX(C$1:K$1,MID(P42,3,1)))&amp;" триллиард")</f>
        <v>0</v>
      </c>
      <c r="R42" t="str">
        <f>MID(C42,E42-20,3)</f>
        <v>0</v>
      </c>
      <c r="S42" t="str">
        <f>IF(R42="000",""," "&amp;IF(MID(R42,1,1)="0","", INDEX(C$1:K$1,MID(R42,1,1))&amp;" юз")&amp;" "&amp;IF(MID(R42,2,1)="0","", INDEX(C$2:K$2,MID(R42,2,1)))&amp;" "&amp;IF(MID(R42,3,1)="0","", INDEX(C$1:K$1,MID(R42,3,1)))&amp;" квадриллион")</f>
        <v>0</v>
      </c>
      <c r="T42" t="str">
        <f>MID(C42,E42-23,3)</f>
        <v>0</v>
      </c>
      <c r="U42" t="str">
        <f>IF(T42="000",""," "&amp;IF(MID(T42,1,1)="0","", INDEX(C$1:K$1,MID(T42,1,1))&amp;" юз")&amp;" "&amp;IF(MID(T42,2,1)="0","", INDEX(C$2:K$2,MID(T42,2,1)))&amp;" "&amp;IF(MID(T42,3,1)="0","", INDEX(C$1:K$1,MID(T42,3,1)))&amp;" квадриллиард")</f>
        <v>0</v>
      </c>
      <c r="V42" t="str">
        <f>MID(C42,E42-26,3)</f>
        <v>0</v>
      </c>
      <c r="W42" t="str">
        <f>IF(V42="000",""," "&amp;IF(MID(V42,1,1)="0","", INDEX(C$1:K$1,MID(V42,1,1))&amp;" юз")&amp;" "&amp;IF(MID(V42,2,1)="0","", INDEX(C$2:K$2,MID(V42,2,1)))&amp;" "&amp;IF(MID(V42,3,1)="0","", INDEX(C$1:K$1,MID(V42,3,1)))&amp;" квинтиллион")</f>
        <v>0</v>
      </c>
      <c r="X42" t="str">
        <f>MID(C42,E42-29,3)</f>
        <v>0</v>
      </c>
      <c r="Y42" t="str">
        <f>IF(X42="000",""," "&amp;IF(MID(X42,1,1)="0","", INDEX(C39:K39,MID(X42,1,1))&amp;" юз")&amp;" "&amp;IF(MID(X42,2,1)="0","", INDEX(C40:K40,MID(X42,2,1)))&amp;" "&amp;IF(MID(X42,3,1)="0","", INDEX(C39:K39,MID(X42,3,1)))&amp;" квинтиллиард")</f>
        <v>0</v>
      </c>
    </row>
    <row r="43" spans="1:25">
      <c r="A43" s="1"/>
      <c r="B43" s="1" t="str">
        <f>TRIM(Y43&amp;W43&amp;U43&amp;S43&amp;Q43&amp;O43&amp;M43&amp;K43&amp;I43&amp;G43&amp;" сум "&amp;ROUND((ABS(A43)-INT(ABS(A43)))*100,0)&amp;" тийин")</f>
        <v>0</v>
      </c>
      <c r="C43" s="1" t="str">
        <f>RIGHT("000000000000000000000000000000"&amp;INT(ABS(A43)),30)</f>
        <v>0</v>
      </c>
      <c r="D43" t="str">
        <f>INT((ABS(A43)-INT(ABS(A43)))*100)</f>
        <v>0</v>
      </c>
      <c r="E43" t="str">
        <f>LEN(C43)</f>
        <v>0</v>
      </c>
      <c r="F43" t="str">
        <f>MID(C43,E43-2,3)</f>
        <v>0</v>
      </c>
      <c r="G43" t="str">
        <f>" "&amp;IF(MID(F43,1,1)="0","", INDEX(C$1:K$1,MID(F43,1,1))&amp;" юз")&amp;" "&amp;IF(MID(F43,2,1)="0","", INDEX(C$2:K$2,MID(F43,2,1)))&amp;" "&amp;IF(MID(F43,3,1)="0","", INDEX(C$1:K$1,MID(F43,3,1)))</f>
        <v>0</v>
      </c>
      <c r="H43" t="str">
        <f>MID(C43,E43-5,3)</f>
        <v>0</v>
      </c>
      <c r="I43" t="str">
        <f>IF(H43="000",""," "&amp;IF(MID(H43,1,1)="0","",INDEX(C$1:K$1,MID(H43,1,1))&amp;" юз")&amp;" "&amp;IF(MID(H43,2,1)="0","",INDEX(C$2:K$2,MID(H43,2,1)))&amp;" "&amp;IF(MID(H43,3,1)="0","",INDEX(C$1:K$1,MID(H43,3,1)))&amp;" минг")</f>
        <v>0</v>
      </c>
      <c r="J43" t="str">
        <f>MID(C43,E43-8,3)</f>
        <v>0</v>
      </c>
      <c r="K43" t="str">
        <f>IF(J43="000",""," "&amp;IF(MID(J43,1,1)="0","", INDEX(C$1:K$1,MID(J43,1,1))&amp;" юз")&amp;" "&amp;IF(MID(J43,2,1)="0","", INDEX(C$2:K$2,MID(J43,2,1)))&amp;" "&amp;IF(MID(J43,3,1)="0","", INDEX(C$1:K$1,MID(J43,3,1)))&amp;" миллион")</f>
        <v>0</v>
      </c>
      <c r="L43" t="str">
        <f>MID(C43,E43-11,3)</f>
        <v>0</v>
      </c>
      <c r="M43" t="str">
        <f>IF(L43="000",""," "&amp;IF(MID(L43,1,1)="0","",INDEX(C$1:K$1,MID(L43,1,1))&amp;" юз")&amp;" "&amp;IF(MID(L43,2,1)="0","",INDEX(C$2:K$2,MID(L43,2,1)))&amp;" "&amp;IF(MID(L43,3,1)="0","",INDEX(C$1:K$1,MID(L43,3,1)))&amp;" миллиард")</f>
        <v>0</v>
      </c>
      <c r="N43" t="str">
        <f>MID(C43,E43-14,3)</f>
        <v>0</v>
      </c>
      <c r="O43" t="str">
        <f>IF(N43="000",""," "&amp;IF(MID(N43,1,1)="0","", INDEX(C$1:K$1,MID(N43,1,1))&amp;" юз")&amp;" "&amp;IF(MID(N43,2,1)="0","", INDEX(C$2:K$2,MID(N43,2,1)))&amp;" "&amp;IF(MID(N43,3,1)="0","", INDEX(C$1:K$1,MID(N43,3,1)))&amp;" триллион")</f>
        <v>0</v>
      </c>
      <c r="P43" t="str">
        <f>MID(C43,E43-17,3)</f>
        <v>0</v>
      </c>
      <c r="Q43" t="str">
        <f>IF(P43="000",""," "&amp;IF(MID(P43,1,1)="0","", INDEX(C$1:K$1,MID(P43,1,1))&amp;" юз")&amp;" "&amp;IF(MID(P43,2,1)="0","", INDEX(C$2:K$2,MID(P43,2,1)))&amp;" "&amp;IF(MID(P43,3,1)="0","", INDEX(C$1:K$1,MID(P43,3,1)))&amp;" триллиард")</f>
        <v>0</v>
      </c>
      <c r="R43" t="str">
        <f>MID(C43,E43-20,3)</f>
        <v>0</v>
      </c>
      <c r="S43" t="str">
        <f>IF(R43="000",""," "&amp;IF(MID(R43,1,1)="0","", INDEX(C$1:K$1,MID(R43,1,1))&amp;" юз")&amp;" "&amp;IF(MID(R43,2,1)="0","", INDEX(C$2:K$2,MID(R43,2,1)))&amp;" "&amp;IF(MID(R43,3,1)="0","", INDEX(C$1:K$1,MID(R43,3,1)))&amp;" квадриллион")</f>
        <v>0</v>
      </c>
      <c r="T43" t="str">
        <f>MID(C43,E43-23,3)</f>
        <v>0</v>
      </c>
      <c r="U43" t="str">
        <f>IF(T43="000",""," "&amp;IF(MID(T43,1,1)="0","", INDEX(C$1:K$1,MID(T43,1,1))&amp;" юз")&amp;" "&amp;IF(MID(T43,2,1)="0","", INDEX(C$2:K$2,MID(T43,2,1)))&amp;" "&amp;IF(MID(T43,3,1)="0","", INDEX(C$1:K$1,MID(T43,3,1)))&amp;" квадриллиард")</f>
        <v>0</v>
      </c>
      <c r="V43" t="str">
        <f>MID(C43,E43-26,3)</f>
        <v>0</v>
      </c>
      <c r="W43" t="str">
        <f>IF(V43="000",""," "&amp;IF(MID(V43,1,1)="0","", INDEX(C$1:K$1,MID(V43,1,1))&amp;" юз")&amp;" "&amp;IF(MID(V43,2,1)="0","", INDEX(C$2:K$2,MID(V43,2,1)))&amp;" "&amp;IF(MID(V43,3,1)="0","", INDEX(C$1:K$1,MID(V43,3,1)))&amp;" квинтиллион")</f>
        <v>0</v>
      </c>
      <c r="X43" t="str">
        <f>MID(C43,E43-29,3)</f>
        <v>0</v>
      </c>
      <c r="Y43" t="str">
        <f>IF(X43="000",""," "&amp;IF(MID(X43,1,1)="0","", INDEX(C40:K40,MID(X43,1,1))&amp;" юз")&amp;" "&amp;IF(MID(X43,2,1)="0","", INDEX(C41:K41,MID(X43,2,1)))&amp;" "&amp;IF(MID(X43,3,1)="0","", INDEX(C40:K40,MID(X43,3,1)))&amp;" квинтиллиард")</f>
        <v>0</v>
      </c>
    </row>
    <row r="44" spans="1:25">
      <c r="A44" s="1"/>
      <c r="B44" s="1" t="str">
        <f>TRIM(Y44&amp;W44&amp;U44&amp;S44&amp;Q44&amp;O44&amp;M44&amp;K44&amp;I44&amp;G44&amp;" сум "&amp;ROUND((ABS(A44)-INT(ABS(A44)))*100,0)&amp;" тийин")</f>
        <v>0</v>
      </c>
      <c r="C44" s="1" t="str">
        <f>RIGHT("000000000000000000000000000000"&amp;INT(ABS(A44)),30)</f>
        <v>0</v>
      </c>
      <c r="D44" t="str">
        <f>INT((ABS(A44)-INT(ABS(A44)))*100)</f>
        <v>0</v>
      </c>
      <c r="E44" t="str">
        <f>LEN(C44)</f>
        <v>0</v>
      </c>
      <c r="F44" t="str">
        <f>MID(C44,E44-2,3)</f>
        <v>0</v>
      </c>
      <c r="G44" t="str">
        <f>" "&amp;IF(MID(F44,1,1)="0","", INDEX(C$1:K$1,MID(F44,1,1))&amp;" юз")&amp;" "&amp;IF(MID(F44,2,1)="0","", INDEX(C$2:K$2,MID(F44,2,1)))&amp;" "&amp;IF(MID(F44,3,1)="0","", INDEX(C$1:K$1,MID(F44,3,1)))</f>
        <v>0</v>
      </c>
      <c r="H44" t="str">
        <f>MID(C44,E44-5,3)</f>
        <v>0</v>
      </c>
      <c r="I44" t="str">
        <f>IF(H44="000",""," "&amp;IF(MID(H44,1,1)="0","",INDEX(C$1:K$1,MID(H44,1,1))&amp;" юз")&amp;" "&amp;IF(MID(H44,2,1)="0","",INDEX(C$2:K$2,MID(H44,2,1)))&amp;" "&amp;IF(MID(H44,3,1)="0","",INDEX(C$1:K$1,MID(H44,3,1)))&amp;" минг")</f>
        <v>0</v>
      </c>
      <c r="J44" t="str">
        <f>MID(C44,E44-8,3)</f>
        <v>0</v>
      </c>
      <c r="K44" t="str">
        <f>IF(J44="000",""," "&amp;IF(MID(J44,1,1)="0","", INDEX(C$1:K$1,MID(J44,1,1))&amp;" юз")&amp;" "&amp;IF(MID(J44,2,1)="0","", INDEX(C$2:K$2,MID(J44,2,1)))&amp;" "&amp;IF(MID(J44,3,1)="0","", INDEX(C$1:K$1,MID(J44,3,1)))&amp;" миллион")</f>
        <v>0</v>
      </c>
      <c r="L44" t="str">
        <f>MID(C44,E44-11,3)</f>
        <v>0</v>
      </c>
      <c r="M44" t="str">
        <f>IF(L44="000",""," "&amp;IF(MID(L44,1,1)="0","",INDEX(C$1:K$1,MID(L44,1,1))&amp;" юз")&amp;" "&amp;IF(MID(L44,2,1)="0","",INDEX(C$2:K$2,MID(L44,2,1)))&amp;" "&amp;IF(MID(L44,3,1)="0","",INDEX(C$1:K$1,MID(L44,3,1)))&amp;" миллиард")</f>
        <v>0</v>
      </c>
      <c r="N44" t="str">
        <f>MID(C44,E44-14,3)</f>
        <v>0</v>
      </c>
      <c r="O44" t="str">
        <f>IF(N44="000",""," "&amp;IF(MID(N44,1,1)="0","", INDEX(C$1:K$1,MID(N44,1,1))&amp;" юз")&amp;" "&amp;IF(MID(N44,2,1)="0","", INDEX(C$2:K$2,MID(N44,2,1)))&amp;" "&amp;IF(MID(N44,3,1)="0","", INDEX(C$1:K$1,MID(N44,3,1)))&amp;" триллион")</f>
        <v>0</v>
      </c>
      <c r="P44" t="str">
        <f>MID(C44,E44-17,3)</f>
        <v>0</v>
      </c>
      <c r="Q44" t="str">
        <f>IF(P44="000",""," "&amp;IF(MID(P44,1,1)="0","", INDEX(C$1:K$1,MID(P44,1,1))&amp;" юз")&amp;" "&amp;IF(MID(P44,2,1)="0","", INDEX(C$2:K$2,MID(P44,2,1)))&amp;" "&amp;IF(MID(P44,3,1)="0","", INDEX(C$1:K$1,MID(P44,3,1)))&amp;" триллиард")</f>
        <v>0</v>
      </c>
      <c r="R44" t="str">
        <f>MID(C44,E44-20,3)</f>
        <v>0</v>
      </c>
      <c r="S44" t="str">
        <f>IF(R44="000",""," "&amp;IF(MID(R44,1,1)="0","", INDEX(C$1:K$1,MID(R44,1,1))&amp;" юз")&amp;" "&amp;IF(MID(R44,2,1)="0","", INDEX(C$2:K$2,MID(R44,2,1)))&amp;" "&amp;IF(MID(R44,3,1)="0","", INDEX(C$1:K$1,MID(R44,3,1)))&amp;" квадриллион")</f>
        <v>0</v>
      </c>
      <c r="T44" t="str">
        <f>MID(C44,E44-23,3)</f>
        <v>0</v>
      </c>
      <c r="U44" t="str">
        <f>IF(T44="000",""," "&amp;IF(MID(T44,1,1)="0","", INDEX(C$1:K$1,MID(T44,1,1))&amp;" юз")&amp;" "&amp;IF(MID(T44,2,1)="0","", INDEX(C$2:K$2,MID(T44,2,1)))&amp;" "&amp;IF(MID(T44,3,1)="0","", INDEX(C$1:K$1,MID(T44,3,1)))&amp;" квадриллиард")</f>
        <v>0</v>
      </c>
      <c r="V44" t="str">
        <f>MID(C44,E44-26,3)</f>
        <v>0</v>
      </c>
      <c r="W44" t="str">
        <f>IF(V44="000",""," "&amp;IF(MID(V44,1,1)="0","", INDEX(C$1:K$1,MID(V44,1,1))&amp;" юз")&amp;" "&amp;IF(MID(V44,2,1)="0","", INDEX(C$2:K$2,MID(V44,2,1)))&amp;" "&amp;IF(MID(V44,3,1)="0","", INDEX(C$1:K$1,MID(V44,3,1)))&amp;" квинтиллион")</f>
        <v>0</v>
      </c>
      <c r="X44" t="str">
        <f>MID(C44,E44-29,3)</f>
        <v>0</v>
      </c>
      <c r="Y44" t="str">
        <f>IF(X44="000",""," "&amp;IF(MID(X44,1,1)="0","", INDEX(C41:K41,MID(X44,1,1))&amp;" юз")&amp;" "&amp;IF(MID(X44,2,1)="0","", INDEX(C42:K42,MID(X44,2,1)))&amp;" "&amp;IF(MID(X44,3,1)="0","", INDEX(C41:K41,MID(X44,3,1)))&amp;" квинтиллиард")</f>
        <v>0</v>
      </c>
    </row>
    <row r="45" spans="1:25">
      <c r="A45" s="1"/>
      <c r="B45" s="1" t="str">
        <f>TRIM(Y45&amp;W45&amp;U45&amp;S45&amp;Q45&amp;O45&amp;M45&amp;K45&amp;I45&amp;G45&amp;" сум "&amp;ROUND((ABS(A45)-INT(ABS(A45)))*100,0)&amp;" тийин")</f>
        <v>0</v>
      </c>
      <c r="C45" s="1" t="str">
        <f>RIGHT("000000000000000000000000000000"&amp;INT(ABS(A45)),30)</f>
        <v>0</v>
      </c>
      <c r="D45" t="str">
        <f>INT((ABS(A45)-INT(ABS(A45)))*100)</f>
        <v>0</v>
      </c>
      <c r="E45" t="str">
        <f>LEN(C45)</f>
        <v>0</v>
      </c>
      <c r="F45" t="str">
        <f>MID(C45,E45-2,3)</f>
        <v>0</v>
      </c>
      <c r="G45" t="str">
        <f>" "&amp;IF(MID(F45,1,1)="0","", INDEX(C$1:K$1,MID(F45,1,1))&amp;" юз")&amp;" "&amp;IF(MID(F45,2,1)="0","", INDEX(C$2:K$2,MID(F45,2,1)))&amp;" "&amp;IF(MID(F45,3,1)="0","", INDEX(C$1:K$1,MID(F45,3,1)))</f>
        <v>0</v>
      </c>
      <c r="H45" t="str">
        <f>MID(C45,E45-5,3)</f>
        <v>0</v>
      </c>
      <c r="I45" t="str">
        <f>IF(H45="000",""," "&amp;IF(MID(H45,1,1)="0","",INDEX(C$1:K$1,MID(H45,1,1))&amp;" юз")&amp;" "&amp;IF(MID(H45,2,1)="0","",INDEX(C$2:K$2,MID(H45,2,1)))&amp;" "&amp;IF(MID(H45,3,1)="0","",INDEX(C$1:K$1,MID(H45,3,1)))&amp;" минг")</f>
        <v>0</v>
      </c>
      <c r="J45" t="str">
        <f>MID(C45,E45-8,3)</f>
        <v>0</v>
      </c>
      <c r="K45" t="str">
        <f>IF(J45="000",""," "&amp;IF(MID(J45,1,1)="0","", INDEX(C$1:K$1,MID(J45,1,1))&amp;" юз")&amp;" "&amp;IF(MID(J45,2,1)="0","", INDEX(C$2:K$2,MID(J45,2,1)))&amp;" "&amp;IF(MID(J45,3,1)="0","", INDEX(C$1:K$1,MID(J45,3,1)))&amp;" миллион")</f>
        <v>0</v>
      </c>
      <c r="L45" t="str">
        <f>MID(C45,E45-11,3)</f>
        <v>0</v>
      </c>
      <c r="M45" t="str">
        <f>IF(L45="000",""," "&amp;IF(MID(L45,1,1)="0","",INDEX(C$1:K$1,MID(L45,1,1))&amp;" юз")&amp;" "&amp;IF(MID(L45,2,1)="0","",INDEX(C$2:K$2,MID(L45,2,1)))&amp;" "&amp;IF(MID(L45,3,1)="0","",INDEX(C$1:K$1,MID(L45,3,1)))&amp;" миллиард")</f>
        <v>0</v>
      </c>
      <c r="N45" t="str">
        <f>MID(C45,E45-14,3)</f>
        <v>0</v>
      </c>
      <c r="O45" t="str">
        <f>IF(N45="000",""," "&amp;IF(MID(N45,1,1)="0","", INDEX(C$1:K$1,MID(N45,1,1))&amp;" юз")&amp;" "&amp;IF(MID(N45,2,1)="0","", INDEX(C$2:K$2,MID(N45,2,1)))&amp;" "&amp;IF(MID(N45,3,1)="0","", INDEX(C$1:K$1,MID(N45,3,1)))&amp;" триллион")</f>
        <v>0</v>
      </c>
      <c r="P45" t="str">
        <f>MID(C45,E45-17,3)</f>
        <v>0</v>
      </c>
      <c r="Q45" t="str">
        <f>IF(P45="000",""," "&amp;IF(MID(P45,1,1)="0","", INDEX(C$1:K$1,MID(P45,1,1))&amp;" юз")&amp;" "&amp;IF(MID(P45,2,1)="0","", INDEX(C$2:K$2,MID(P45,2,1)))&amp;" "&amp;IF(MID(P45,3,1)="0","", INDEX(C$1:K$1,MID(P45,3,1)))&amp;" триллиард")</f>
        <v>0</v>
      </c>
      <c r="R45" t="str">
        <f>MID(C45,E45-20,3)</f>
        <v>0</v>
      </c>
      <c r="S45" t="str">
        <f>IF(R45="000",""," "&amp;IF(MID(R45,1,1)="0","", INDEX(C$1:K$1,MID(R45,1,1))&amp;" юз")&amp;" "&amp;IF(MID(R45,2,1)="0","", INDEX(C$2:K$2,MID(R45,2,1)))&amp;" "&amp;IF(MID(R45,3,1)="0","", INDEX(C$1:K$1,MID(R45,3,1)))&amp;" квадриллион")</f>
        <v>0</v>
      </c>
      <c r="T45" t="str">
        <f>MID(C45,E45-23,3)</f>
        <v>0</v>
      </c>
      <c r="U45" t="str">
        <f>IF(T45="000",""," "&amp;IF(MID(T45,1,1)="0","", INDEX(C$1:K$1,MID(T45,1,1))&amp;" юз")&amp;" "&amp;IF(MID(T45,2,1)="0","", INDEX(C$2:K$2,MID(T45,2,1)))&amp;" "&amp;IF(MID(T45,3,1)="0","", INDEX(C$1:K$1,MID(T45,3,1)))&amp;" квадриллиард")</f>
        <v>0</v>
      </c>
      <c r="V45" t="str">
        <f>MID(C45,E45-26,3)</f>
        <v>0</v>
      </c>
      <c r="W45" t="str">
        <f>IF(V45="000",""," "&amp;IF(MID(V45,1,1)="0","", INDEX(C$1:K$1,MID(V45,1,1))&amp;" юз")&amp;" "&amp;IF(MID(V45,2,1)="0","", INDEX(C$2:K$2,MID(V45,2,1)))&amp;" "&amp;IF(MID(V45,3,1)="0","", INDEX(C$1:K$1,MID(V45,3,1)))&amp;" квинтиллион")</f>
        <v>0</v>
      </c>
      <c r="X45" t="str">
        <f>MID(C45,E45-29,3)</f>
        <v>0</v>
      </c>
      <c r="Y45" t="str">
        <f>IF(X45="000",""," "&amp;IF(MID(X45,1,1)="0","", INDEX(C42:K42,MID(X45,1,1))&amp;" юз")&amp;" "&amp;IF(MID(X45,2,1)="0","", INDEX(C43:K43,MID(X45,2,1)))&amp;" "&amp;IF(MID(X45,3,1)="0","", INDEX(C42:K42,MID(X45,3,1)))&amp;" квинтиллиард")</f>
        <v>0</v>
      </c>
    </row>
    <row r="46" spans="1:25">
      <c r="A46" s="1"/>
      <c r="B46" s="1" t="str">
        <f>TRIM(Y46&amp;W46&amp;U46&amp;S46&amp;Q46&amp;O46&amp;M46&amp;K46&amp;I46&amp;G46&amp;" сум "&amp;ROUND((ABS(A46)-INT(ABS(A46)))*100,0)&amp;" тийин")</f>
        <v>0</v>
      </c>
      <c r="C46" s="1" t="str">
        <f>RIGHT("000000000000000000000000000000"&amp;INT(ABS(A46)),30)</f>
        <v>0</v>
      </c>
      <c r="D46" t="str">
        <f>INT((ABS(A46)-INT(ABS(A46)))*100)</f>
        <v>0</v>
      </c>
      <c r="E46" t="str">
        <f>LEN(C46)</f>
        <v>0</v>
      </c>
      <c r="F46" t="str">
        <f>MID(C46,E46-2,3)</f>
        <v>0</v>
      </c>
      <c r="G46" t="str">
        <f>" "&amp;IF(MID(F46,1,1)="0","", INDEX(C$1:K$1,MID(F46,1,1))&amp;" юз")&amp;" "&amp;IF(MID(F46,2,1)="0","", INDEX(C$2:K$2,MID(F46,2,1)))&amp;" "&amp;IF(MID(F46,3,1)="0","", INDEX(C$1:K$1,MID(F46,3,1)))</f>
        <v>0</v>
      </c>
      <c r="H46" t="str">
        <f>MID(C46,E46-5,3)</f>
        <v>0</v>
      </c>
      <c r="I46" t="str">
        <f>IF(H46="000",""," "&amp;IF(MID(H46,1,1)="0","",INDEX(C$1:K$1,MID(H46,1,1))&amp;" юз")&amp;" "&amp;IF(MID(H46,2,1)="0","",INDEX(C$2:K$2,MID(H46,2,1)))&amp;" "&amp;IF(MID(H46,3,1)="0","",INDEX(C$1:K$1,MID(H46,3,1)))&amp;" минг")</f>
        <v>0</v>
      </c>
      <c r="J46" t="str">
        <f>MID(C46,E46-8,3)</f>
        <v>0</v>
      </c>
      <c r="K46" t="str">
        <f>IF(J46="000",""," "&amp;IF(MID(J46,1,1)="0","", INDEX(C$1:K$1,MID(J46,1,1))&amp;" юз")&amp;" "&amp;IF(MID(J46,2,1)="0","", INDEX(C$2:K$2,MID(J46,2,1)))&amp;" "&amp;IF(MID(J46,3,1)="0","", INDEX(C$1:K$1,MID(J46,3,1)))&amp;" миллион")</f>
        <v>0</v>
      </c>
      <c r="L46" t="str">
        <f>MID(C46,E46-11,3)</f>
        <v>0</v>
      </c>
      <c r="M46" t="str">
        <f>IF(L46="000",""," "&amp;IF(MID(L46,1,1)="0","",INDEX(C$1:K$1,MID(L46,1,1))&amp;" юз")&amp;" "&amp;IF(MID(L46,2,1)="0","",INDEX(C$2:K$2,MID(L46,2,1)))&amp;" "&amp;IF(MID(L46,3,1)="0","",INDEX(C$1:K$1,MID(L46,3,1)))&amp;" миллиард")</f>
        <v>0</v>
      </c>
      <c r="N46" t="str">
        <f>MID(C46,E46-14,3)</f>
        <v>0</v>
      </c>
      <c r="O46" t="str">
        <f>IF(N46="000",""," "&amp;IF(MID(N46,1,1)="0","", INDEX(C$1:K$1,MID(N46,1,1))&amp;" юз")&amp;" "&amp;IF(MID(N46,2,1)="0","", INDEX(C$2:K$2,MID(N46,2,1)))&amp;" "&amp;IF(MID(N46,3,1)="0","", INDEX(C$1:K$1,MID(N46,3,1)))&amp;" триллион")</f>
        <v>0</v>
      </c>
      <c r="P46" t="str">
        <f>MID(C46,E46-17,3)</f>
        <v>0</v>
      </c>
      <c r="Q46" t="str">
        <f>IF(P46="000",""," "&amp;IF(MID(P46,1,1)="0","", INDEX(C$1:K$1,MID(P46,1,1))&amp;" юз")&amp;" "&amp;IF(MID(P46,2,1)="0","", INDEX(C$2:K$2,MID(P46,2,1)))&amp;" "&amp;IF(MID(P46,3,1)="0","", INDEX(C$1:K$1,MID(P46,3,1)))&amp;" триллиард")</f>
        <v>0</v>
      </c>
      <c r="R46" t="str">
        <f>MID(C46,E46-20,3)</f>
        <v>0</v>
      </c>
      <c r="S46" t="str">
        <f>IF(R46="000",""," "&amp;IF(MID(R46,1,1)="0","", INDEX(C$1:K$1,MID(R46,1,1))&amp;" юз")&amp;" "&amp;IF(MID(R46,2,1)="0","", INDEX(C$2:K$2,MID(R46,2,1)))&amp;" "&amp;IF(MID(R46,3,1)="0","", INDEX(C$1:K$1,MID(R46,3,1)))&amp;" квадриллион")</f>
        <v>0</v>
      </c>
      <c r="T46" t="str">
        <f>MID(C46,E46-23,3)</f>
        <v>0</v>
      </c>
      <c r="U46" t="str">
        <f>IF(T46="000",""," "&amp;IF(MID(T46,1,1)="0","", INDEX(C$1:K$1,MID(T46,1,1))&amp;" юз")&amp;" "&amp;IF(MID(T46,2,1)="0","", INDEX(C$2:K$2,MID(T46,2,1)))&amp;" "&amp;IF(MID(T46,3,1)="0","", INDEX(C$1:K$1,MID(T46,3,1)))&amp;" квадриллиард")</f>
        <v>0</v>
      </c>
      <c r="V46" t="str">
        <f>MID(C46,E46-26,3)</f>
        <v>0</v>
      </c>
      <c r="W46" t="str">
        <f>IF(V46="000",""," "&amp;IF(MID(V46,1,1)="0","", INDEX(C$1:K$1,MID(V46,1,1))&amp;" юз")&amp;" "&amp;IF(MID(V46,2,1)="0","", INDEX(C$2:K$2,MID(V46,2,1)))&amp;" "&amp;IF(MID(V46,3,1)="0","", INDEX(C$1:K$1,MID(V46,3,1)))&amp;" квинтиллион")</f>
        <v>0</v>
      </c>
      <c r="X46" t="str">
        <f>MID(C46,E46-29,3)</f>
        <v>0</v>
      </c>
      <c r="Y46" t="str">
        <f>IF(X46="000",""," "&amp;IF(MID(X46,1,1)="0","", INDEX(C43:K43,MID(X46,1,1))&amp;" юз")&amp;" "&amp;IF(MID(X46,2,1)="0","", INDEX(C44:K44,MID(X46,2,1)))&amp;" "&amp;IF(MID(X46,3,1)="0","", INDEX(C43:K43,MID(X46,3,1)))&amp;" квинтиллиард")</f>
        <v>0</v>
      </c>
    </row>
    <row r="47" spans="1:25">
      <c r="A47" s="1"/>
      <c r="B47" s="1" t="str">
        <f>TRIM(Y47&amp;W47&amp;U47&amp;S47&amp;Q47&amp;O47&amp;M47&amp;K47&amp;I47&amp;G47&amp;" сум "&amp;ROUND((ABS(A47)-INT(ABS(A47)))*100,0)&amp;" тийин")</f>
        <v>0</v>
      </c>
      <c r="C47" s="1" t="str">
        <f>RIGHT("000000000000000000000000000000"&amp;INT(ABS(A47)),30)</f>
        <v>0</v>
      </c>
      <c r="D47" t="str">
        <f>INT((ABS(A47)-INT(ABS(A47)))*100)</f>
        <v>0</v>
      </c>
      <c r="E47" t="str">
        <f>LEN(C47)</f>
        <v>0</v>
      </c>
      <c r="F47" t="str">
        <f>MID(C47,E47-2,3)</f>
        <v>0</v>
      </c>
      <c r="G47" t="str">
        <f>" "&amp;IF(MID(F47,1,1)="0","", INDEX(C$1:K$1,MID(F47,1,1))&amp;" юз")&amp;" "&amp;IF(MID(F47,2,1)="0","", INDEX(C$2:K$2,MID(F47,2,1)))&amp;" "&amp;IF(MID(F47,3,1)="0","", INDEX(C$1:K$1,MID(F47,3,1)))</f>
        <v>0</v>
      </c>
      <c r="H47" t="str">
        <f>MID(C47,E47-5,3)</f>
        <v>0</v>
      </c>
      <c r="I47" t="str">
        <f>IF(H47="000",""," "&amp;IF(MID(H47,1,1)="0","",INDEX(C$1:K$1,MID(H47,1,1))&amp;" юз")&amp;" "&amp;IF(MID(H47,2,1)="0","",INDEX(C$2:K$2,MID(H47,2,1)))&amp;" "&amp;IF(MID(H47,3,1)="0","",INDEX(C$1:K$1,MID(H47,3,1)))&amp;" минг")</f>
        <v>0</v>
      </c>
      <c r="J47" t="str">
        <f>MID(C47,E47-8,3)</f>
        <v>0</v>
      </c>
      <c r="K47" t="str">
        <f>IF(J47="000",""," "&amp;IF(MID(J47,1,1)="0","", INDEX(C$1:K$1,MID(J47,1,1))&amp;" юз")&amp;" "&amp;IF(MID(J47,2,1)="0","", INDEX(C$2:K$2,MID(J47,2,1)))&amp;" "&amp;IF(MID(J47,3,1)="0","", INDEX(C$1:K$1,MID(J47,3,1)))&amp;" миллион")</f>
        <v>0</v>
      </c>
      <c r="L47" t="str">
        <f>MID(C47,E47-11,3)</f>
        <v>0</v>
      </c>
      <c r="M47" t="str">
        <f>IF(L47="000",""," "&amp;IF(MID(L47,1,1)="0","",INDEX(C$1:K$1,MID(L47,1,1))&amp;" юз")&amp;" "&amp;IF(MID(L47,2,1)="0","",INDEX(C$2:K$2,MID(L47,2,1)))&amp;" "&amp;IF(MID(L47,3,1)="0","",INDEX(C$1:K$1,MID(L47,3,1)))&amp;" миллиард")</f>
        <v>0</v>
      </c>
      <c r="N47" t="str">
        <f>MID(C47,E47-14,3)</f>
        <v>0</v>
      </c>
      <c r="O47" t="str">
        <f>IF(N47="000",""," "&amp;IF(MID(N47,1,1)="0","", INDEX(C$1:K$1,MID(N47,1,1))&amp;" юз")&amp;" "&amp;IF(MID(N47,2,1)="0","", INDEX(C$2:K$2,MID(N47,2,1)))&amp;" "&amp;IF(MID(N47,3,1)="0","", INDEX(C$1:K$1,MID(N47,3,1)))&amp;" триллион")</f>
        <v>0</v>
      </c>
      <c r="P47" t="str">
        <f>MID(C47,E47-17,3)</f>
        <v>0</v>
      </c>
      <c r="Q47" t="str">
        <f>IF(P47="000",""," "&amp;IF(MID(P47,1,1)="0","", INDEX(C$1:K$1,MID(P47,1,1))&amp;" юз")&amp;" "&amp;IF(MID(P47,2,1)="0","", INDEX(C$2:K$2,MID(P47,2,1)))&amp;" "&amp;IF(MID(P47,3,1)="0","", INDEX(C$1:K$1,MID(P47,3,1)))&amp;" триллиард")</f>
        <v>0</v>
      </c>
      <c r="R47" t="str">
        <f>MID(C47,E47-20,3)</f>
        <v>0</v>
      </c>
      <c r="S47" t="str">
        <f>IF(R47="000",""," "&amp;IF(MID(R47,1,1)="0","", INDEX(C$1:K$1,MID(R47,1,1))&amp;" юз")&amp;" "&amp;IF(MID(R47,2,1)="0","", INDEX(C$2:K$2,MID(R47,2,1)))&amp;" "&amp;IF(MID(R47,3,1)="0","", INDEX(C$1:K$1,MID(R47,3,1)))&amp;" квадриллион")</f>
        <v>0</v>
      </c>
      <c r="T47" t="str">
        <f>MID(C47,E47-23,3)</f>
        <v>0</v>
      </c>
      <c r="U47" t="str">
        <f>IF(T47="000",""," "&amp;IF(MID(T47,1,1)="0","", INDEX(C$1:K$1,MID(T47,1,1))&amp;" юз")&amp;" "&amp;IF(MID(T47,2,1)="0","", INDEX(C$2:K$2,MID(T47,2,1)))&amp;" "&amp;IF(MID(T47,3,1)="0","", INDEX(C$1:K$1,MID(T47,3,1)))&amp;" квадриллиард")</f>
        <v>0</v>
      </c>
      <c r="V47" t="str">
        <f>MID(C47,E47-26,3)</f>
        <v>0</v>
      </c>
      <c r="W47" t="str">
        <f>IF(V47="000",""," "&amp;IF(MID(V47,1,1)="0","", INDEX(C$1:K$1,MID(V47,1,1))&amp;" юз")&amp;" "&amp;IF(MID(V47,2,1)="0","", INDEX(C$2:K$2,MID(V47,2,1)))&amp;" "&amp;IF(MID(V47,3,1)="0","", INDEX(C$1:K$1,MID(V47,3,1)))&amp;" квинтиллион")</f>
        <v>0</v>
      </c>
      <c r="X47" t="str">
        <f>MID(C47,E47-29,3)</f>
        <v>0</v>
      </c>
      <c r="Y47" t="str">
        <f>IF(X47="000",""," "&amp;IF(MID(X47,1,1)="0","", INDEX(C44:K44,MID(X47,1,1))&amp;" юз")&amp;" "&amp;IF(MID(X47,2,1)="0","", INDEX(C45:K45,MID(X47,2,1)))&amp;" "&amp;IF(MID(X47,3,1)="0","", INDEX(C44:K44,MID(X47,3,1)))&amp;" квинтиллиард")</f>
        <v>0</v>
      </c>
    </row>
    <row r="48" spans="1:25">
      <c r="A48" s="1"/>
      <c r="B48" s="1" t="str">
        <f>TRIM(Y48&amp;W48&amp;U48&amp;S48&amp;Q48&amp;O48&amp;M48&amp;K48&amp;I48&amp;G48&amp;" сум "&amp;ROUND((ABS(A48)-INT(ABS(A48)))*100,0)&amp;" тийин")</f>
        <v>0</v>
      </c>
      <c r="C48" s="1" t="str">
        <f>RIGHT("000000000000000000000000000000"&amp;INT(ABS(A48)),30)</f>
        <v>0</v>
      </c>
      <c r="D48" t="str">
        <f>INT((ABS(A48)-INT(ABS(A48)))*100)</f>
        <v>0</v>
      </c>
      <c r="E48" t="str">
        <f>LEN(C48)</f>
        <v>0</v>
      </c>
      <c r="F48" t="str">
        <f>MID(C48,E48-2,3)</f>
        <v>0</v>
      </c>
      <c r="G48" t="str">
        <f>" "&amp;IF(MID(F48,1,1)="0","", INDEX(C$1:K$1,MID(F48,1,1))&amp;" юз")&amp;" "&amp;IF(MID(F48,2,1)="0","", INDEX(C$2:K$2,MID(F48,2,1)))&amp;" "&amp;IF(MID(F48,3,1)="0","", INDEX(C$1:K$1,MID(F48,3,1)))</f>
        <v>0</v>
      </c>
      <c r="H48" t="str">
        <f>MID(C48,E48-5,3)</f>
        <v>0</v>
      </c>
      <c r="I48" t="str">
        <f>IF(H48="000",""," "&amp;IF(MID(H48,1,1)="0","",INDEX(C$1:K$1,MID(H48,1,1))&amp;" юз")&amp;" "&amp;IF(MID(H48,2,1)="0","",INDEX(C$2:K$2,MID(H48,2,1)))&amp;" "&amp;IF(MID(H48,3,1)="0","",INDEX(C$1:K$1,MID(H48,3,1)))&amp;" минг")</f>
        <v>0</v>
      </c>
      <c r="J48" t="str">
        <f>MID(C48,E48-8,3)</f>
        <v>0</v>
      </c>
      <c r="K48" t="str">
        <f>IF(J48="000",""," "&amp;IF(MID(J48,1,1)="0","", INDEX(C$1:K$1,MID(J48,1,1))&amp;" юз")&amp;" "&amp;IF(MID(J48,2,1)="0","", INDEX(C$2:K$2,MID(J48,2,1)))&amp;" "&amp;IF(MID(J48,3,1)="0","", INDEX(C$1:K$1,MID(J48,3,1)))&amp;" миллион")</f>
        <v>0</v>
      </c>
      <c r="L48" t="str">
        <f>MID(C48,E48-11,3)</f>
        <v>0</v>
      </c>
      <c r="M48" t="str">
        <f>IF(L48="000",""," "&amp;IF(MID(L48,1,1)="0","",INDEX(C$1:K$1,MID(L48,1,1))&amp;" юз")&amp;" "&amp;IF(MID(L48,2,1)="0","",INDEX(C$2:K$2,MID(L48,2,1)))&amp;" "&amp;IF(MID(L48,3,1)="0","",INDEX(C$1:K$1,MID(L48,3,1)))&amp;" миллиард")</f>
        <v>0</v>
      </c>
      <c r="N48" t="str">
        <f>MID(C48,E48-14,3)</f>
        <v>0</v>
      </c>
      <c r="O48" t="str">
        <f>IF(N48="000",""," "&amp;IF(MID(N48,1,1)="0","", INDEX(C$1:K$1,MID(N48,1,1))&amp;" юз")&amp;" "&amp;IF(MID(N48,2,1)="0","", INDEX(C$2:K$2,MID(N48,2,1)))&amp;" "&amp;IF(MID(N48,3,1)="0","", INDEX(C$1:K$1,MID(N48,3,1)))&amp;" триллион")</f>
        <v>0</v>
      </c>
      <c r="P48" t="str">
        <f>MID(C48,E48-17,3)</f>
        <v>0</v>
      </c>
      <c r="Q48" t="str">
        <f>IF(P48="000",""," "&amp;IF(MID(P48,1,1)="0","", INDEX(C$1:K$1,MID(P48,1,1))&amp;" юз")&amp;" "&amp;IF(MID(P48,2,1)="0","", INDEX(C$2:K$2,MID(P48,2,1)))&amp;" "&amp;IF(MID(P48,3,1)="0","", INDEX(C$1:K$1,MID(P48,3,1)))&amp;" триллиард")</f>
        <v>0</v>
      </c>
      <c r="R48" t="str">
        <f>MID(C48,E48-20,3)</f>
        <v>0</v>
      </c>
      <c r="S48" t="str">
        <f>IF(R48="000",""," "&amp;IF(MID(R48,1,1)="0","", INDEX(C$1:K$1,MID(R48,1,1))&amp;" юз")&amp;" "&amp;IF(MID(R48,2,1)="0","", INDEX(C$2:K$2,MID(R48,2,1)))&amp;" "&amp;IF(MID(R48,3,1)="0","", INDEX(C$1:K$1,MID(R48,3,1)))&amp;" квадриллион")</f>
        <v>0</v>
      </c>
      <c r="T48" t="str">
        <f>MID(C48,E48-23,3)</f>
        <v>0</v>
      </c>
      <c r="U48" t="str">
        <f>IF(T48="000",""," "&amp;IF(MID(T48,1,1)="0","", INDEX(C$1:K$1,MID(T48,1,1))&amp;" юз")&amp;" "&amp;IF(MID(T48,2,1)="0","", INDEX(C$2:K$2,MID(T48,2,1)))&amp;" "&amp;IF(MID(T48,3,1)="0","", INDEX(C$1:K$1,MID(T48,3,1)))&amp;" квадриллиард")</f>
        <v>0</v>
      </c>
      <c r="V48" t="str">
        <f>MID(C48,E48-26,3)</f>
        <v>0</v>
      </c>
      <c r="W48" t="str">
        <f>IF(V48="000",""," "&amp;IF(MID(V48,1,1)="0","", INDEX(C$1:K$1,MID(V48,1,1))&amp;" юз")&amp;" "&amp;IF(MID(V48,2,1)="0","", INDEX(C$2:K$2,MID(V48,2,1)))&amp;" "&amp;IF(MID(V48,3,1)="0","", INDEX(C$1:K$1,MID(V48,3,1)))&amp;" квинтиллион")</f>
        <v>0</v>
      </c>
      <c r="X48" t="str">
        <f>MID(C48,E48-29,3)</f>
        <v>0</v>
      </c>
      <c r="Y48" t="str">
        <f>IF(X48="000",""," "&amp;IF(MID(X48,1,1)="0","", INDEX(C45:K45,MID(X48,1,1))&amp;" юз")&amp;" "&amp;IF(MID(X48,2,1)="0","", INDEX(C46:K46,MID(X48,2,1)))&amp;" "&amp;IF(MID(X48,3,1)="0","", INDEX(C45:K45,MID(X48,3,1)))&amp;" квинтиллиард")</f>
        <v>0</v>
      </c>
    </row>
    <row r="49" spans="1:25">
      <c r="A49" s="1"/>
      <c r="B49" s="1" t="str">
        <f>TRIM(Y49&amp;W49&amp;U49&amp;S49&amp;Q49&amp;O49&amp;M49&amp;K49&amp;I49&amp;G49&amp;" сум "&amp;ROUND((ABS(A49)-INT(ABS(A49)))*100,0)&amp;" тийин")</f>
        <v>0</v>
      </c>
      <c r="C49" s="1" t="str">
        <f>RIGHT("000000000000000000000000000000"&amp;INT(ABS(A49)),30)</f>
        <v>0</v>
      </c>
      <c r="D49" t="str">
        <f>INT((ABS(A49)-INT(ABS(A49)))*100)</f>
        <v>0</v>
      </c>
      <c r="E49" t="str">
        <f>LEN(C49)</f>
        <v>0</v>
      </c>
      <c r="F49" t="str">
        <f>MID(C49,E49-2,3)</f>
        <v>0</v>
      </c>
      <c r="G49" t="str">
        <f>" "&amp;IF(MID(F49,1,1)="0","", INDEX(C$1:K$1,MID(F49,1,1))&amp;" юз")&amp;" "&amp;IF(MID(F49,2,1)="0","", INDEX(C$2:K$2,MID(F49,2,1)))&amp;" "&amp;IF(MID(F49,3,1)="0","", INDEX(C$1:K$1,MID(F49,3,1)))</f>
        <v>0</v>
      </c>
      <c r="H49" t="str">
        <f>MID(C49,E49-5,3)</f>
        <v>0</v>
      </c>
      <c r="I49" t="str">
        <f>IF(H49="000",""," "&amp;IF(MID(H49,1,1)="0","",INDEX(C$1:K$1,MID(H49,1,1))&amp;" юз")&amp;" "&amp;IF(MID(H49,2,1)="0","",INDEX(C$2:K$2,MID(H49,2,1)))&amp;" "&amp;IF(MID(H49,3,1)="0","",INDEX(C$1:K$1,MID(H49,3,1)))&amp;" минг")</f>
        <v>0</v>
      </c>
      <c r="J49" t="str">
        <f>MID(C49,E49-8,3)</f>
        <v>0</v>
      </c>
      <c r="K49" t="str">
        <f>IF(J49="000",""," "&amp;IF(MID(J49,1,1)="0","", INDEX(C$1:K$1,MID(J49,1,1))&amp;" юз")&amp;" "&amp;IF(MID(J49,2,1)="0","", INDEX(C$2:K$2,MID(J49,2,1)))&amp;" "&amp;IF(MID(J49,3,1)="0","", INDEX(C$1:K$1,MID(J49,3,1)))&amp;" миллион")</f>
        <v>0</v>
      </c>
      <c r="L49" t="str">
        <f>MID(C49,E49-11,3)</f>
        <v>0</v>
      </c>
      <c r="M49" t="str">
        <f>IF(L49="000",""," "&amp;IF(MID(L49,1,1)="0","",INDEX(C$1:K$1,MID(L49,1,1))&amp;" юз")&amp;" "&amp;IF(MID(L49,2,1)="0","",INDEX(C$2:K$2,MID(L49,2,1)))&amp;" "&amp;IF(MID(L49,3,1)="0","",INDEX(C$1:K$1,MID(L49,3,1)))&amp;" миллиард")</f>
        <v>0</v>
      </c>
      <c r="N49" t="str">
        <f>MID(C49,E49-14,3)</f>
        <v>0</v>
      </c>
      <c r="O49" t="str">
        <f>IF(N49="000",""," "&amp;IF(MID(N49,1,1)="0","", INDEX(C$1:K$1,MID(N49,1,1))&amp;" юз")&amp;" "&amp;IF(MID(N49,2,1)="0","", INDEX(C$2:K$2,MID(N49,2,1)))&amp;" "&amp;IF(MID(N49,3,1)="0","", INDEX(C$1:K$1,MID(N49,3,1)))&amp;" триллион")</f>
        <v>0</v>
      </c>
      <c r="P49" t="str">
        <f>MID(C49,E49-17,3)</f>
        <v>0</v>
      </c>
      <c r="Q49" t="str">
        <f>IF(P49="000",""," "&amp;IF(MID(P49,1,1)="0","", INDEX(C$1:K$1,MID(P49,1,1))&amp;" юз")&amp;" "&amp;IF(MID(P49,2,1)="0","", INDEX(C$2:K$2,MID(P49,2,1)))&amp;" "&amp;IF(MID(P49,3,1)="0","", INDEX(C$1:K$1,MID(P49,3,1)))&amp;" триллиард")</f>
        <v>0</v>
      </c>
      <c r="R49" t="str">
        <f>MID(C49,E49-20,3)</f>
        <v>0</v>
      </c>
      <c r="S49" t="str">
        <f>IF(R49="000",""," "&amp;IF(MID(R49,1,1)="0","", INDEX(C$1:K$1,MID(R49,1,1))&amp;" юз")&amp;" "&amp;IF(MID(R49,2,1)="0","", INDEX(C$2:K$2,MID(R49,2,1)))&amp;" "&amp;IF(MID(R49,3,1)="0","", INDEX(C$1:K$1,MID(R49,3,1)))&amp;" квадриллион")</f>
        <v>0</v>
      </c>
      <c r="T49" t="str">
        <f>MID(C49,E49-23,3)</f>
        <v>0</v>
      </c>
      <c r="U49" t="str">
        <f>IF(T49="000",""," "&amp;IF(MID(T49,1,1)="0","", INDEX(C$1:K$1,MID(T49,1,1))&amp;" юз")&amp;" "&amp;IF(MID(T49,2,1)="0","", INDEX(C$2:K$2,MID(T49,2,1)))&amp;" "&amp;IF(MID(T49,3,1)="0","", INDEX(C$1:K$1,MID(T49,3,1)))&amp;" квадриллиард")</f>
        <v>0</v>
      </c>
      <c r="V49" t="str">
        <f>MID(C49,E49-26,3)</f>
        <v>0</v>
      </c>
      <c r="W49" t="str">
        <f>IF(V49="000",""," "&amp;IF(MID(V49,1,1)="0","", INDEX(C$1:K$1,MID(V49,1,1))&amp;" юз")&amp;" "&amp;IF(MID(V49,2,1)="0","", INDEX(C$2:K$2,MID(V49,2,1)))&amp;" "&amp;IF(MID(V49,3,1)="0","", INDEX(C$1:K$1,MID(V49,3,1)))&amp;" квинтиллион")</f>
        <v>0</v>
      </c>
      <c r="X49" t="str">
        <f>MID(C49,E49-29,3)</f>
        <v>0</v>
      </c>
      <c r="Y49" t="str">
        <f>IF(X49="000",""," "&amp;IF(MID(X49,1,1)="0","", INDEX(C46:K46,MID(X49,1,1))&amp;" юз")&amp;" "&amp;IF(MID(X49,2,1)="0","", INDEX(C47:K47,MID(X49,2,1)))&amp;" "&amp;IF(MID(X49,3,1)="0","", INDEX(C46:K46,MID(X49,3,1)))&amp;" квинтиллиард")</f>
        <v>0</v>
      </c>
    </row>
    <row r="50" spans="1:25">
      <c r="A50" s="1"/>
      <c r="B50" s="1" t="str">
        <f>TRIM(Y50&amp;W50&amp;U50&amp;S50&amp;Q50&amp;O50&amp;M50&amp;K50&amp;I50&amp;G50&amp;" сум "&amp;ROUND((ABS(A50)-INT(ABS(A50)))*100,0)&amp;" тийин")</f>
        <v>0</v>
      </c>
      <c r="C50" s="1" t="str">
        <f>RIGHT("000000000000000000000000000000"&amp;INT(ABS(A50)),30)</f>
        <v>0</v>
      </c>
      <c r="D50" t="str">
        <f>INT((ABS(A50)-INT(ABS(A50)))*100)</f>
        <v>0</v>
      </c>
      <c r="E50" t="str">
        <f>LEN(C50)</f>
        <v>0</v>
      </c>
      <c r="F50" t="str">
        <f>MID(C50,E50-2,3)</f>
        <v>0</v>
      </c>
      <c r="G50" t="str">
        <f>" "&amp;IF(MID(F50,1,1)="0","", INDEX(C$1:K$1,MID(F50,1,1))&amp;" юз")&amp;" "&amp;IF(MID(F50,2,1)="0","", INDEX(C$2:K$2,MID(F50,2,1)))&amp;" "&amp;IF(MID(F50,3,1)="0","", INDEX(C$1:K$1,MID(F50,3,1)))</f>
        <v>0</v>
      </c>
      <c r="H50" t="str">
        <f>MID(C50,E50-5,3)</f>
        <v>0</v>
      </c>
      <c r="I50" t="str">
        <f>IF(H50="000",""," "&amp;IF(MID(H50,1,1)="0","",INDEX(C$1:K$1,MID(H50,1,1))&amp;" юз")&amp;" "&amp;IF(MID(H50,2,1)="0","",INDEX(C$2:K$2,MID(H50,2,1)))&amp;" "&amp;IF(MID(H50,3,1)="0","",INDEX(C$1:K$1,MID(H50,3,1)))&amp;" минг")</f>
        <v>0</v>
      </c>
      <c r="J50" t="str">
        <f>MID(C50,E50-8,3)</f>
        <v>0</v>
      </c>
      <c r="K50" t="str">
        <f>IF(J50="000",""," "&amp;IF(MID(J50,1,1)="0","", INDEX(C$1:K$1,MID(J50,1,1))&amp;" юз")&amp;" "&amp;IF(MID(J50,2,1)="0","", INDEX(C$2:K$2,MID(J50,2,1)))&amp;" "&amp;IF(MID(J50,3,1)="0","", INDEX(C$1:K$1,MID(J50,3,1)))&amp;" миллион")</f>
        <v>0</v>
      </c>
      <c r="L50" t="str">
        <f>MID(C50,E50-11,3)</f>
        <v>0</v>
      </c>
      <c r="M50" t="str">
        <f>IF(L50="000",""," "&amp;IF(MID(L50,1,1)="0","",INDEX(C$1:K$1,MID(L50,1,1))&amp;" юз")&amp;" "&amp;IF(MID(L50,2,1)="0","",INDEX(C$2:K$2,MID(L50,2,1)))&amp;" "&amp;IF(MID(L50,3,1)="0","",INDEX(C$1:K$1,MID(L50,3,1)))&amp;" миллиард")</f>
        <v>0</v>
      </c>
      <c r="N50" t="str">
        <f>MID(C50,E50-14,3)</f>
        <v>0</v>
      </c>
      <c r="O50" t="str">
        <f>IF(N50="000",""," "&amp;IF(MID(N50,1,1)="0","", INDEX(C$1:K$1,MID(N50,1,1))&amp;" юз")&amp;" "&amp;IF(MID(N50,2,1)="0","", INDEX(C$2:K$2,MID(N50,2,1)))&amp;" "&amp;IF(MID(N50,3,1)="0","", INDEX(C$1:K$1,MID(N50,3,1)))&amp;" триллион")</f>
        <v>0</v>
      </c>
      <c r="P50" t="str">
        <f>MID(C50,E50-17,3)</f>
        <v>0</v>
      </c>
      <c r="Q50" t="str">
        <f>IF(P50="000",""," "&amp;IF(MID(P50,1,1)="0","", INDEX(C$1:K$1,MID(P50,1,1))&amp;" юз")&amp;" "&amp;IF(MID(P50,2,1)="0","", INDEX(C$2:K$2,MID(P50,2,1)))&amp;" "&amp;IF(MID(P50,3,1)="0","", INDEX(C$1:K$1,MID(P50,3,1)))&amp;" триллиард")</f>
        <v>0</v>
      </c>
      <c r="R50" t="str">
        <f>MID(C50,E50-20,3)</f>
        <v>0</v>
      </c>
      <c r="S50" t="str">
        <f>IF(R50="000",""," "&amp;IF(MID(R50,1,1)="0","", INDEX(C$1:K$1,MID(R50,1,1))&amp;" юз")&amp;" "&amp;IF(MID(R50,2,1)="0","", INDEX(C$2:K$2,MID(R50,2,1)))&amp;" "&amp;IF(MID(R50,3,1)="0","", INDEX(C$1:K$1,MID(R50,3,1)))&amp;" квадриллион")</f>
        <v>0</v>
      </c>
      <c r="T50" t="str">
        <f>MID(C50,E50-23,3)</f>
        <v>0</v>
      </c>
      <c r="U50" t="str">
        <f>IF(T50="000",""," "&amp;IF(MID(T50,1,1)="0","", INDEX(C$1:K$1,MID(T50,1,1))&amp;" юз")&amp;" "&amp;IF(MID(T50,2,1)="0","", INDEX(C$2:K$2,MID(T50,2,1)))&amp;" "&amp;IF(MID(T50,3,1)="0","", INDEX(C$1:K$1,MID(T50,3,1)))&amp;" квадриллиард")</f>
        <v>0</v>
      </c>
      <c r="V50" t="str">
        <f>MID(C50,E50-26,3)</f>
        <v>0</v>
      </c>
      <c r="W50" t="str">
        <f>IF(V50="000",""," "&amp;IF(MID(V50,1,1)="0","", INDEX(C$1:K$1,MID(V50,1,1))&amp;" юз")&amp;" "&amp;IF(MID(V50,2,1)="0","", INDEX(C$2:K$2,MID(V50,2,1)))&amp;" "&amp;IF(MID(V50,3,1)="0","", INDEX(C$1:K$1,MID(V50,3,1)))&amp;" квинтиллион")</f>
        <v>0</v>
      </c>
      <c r="X50" t="str">
        <f>MID(C50,E50-29,3)</f>
        <v>0</v>
      </c>
      <c r="Y50" t="str">
        <f>IF(X50="000",""," "&amp;IF(MID(X50,1,1)="0","", INDEX(C47:K47,MID(X50,1,1))&amp;" юз")&amp;" "&amp;IF(MID(X50,2,1)="0","", INDEX(C48:K48,MID(X50,2,1)))&amp;" "&amp;IF(MID(X50,3,1)="0","", INDEX(C47:K47,MID(X50,3,1)))&amp;" квинтиллиард")</f>
        <v>0</v>
      </c>
    </row>
    <row r="51" spans="1:25">
      <c r="A51" s="1"/>
      <c r="B51" s="1" t="str">
        <f>TRIM(Y51&amp;W51&amp;U51&amp;S51&amp;Q51&amp;O51&amp;M51&amp;K51&amp;I51&amp;G51&amp;" сум "&amp;ROUND((ABS(A51)-INT(ABS(A51)))*100,0)&amp;" тийин")</f>
        <v>0</v>
      </c>
      <c r="C51" s="1" t="str">
        <f>RIGHT("000000000000000000000000000000"&amp;INT(ABS(A51)),30)</f>
        <v>0</v>
      </c>
      <c r="D51" t="str">
        <f>INT((ABS(A51)-INT(ABS(A51)))*100)</f>
        <v>0</v>
      </c>
      <c r="E51" t="str">
        <f>LEN(C51)</f>
        <v>0</v>
      </c>
      <c r="F51" t="str">
        <f>MID(C51,E51-2,3)</f>
        <v>0</v>
      </c>
      <c r="G51" t="str">
        <f>" "&amp;IF(MID(F51,1,1)="0","", INDEX(C$1:K$1,MID(F51,1,1))&amp;" юз")&amp;" "&amp;IF(MID(F51,2,1)="0","", INDEX(C$2:K$2,MID(F51,2,1)))&amp;" "&amp;IF(MID(F51,3,1)="0","", INDEX(C$1:K$1,MID(F51,3,1)))</f>
        <v>0</v>
      </c>
      <c r="H51" t="str">
        <f>MID(C51,E51-5,3)</f>
        <v>0</v>
      </c>
      <c r="I51" t="str">
        <f>IF(H51="000",""," "&amp;IF(MID(H51,1,1)="0","",INDEX(C$1:K$1,MID(H51,1,1))&amp;" юз")&amp;" "&amp;IF(MID(H51,2,1)="0","",INDEX(C$2:K$2,MID(H51,2,1)))&amp;" "&amp;IF(MID(H51,3,1)="0","",INDEX(C$1:K$1,MID(H51,3,1)))&amp;" минг")</f>
        <v>0</v>
      </c>
      <c r="J51" t="str">
        <f>MID(C51,E51-8,3)</f>
        <v>0</v>
      </c>
      <c r="K51" t="str">
        <f>IF(J51="000",""," "&amp;IF(MID(J51,1,1)="0","", INDEX(C$1:K$1,MID(J51,1,1))&amp;" юз")&amp;" "&amp;IF(MID(J51,2,1)="0","", INDEX(C$2:K$2,MID(J51,2,1)))&amp;" "&amp;IF(MID(J51,3,1)="0","", INDEX(C$1:K$1,MID(J51,3,1)))&amp;" миллион")</f>
        <v>0</v>
      </c>
      <c r="L51" t="str">
        <f>MID(C51,E51-11,3)</f>
        <v>0</v>
      </c>
      <c r="M51" t="str">
        <f>IF(L51="000",""," "&amp;IF(MID(L51,1,1)="0","",INDEX(C$1:K$1,MID(L51,1,1))&amp;" юз")&amp;" "&amp;IF(MID(L51,2,1)="0","",INDEX(C$2:K$2,MID(L51,2,1)))&amp;" "&amp;IF(MID(L51,3,1)="0","",INDEX(C$1:K$1,MID(L51,3,1)))&amp;" миллиард")</f>
        <v>0</v>
      </c>
      <c r="N51" t="str">
        <f>MID(C51,E51-14,3)</f>
        <v>0</v>
      </c>
      <c r="O51" t="str">
        <f>IF(N51="000",""," "&amp;IF(MID(N51,1,1)="0","", INDEX(C$1:K$1,MID(N51,1,1))&amp;" юз")&amp;" "&amp;IF(MID(N51,2,1)="0","", INDEX(C$2:K$2,MID(N51,2,1)))&amp;" "&amp;IF(MID(N51,3,1)="0","", INDEX(C$1:K$1,MID(N51,3,1)))&amp;" триллион")</f>
        <v>0</v>
      </c>
      <c r="P51" t="str">
        <f>MID(C51,E51-17,3)</f>
        <v>0</v>
      </c>
      <c r="Q51" t="str">
        <f>IF(P51="000",""," "&amp;IF(MID(P51,1,1)="0","", INDEX(C$1:K$1,MID(P51,1,1))&amp;" юз")&amp;" "&amp;IF(MID(P51,2,1)="0","", INDEX(C$2:K$2,MID(P51,2,1)))&amp;" "&amp;IF(MID(P51,3,1)="0","", INDEX(C$1:K$1,MID(P51,3,1)))&amp;" триллиард")</f>
        <v>0</v>
      </c>
      <c r="R51" t="str">
        <f>MID(C51,E51-20,3)</f>
        <v>0</v>
      </c>
      <c r="S51" t="str">
        <f>IF(R51="000",""," "&amp;IF(MID(R51,1,1)="0","", INDEX(C$1:K$1,MID(R51,1,1))&amp;" юз")&amp;" "&amp;IF(MID(R51,2,1)="0","", INDEX(C$2:K$2,MID(R51,2,1)))&amp;" "&amp;IF(MID(R51,3,1)="0","", INDEX(C$1:K$1,MID(R51,3,1)))&amp;" квадриллион")</f>
        <v>0</v>
      </c>
      <c r="T51" t="str">
        <f>MID(C51,E51-23,3)</f>
        <v>0</v>
      </c>
      <c r="U51" t="str">
        <f>IF(T51="000",""," "&amp;IF(MID(T51,1,1)="0","", INDEX(C$1:K$1,MID(T51,1,1))&amp;" юз")&amp;" "&amp;IF(MID(T51,2,1)="0","", INDEX(C$2:K$2,MID(T51,2,1)))&amp;" "&amp;IF(MID(T51,3,1)="0","", INDEX(C$1:K$1,MID(T51,3,1)))&amp;" квадриллиард")</f>
        <v>0</v>
      </c>
      <c r="V51" t="str">
        <f>MID(C51,E51-26,3)</f>
        <v>0</v>
      </c>
      <c r="W51" t="str">
        <f>IF(V51="000",""," "&amp;IF(MID(V51,1,1)="0","", INDEX(C$1:K$1,MID(V51,1,1))&amp;" юз")&amp;" "&amp;IF(MID(V51,2,1)="0","", INDEX(C$2:K$2,MID(V51,2,1)))&amp;" "&amp;IF(MID(V51,3,1)="0","", INDEX(C$1:K$1,MID(V51,3,1)))&amp;" квинтиллион")</f>
        <v>0</v>
      </c>
      <c r="X51" t="str">
        <f>MID(C51,E51-29,3)</f>
        <v>0</v>
      </c>
      <c r="Y51" t="str">
        <f>IF(X51="000",""," "&amp;IF(MID(X51,1,1)="0","", INDEX(C48:K48,MID(X51,1,1))&amp;" юз")&amp;" "&amp;IF(MID(X51,2,1)="0","", INDEX(C49:K49,MID(X51,2,1)))&amp;" "&amp;IF(MID(X51,3,1)="0","", INDEX(C48:K48,MID(X51,3,1)))&amp;" квинтиллиард")</f>
        <v>0</v>
      </c>
    </row>
    <row r="52" spans="1:25">
      <c r="A52" s="1"/>
      <c r="B52" s="1" t="str">
        <f>TRIM(Y52&amp;W52&amp;U52&amp;S52&amp;Q52&amp;O52&amp;M52&amp;K52&amp;I52&amp;G52&amp;" сум "&amp;ROUND((ABS(A52)-INT(ABS(A52)))*100,0)&amp;" тийин")</f>
        <v>0</v>
      </c>
      <c r="C52" s="1" t="str">
        <f>RIGHT("000000000000000000000000000000"&amp;INT(ABS(A52)),30)</f>
        <v>0</v>
      </c>
      <c r="D52" t="str">
        <f>INT((ABS(A52)-INT(ABS(A52)))*100)</f>
        <v>0</v>
      </c>
      <c r="E52" t="str">
        <f>LEN(C52)</f>
        <v>0</v>
      </c>
      <c r="F52" t="str">
        <f>MID(C52,E52-2,3)</f>
        <v>0</v>
      </c>
      <c r="G52" t="str">
        <f>" "&amp;IF(MID(F52,1,1)="0","", INDEX(C$1:K$1,MID(F52,1,1))&amp;" юз")&amp;" "&amp;IF(MID(F52,2,1)="0","", INDEX(C$2:K$2,MID(F52,2,1)))&amp;" "&amp;IF(MID(F52,3,1)="0","", INDEX(C$1:K$1,MID(F52,3,1)))</f>
        <v>0</v>
      </c>
      <c r="H52" t="str">
        <f>MID(C52,E52-5,3)</f>
        <v>0</v>
      </c>
      <c r="I52" t="str">
        <f>IF(H52="000",""," "&amp;IF(MID(H52,1,1)="0","",INDEX(C$1:K$1,MID(H52,1,1))&amp;" юз")&amp;" "&amp;IF(MID(H52,2,1)="0","",INDEX(C$2:K$2,MID(H52,2,1)))&amp;" "&amp;IF(MID(H52,3,1)="0","",INDEX(C$1:K$1,MID(H52,3,1)))&amp;" минг")</f>
        <v>0</v>
      </c>
      <c r="J52" t="str">
        <f>MID(C52,E52-8,3)</f>
        <v>0</v>
      </c>
      <c r="K52" t="str">
        <f>IF(J52="000",""," "&amp;IF(MID(J52,1,1)="0","", INDEX(C$1:K$1,MID(J52,1,1))&amp;" юз")&amp;" "&amp;IF(MID(J52,2,1)="0","", INDEX(C$2:K$2,MID(J52,2,1)))&amp;" "&amp;IF(MID(J52,3,1)="0","", INDEX(C$1:K$1,MID(J52,3,1)))&amp;" миллион")</f>
        <v>0</v>
      </c>
      <c r="L52" t="str">
        <f>MID(C52,E52-11,3)</f>
        <v>0</v>
      </c>
      <c r="M52" t="str">
        <f>IF(L52="000",""," "&amp;IF(MID(L52,1,1)="0","",INDEX(C$1:K$1,MID(L52,1,1))&amp;" юз")&amp;" "&amp;IF(MID(L52,2,1)="0","",INDEX(C$2:K$2,MID(L52,2,1)))&amp;" "&amp;IF(MID(L52,3,1)="0","",INDEX(C$1:K$1,MID(L52,3,1)))&amp;" миллиард")</f>
        <v>0</v>
      </c>
      <c r="N52" t="str">
        <f>MID(C52,E52-14,3)</f>
        <v>0</v>
      </c>
      <c r="O52" t="str">
        <f>IF(N52="000",""," "&amp;IF(MID(N52,1,1)="0","", INDEX(C$1:K$1,MID(N52,1,1))&amp;" юз")&amp;" "&amp;IF(MID(N52,2,1)="0","", INDEX(C$2:K$2,MID(N52,2,1)))&amp;" "&amp;IF(MID(N52,3,1)="0","", INDEX(C$1:K$1,MID(N52,3,1)))&amp;" триллион")</f>
        <v>0</v>
      </c>
      <c r="P52" t="str">
        <f>MID(C52,E52-17,3)</f>
        <v>0</v>
      </c>
      <c r="Q52" t="str">
        <f>IF(P52="000",""," "&amp;IF(MID(P52,1,1)="0","", INDEX(C$1:K$1,MID(P52,1,1))&amp;" юз")&amp;" "&amp;IF(MID(P52,2,1)="0","", INDEX(C$2:K$2,MID(P52,2,1)))&amp;" "&amp;IF(MID(P52,3,1)="0","", INDEX(C$1:K$1,MID(P52,3,1)))&amp;" триллиард")</f>
        <v>0</v>
      </c>
      <c r="R52" t="str">
        <f>MID(C52,E52-20,3)</f>
        <v>0</v>
      </c>
      <c r="S52" t="str">
        <f>IF(R52="000",""," "&amp;IF(MID(R52,1,1)="0","", INDEX(C$1:K$1,MID(R52,1,1))&amp;" юз")&amp;" "&amp;IF(MID(R52,2,1)="0","", INDEX(C$2:K$2,MID(R52,2,1)))&amp;" "&amp;IF(MID(R52,3,1)="0","", INDEX(C$1:K$1,MID(R52,3,1)))&amp;" квадриллион")</f>
        <v>0</v>
      </c>
      <c r="T52" t="str">
        <f>MID(C52,E52-23,3)</f>
        <v>0</v>
      </c>
      <c r="U52" t="str">
        <f>IF(T52="000",""," "&amp;IF(MID(T52,1,1)="0","", INDEX(C$1:K$1,MID(T52,1,1))&amp;" юз")&amp;" "&amp;IF(MID(T52,2,1)="0","", INDEX(C$2:K$2,MID(T52,2,1)))&amp;" "&amp;IF(MID(T52,3,1)="0","", INDEX(C$1:K$1,MID(T52,3,1)))&amp;" квадриллиард")</f>
        <v>0</v>
      </c>
      <c r="V52" t="str">
        <f>MID(C52,E52-26,3)</f>
        <v>0</v>
      </c>
      <c r="W52" t="str">
        <f>IF(V52="000",""," "&amp;IF(MID(V52,1,1)="0","", INDEX(C$1:K$1,MID(V52,1,1))&amp;" юз")&amp;" "&amp;IF(MID(V52,2,1)="0","", INDEX(C$2:K$2,MID(V52,2,1)))&amp;" "&amp;IF(MID(V52,3,1)="0","", INDEX(C$1:K$1,MID(V52,3,1)))&amp;" квинтиллион")</f>
        <v>0</v>
      </c>
      <c r="X52" t="str">
        <f>MID(C52,E52-29,3)</f>
        <v>0</v>
      </c>
      <c r="Y52" t="str">
        <f>IF(X52="000",""," "&amp;IF(MID(X52,1,1)="0","", INDEX(C49:K49,MID(X52,1,1))&amp;" юз")&amp;" "&amp;IF(MID(X52,2,1)="0","", INDEX(C50:K50,MID(X52,2,1)))&amp;" "&amp;IF(MID(X52,3,1)="0","", INDEX(C49:K49,MID(X52,3,1)))&amp;" квинтиллиард")</f>
        <v>0</v>
      </c>
    </row>
    <row r="53" spans="1:25">
      <c r="A53" s="1"/>
      <c r="B53" s="1" t="str">
        <f>TRIM(Y53&amp;W53&amp;U53&amp;S53&amp;Q53&amp;O53&amp;M53&amp;K53&amp;I53&amp;G53&amp;" сум "&amp;ROUND((ABS(A53)-INT(ABS(A53)))*100,0)&amp;" тийин")</f>
        <v>0</v>
      </c>
      <c r="C53" s="1" t="str">
        <f>RIGHT("000000000000000000000000000000"&amp;INT(ABS(A53)),30)</f>
        <v>0</v>
      </c>
      <c r="D53" t="str">
        <f>INT((ABS(A53)-INT(ABS(A53)))*100)</f>
        <v>0</v>
      </c>
      <c r="E53" t="str">
        <f>LEN(C53)</f>
        <v>0</v>
      </c>
      <c r="F53" t="str">
        <f>MID(C53,E53-2,3)</f>
        <v>0</v>
      </c>
      <c r="G53" t="str">
        <f>" "&amp;IF(MID(F53,1,1)="0","", INDEX(C$1:K$1,MID(F53,1,1))&amp;" юз")&amp;" "&amp;IF(MID(F53,2,1)="0","", INDEX(C$2:K$2,MID(F53,2,1)))&amp;" "&amp;IF(MID(F53,3,1)="0","", INDEX(C$1:K$1,MID(F53,3,1)))</f>
        <v>0</v>
      </c>
      <c r="H53" t="str">
        <f>MID(C53,E53-5,3)</f>
        <v>0</v>
      </c>
      <c r="I53" t="str">
        <f>IF(H53="000",""," "&amp;IF(MID(H53,1,1)="0","",INDEX(C$1:K$1,MID(H53,1,1))&amp;" юз")&amp;" "&amp;IF(MID(H53,2,1)="0","",INDEX(C$2:K$2,MID(H53,2,1)))&amp;" "&amp;IF(MID(H53,3,1)="0","",INDEX(C$1:K$1,MID(H53,3,1)))&amp;" минг")</f>
        <v>0</v>
      </c>
      <c r="J53" t="str">
        <f>MID(C53,E53-8,3)</f>
        <v>0</v>
      </c>
      <c r="K53" t="str">
        <f>IF(J53="000",""," "&amp;IF(MID(J53,1,1)="0","", INDEX(C$1:K$1,MID(J53,1,1))&amp;" юз")&amp;" "&amp;IF(MID(J53,2,1)="0","", INDEX(C$2:K$2,MID(J53,2,1)))&amp;" "&amp;IF(MID(J53,3,1)="0","", INDEX(C$1:K$1,MID(J53,3,1)))&amp;" миллион")</f>
        <v>0</v>
      </c>
      <c r="L53" t="str">
        <f>MID(C53,E53-11,3)</f>
        <v>0</v>
      </c>
      <c r="M53" t="str">
        <f>IF(L53="000",""," "&amp;IF(MID(L53,1,1)="0","",INDEX(C$1:K$1,MID(L53,1,1))&amp;" юз")&amp;" "&amp;IF(MID(L53,2,1)="0","",INDEX(C$2:K$2,MID(L53,2,1)))&amp;" "&amp;IF(MID(L53,3,1)="0","",INDEX(C$1:K$1,MID(L53,3,1)))&amp;" миллиард")</f>
        <v>0</v>
      </c>
      <c r="N53" t="str">
        <f>MID(C53,E53-14,3)</f>
        <v>0</v>
      </c>
      <c r="O53" t="str">
        <f>IF(N53="000",""," "&amp;IF(MID(N53,1,1)="0","", INDEX(C$1:K$1,MID(N53,1,1))&amp;" юз")&amp;" "&amp;IF(MID(N53,2,1)="0","", INDEX(C$2:K$2,MID(N53,2,1)))&amp;" "&amp;IF(MID(N53,3,1)="0","", INDEX(C$1:K$1,MID(N53,3,1)))&amp;" триллион")</f>
        <v>0</v>
      </c>
      <c r="P53" t="str">
        <f>MID(C53,E53-17,3)</f>
        <v>0</v>
      </c>
      <c r="Q53" t="str">
        <f>IF(P53="000",""," "&amp;IF(MID(P53,1,1)="0","", INDEX(C$1:K$1,MID(P53,1,1))&amp;" юз")&amp;" "&amp;IF(MID(P53,2,1)="0","", INDEX(C$2:K$2,MID(P53,2,1)))&amp;" "&amp;IF(MID(P53,3,1)="0","", INDEX(C$1:K$1,MID(P53,3,1)))&amp;" триллиард")</f>
        <v>0</v>
      </c>
      <c r="R53" t="str">
        <f>MID(C53,E53-20,3)</f>
        <v>0</v>
      </c>
      <c r="S53" t="str">
        <f>IF(R53="000",""," "&amp;IF(MID(R53,1,1)="0","", INDEX(C$1:K$1,MID(R53,1,1))&amp;" юз")&amp;" "&amp;IF(MID(R53,2,1)="0","", INDEX(C$2:K$2,MID(R53,2,1)))&amp;" "&amp;IF(MID(R53,3,1)="0","", INDEX(C$1:K$1,MID(R53,3,1)))&amp;" квадриллион")</f>
        <v>0</v>
      </c>
      <c r="T53" t="str">
        <f>MID(C53,E53-23,3)</f>
        <v>0</v>
      </c>
      <c r="U53" t="str">
        <f>IF(T53="000",""," "&amp;IF(MID(T53,1,1)="0","", INDEX(C$1:K$1,MID(T53,1,1))&amp;" юз")&amp;" "&amp;IF(MID(T53,2,1)="0","", INDEX(C$2:K$2,MID(T53,2,1)))&amp;" "&amp;IF(MID(T53,3,1)="0","", INDEX(C$1:K$1,MID(T53,3,1)))&amp;" квадриллиард")</f>
        <v>0</v>
      </c>
      <c r="V53" t="str">
        <f>MID(C53,E53-26,3)</f>
        <v>0</v>
      </c>
      <c r="W53" t="str">
        <f>IF(V53="000",""," "&amp;IF(MID(V53,1,1)="0","", INDEX(C$1:K$1,MID(V53,1,1))&amp;" юз")&amp;" "&amp;IF(MID(V53,2,1)="0","", INDEX(C$2:K$2,MID(V53,2,1)))&amp;" "&amp;IF(MID(V53,3,1)="0","", INDEX(C$1:K$1,MID(V53,3,1)))&amp;" квинтиллион")</f>
        <v>0</v>
      </c>
      <c r="X53" t="str">
        <f>MID(C53,E53-29,3)</f>
        <v>0</v>
      </c>
      <c r="Y53" t="str">
        <f>IF(X53="000",""," "&amp;IF(MID(X53,1,1)="0","", INDEX(C50:K50,MID(X53,1,1))&amp;" юз")&amp;" "&amp;IF(MID(X53,2,1)="0","", INDEX(C51:K51,MID(X53,2,1)))&amp;" "&amp;IF(MID(X53,3,1)="0","", INDEX(C50:K50,MID(X53,3,1)))&amp;" квинтиллиард")</f>
        <v>0</v>
      </c>
    </row>
    <row r="54" spans="1:25">
      <c r="A54" s="1"/>
      <c r="B54" s="1" t="str">
        <f>TRIM(Y54&amp;W54&amp;U54&amp;S54&amp;Q54&amp;O54&amp;M54&amp;K54&amp;I54&amp;G54&amp;" сум "&amp;ROUND((ABS(A54)-INT(ABS(A54)))*100,0)&amp;" тийин")</f>
        <v>0</v>
      </c>
      <c r="C54" s="1" t="str">
        <f>RIGHT("000000000000000000000000000000"&amp;INT(ABS(A54)),30)</f>
        <v>0</v>
      </c>
      <c r="D54" t="str">
        <f>INT((ABS(A54)-INT(ABS(A54)))*100)</f>
        <v>0</v>
      </c>
      <c r="E54" t="str">
        <f>LEN(C54)</f>
        <v>0</v>
      </c>
      <c r="F54" t="str">
        <f>MID(C54,E54-2,3)</f>
        <v>0</v>
      </c>
      <c r="G54" t="str">
        <f>" "&amp;IF(MID(F54,1,1)="0","", INDEX(C$1:K$1,MID(F54,1,1))&amp;" юз")&amp;" "&amp;IF(MID(F54,2,1)="0","", INDEX(C$2:K$2,MID(F54,2,1)))&amp;" "&amp;IF(MID(F54,3,1)="0","", INDEX(C$1:K$1,MID(F54,3,1)))</f>
        <v>0</v>
      </c>
      <c r="H54" t="str">
        <f>MID(C54,E54-5,3)</f>
        <v>0</v>
      </c>
      <c r="I54" t="str">
        <f>IF(H54="000",""," "&amp;IF(MID(H54,1,1)="0","",INDEX(C$1:K$1,MID(H54,1,1))&amp;" юз")&amp;" "&amp;IF(MID(H54,2,1)="0","",INDEX(C$2:K$2,MID(H54,2,1)))&amp;" "&amp;IF(MID(H54,3,1)="0","",INDEX(C$1:K$1,MID(H54,3,1)))&amp;" минг")</f>
        <v>0</v>
      </c>
      <c r="J54" t="str">
        <f>MID(C54,E54-8,3)</f>
        <v>0</v>
      </c>
      <c r="K54" t="str">
        <f>IF(J54="000",""," "&amp;IF(MID(J54,1,1)="0","", INDEX(C$1:K$1,MID(J54,1,1))&amp;" юз")&amp;" "&amp;IF(MID(J54,2,1)="0","", INDEX(C$2:K$2,MID(J54,2,1)))&amp;" "&amp;IF(MID(J54,3,1)="0","", INDEX(C$1:K$1,MID(J54,3,1)))&amp;" миллион")</f>
        <v>0</v>
      </c>
      <c r="L54" t="str">
        <f>MID(C54,E54-11,3)</f>
        <v>0</v>
      </c>
      <c r="M54" t="str">
        <f>IF(L54="000",""," "&amp;IF(MID(L54,1,1)="0","",INDEX(C$1:K$1,MID(L54,1,1))&amp;" юз")&amp;" "&amp;IF(MID(L54,2,1)="0","",INDEX(C$2:K$2,MID(L54,2,1)))&amp;" "&amp;IF(MID(L54,3,1)="0","",INDEX(C$1:K$1,MID(L54,3,1)))&amp;" миллиард")</f>
        <v>0</v>
      </c>
      <c r="N54" t="str">
        <f>MID(C54,E54-14,3)</f>
        <v>0</v>
      </c>
      <c r="O54" t="str">
        <f>IF(N54="000",""," "&amp;IF(MID(N54,1,1)="0","", INDEX(C$1:K$1,MID(N54,1,1))&amp;" юз")&amp;" "&amp;IF(MID(N54,2,1)="0","", INDEX(C$2:K$2,MID(N54,2,1)))&amp;" "&amp;IF(MID(N54,3,1)="0","", INDEX(C$1:K$1,MID(N54,3,1)))&amp;" триллион")</f>
        <v>0</v>
      </c>
      <c r="P54" t="str">
        <f>MID(C54,E54-17,3)</f>
        <v>0</v>
      </c>
      <c r="Q54" t="str">
        <f>IF(P54="000",""," "&amp;IF(MID(P54,1,1)="0","", INDEX(C$1:K$1,MID(P54,1,1))&amp;" юз")&amp;" "&amp;IF(MID(P54,2,1)="0","", INDEX(C$2:K$2,MID(P54,2,1)))&amp;" "&amp;IF(MID(P54,3,1)="0","", INDEX(C$1:K$1,MID(P54,3,1)))&amp;" триллиард")</f>
        <v>0</v>
      </c>
      <c r="R54" t="str">
        <f>MID(C54,E54-20,3)</f>
        <v>0</v>
      </c>
      <c r="S54" t="str">
        <f>IF(R54="000",""," "&amp;IF(MID(R54,1,1)="0","", INDEX(C$1:K$1,MID(R54,1,1))&amp;" юз")&amp;" "&amp;IF(MID(R54,2,1)="0","", INDEX(C$2:K$2,MID(R54,2,1)))&amp;" "&amp;IF(MID(R54,3,1)="0","", INDEX(C$1:K$1,MID(R54,3,1)))&amp;" квадриллион")</f>
        <v>0</v>
      </c>
      <c r="T54" t="str">
        <f>MID(C54,E54-23,3)</f>
        <v>0</v>
      </c>
      <c r="U54" t="str">
        <f>IF(T54="000",""," "&amp;IF(MID(T54,1,1)="0","", INDEX(C$1:K$1,MID(T54,1,1))&amp;" юз")&amp;" "&amp;IF(MID(T54,2,1)="0","", INDEX(C$2:K$2,MID(T54,2,1)))&amp;" "&amp;IF(MID(T54,3,1)="0","", INDEX(C$1:K$1,MID(T54,3,1)))&amp;" квадриллиард")</f>
        <v>0</v>
      </c>
      <c r="V54" t="str">
        <f>MID(C54,E54-26,3)</f>
        <v>0</v>
      </c>
      <c r="W54" t="str">
        <f>IF(V54="000",""," "&amp;IF(MID(V54,1,1)="0","", INDEX(C$1:K$1,MID(V54,1,1))&amp;" юз")&amp;" "&amp;IF(MID(V54,2,1)="0","", INDEX(C$2:K$2,MID(V54,2,1)))&amp;" "&amp;IF(MID(V54,3,1)="0","", INDEX(C$1:K$1,MID(V54,3,1)))&amp;" квинтиллион")</f>
        <v>0</v>
      </c>
      <c r="X54" t="str">
        <f>MID(C54,E54-29,3)</f>
        <v>0</v>
      </c>
      <c r="Y54" t="str">
        <f>IF(X54="000",""," "&amp;IF(MID(X54,1,1)="0","", INDEX(C51:K51,MID(X54,1,1))&amp;" юз")&amp;" "&amp;IF(MID(X54,2,1)="0","", INDEX(C52:K52,MID(X54,2,1)))&amp;" "&amp;IF(MID(X54,3,1)="0","", INDEX(C51:K51,MID(X54,3,1)))&amp;" квинтиллиард")</f>
        <v>0</v>
      </c>
    </row>
    <row r="55" spans="1:25">
      <c r="A55" s="1"/>
      <c r="B55" s="1" t="str">
        <f>TRIM(Y55&amp;W55&amp;U55&amp;S55&amp;Q55&amp;O55&amp;M55&amp;K55&amp;I55&amp;G55&amp;" сум "&amp;ROUND((ABS(A55)-INT(ABS(A55)))*100,0)&amp;" тийин")</f>
        <v>0</v>
      </c>
      <c r="C55" s="1" t="str">
        <f>RIGHT("000000000000000000000000000000"&amp;INT(ABS(A55)),30)</f>
        <v>0</v>
      </c>
      <c r="D55" t="str">
        <f>INT((ABS(A55)-INT(ABS(A55)))*100)</f>
        <v>0</v>
      </c>
      <c r="E55" t="str">
        <f>LEN(C55)</f>
        <v>0</v>
      </c>
      <c r="F55" t="str">
        <f>MID(C55,E55-2,3)</f>
        <v>0</v>
      </c>
      <c r="G55" t="str">
        <f>" "&amp;IF(MID(F55,1,1)="0","", INDEX(C$1:K$1,MID(F55,1,1))&amp;" юз")&amp;" "&amp;IF(MID(F55,2,1)="0","", INDEX(C$2:K$2,MID(F55,2,1)))&amp;" "&amp;IF(MID(F55,3,1)="0","", INDEX(C$1:K$1,MID(F55,3,1)))</f>
        <v>0</v>
      </c>
      <c r="H55" t="str">
        <f>MID(C55,E55-5,3)</f>
        <v>0</v>
      </c>
      <c r="I55" t="str">
        <f>IF(H55="000",""," "&amp;IF(MID(H55,1,1)="0","",INDEX(C$1:K$1,MID(H55,1,1))&amp;" юз")&amp;" "&amp;IF(MID(H55,2,1)="0","",INDEX(C$2:K$2,MID(H55,2,1)))&amp;" "&amp;IF(MID(H55,3,1)="0","",INDEX(C$1:K$1,MID(H55,3,1)))&amp;" минг")</f>
        <v>0</v>
      </c>
      <c r="J55" t="str">
        <f>MID(C55,E55-8,3)</f>
        <v>0</v>
      </c>
      <c r="K55" t="str">
        <f>IF(J55="000",""," "&amp;IF(MID(J55,1,1)="0","", INDEX(C$1:K$1,MID(J55,1,1))&amp;" юз")&amp;" "&amp;IF(MID(J55,2,1)="0","", INDEX(C$2:K$2,MID(J55,2,1)))&amp;" "&amp;IF(MID(J55,3,1)="0","", INDEX(C$1:K$1,MID(J55,3,1)))&amp;" миллион")</f>
        <v>0</v>
      </c>
      <c r="L55" t="str">
        <f>MID(C55,E55-11,3)</f>
        <v>0</v>
      </c>
      <c r="M55" t="str">
        <f>IF(L55="000",""," "&amp;IF(MID(L55,1,1)="0","",INDEX(C$1:K$1,MID(L55,1,1))&amp;" юз")&amp;" "&amp;IF(MID(L55,2,1)="0","",INDEX(C$2:K$2,MID(L55,2,1)))&amp;" "&amp;IF(MID(L55,3,1)="0","",INDEX(C$1:K$1,MID(L55,3,1)))&amp;" миллиард")</f>
        <v>0</v>
      </c>
      <c r="N55" t="str">
        <f>MID(C55,E55-14,3)</f>
        <v>0</v>
      </c>
      <c r="O55" t="str">
        <f>IF(N55="000",""," "&amp;IF(MID(N55,1,1)="0","", INDEX(C$1:K$1,MID(N55,1,1))&amp;" юз")&amp;" "&amp;IF(MID(N55,2,1)="0","", INDEX(C$2:K$2,MID(N55,2,1)))&amp;" "&amp;IF(MID(N55,3,1)="0","", INDEX(C$1:K$1,MID(N55,3,1)))&amp;" триллион")</f>
        <v>0</v>
      </c>
      <c r="P55" t="str">
        <f>MID(C55,E55-17,3)</f>
        <v>0</v>
      </c>
      <c r="Q55" t="str">
        <f>IF(P55="000",""," "&amp;IF(MID(P55,1,1)="0","", INDEX(C$1:K$1,MID(P55,1,1))&amp;" юз")&amp;" "&amp;IF(MID(P55,2,1)="0","", INDEX(C$2:K$2,MID(P55,2,1)))&amp;" "&amp;IF(MID(P55,3,1)="0","", INDEX(C$1:K$1,MID(P55,3,1)))&amp;" триллиард")</f>
        <v>0</v>
      </c>
      <c r="R55" t="str">
        <f>MID(C55,E55-20,3)</f>
        <v>0</v>
      </c>
      <c r="S55" t="str">
        <f>IF(R55="000",""," "&amp;IF(MID(R55,1,1)="0","", INDEX(C$1:K$1,MID(R55,1,1))&amp;" юз")&amp;" "&amp;IF(MID(R55,2,1)="0","", INDEX(C$2:K$2,MID(R55,2,1)))&amp;" "&amp;IF(MID(R55,3,1)="0","", INDEX(C$1:K$1,MID(R55,3,1)))&amp;" квадриллион")</f>
        <v>0</v>
      </c>
      <c r="T55" t="str">
        <f>MID(C55,E55-23,3)</f>
        <v>0</v>
      </c>
      <c r="U55" t="str">
        <f>IF(T55="000",""," "&amp;IF(MID(T55,1,1)="0","", INDEX(C$1:K$1,MID(T55,1,1))&amp;" юз")&amp;" "&amp;IF(MID(T55,2,1)="0","", INDEX(C$2:K$2,MID(T55,2,1)))&amp;" "&amp;IF(MID(T55,3,1)="0","", INDEX(C$1:K$1,MID(T55,3,1)))&amp;" квадриллиард")</f>
        <v>0</v>
      </c>
      <c r="V55" t="str">
        <f>MID(C55,E55-26,3)</f>
        <v>0</v>
      </c>
      <c r="W55" t="str">
        <f>IF(V55="000",""," "&amp;IF(MID(V55,1,1)="0","", INDEX(C$1:K$1,MID(V55,1,1))&amp;" юз")&amp;" "&amp;IF(MID(V55,2,1)="0","", INDEX(C$2:K$2,MID(V55,2,1)))&amp;" "&amp;IF(MID(V55,3,1)="0","", INDEX(C$1:K$1,MID(V55,3,1)))&amp;" квинтиллион")</f>
        <v>0</v>
      </c>
      <c r="X55" t="str">
        <f>MID(C55,E55-29,3)</f>
        <v>0</v>
      </c>
      <c r="Y55" t="str">
        <f>IF(X55="000",""," "&amp;IF(MID(X55,1,1)="0","", INDEX(C52:K52,MID(X55,1,1))&amp;" юз")&amp;" "&amp;IF(MID(X55,2,1)="0","", INDEX(C53:K53,MID(X55,2,1)))&amp;" "&amp;IF(MID(X55,3,1)="0","", INDEX(C52:K52,MID(X55,3,1)))&amp;" квинтиллиард")</f>
        <v>0</v>
      </c>
    </row>
    <row r="56" spans="1:25">
      <c r="A56" s="1"/>
      <c r="B56" s="1" t="str">
        <f>TRIM(Y56&amp;W56&amp;U56&amp;S56&amp;Q56&amp;O56&amp;M56&amp;K56&amp;I56&amp;G56&amp;" сум "&amp;ROUND((ABS(A56)-INT(ABS(A56)))*100,0)&amp;" тийин")</f>
        <v>0</v>
      </c>
      <c r="C56" s="1" t="str">
        <f>RIGHT("000000000000000000000000000000"&amp;INT(ABS(A56)),30)</f>
        <v>0</v>
      </c>
      <c r="D56" t="str">
        <f>INT((ABS(A56)-INT(ABS(A56)))*100)</f>
        <v>0</v>
      </c>
      <c r="E56" t="str">
        <f>LEN(C56)</f>
        <v>0</v>
      </c>
      <c r="F56" t="str">
        <f>MID(C56,E56-2,3)</f>
        <v>0</v>
      </c>
      <c r="G56" t="str">
        <f>" "&amp;IF(MID(F56,1,1)="0","", INDEX(C$1:K$1,MID(F56,1,1))&amp;" юз")&amp;" "&amp;IF(MID(F56,2,1)="0","", INDEX(C$2:K$2,MID(F56,2,1)))&amp;" "&amp;IF(MID(F56,3,1)="0","", INDEX(C$1:K$1,MID(F56,3,1)))</f>
        <v>0</v>
      </c>
      <c r="H56" t="str">
        <f>MID(C56,E56-5,3)</f>
        <v>0</v>
      </c>
      <c r="I56" t="str">
        <f>IF(H56="000",""," "&amp;IF(MID(H56,1,1)="0","",INDEX(C$1:K$1,MID(H56,1,1))&amp;" юз")&amp;" "&amp;IF(MID(H56,2,1)="0","",INDEX(C$2:K$2,MID(H56,2,1)))&amp;" "&amp;IF(MID(H56,3,1)="0","",INDEX(C$1:K$1,MID(H56,3,1)))&amp;" минг")</f>
        <v>0</v>
      </c>
      <c r="J56" t="str">
        <f>MID(C56,E56-8,3)</f>
        <v>0</v>
      </c>
      <c r="K56" t="str">
        <f>IF(J56="000",""," "&amp;IF(MID(J56,1,1)="0","", INDEX(C$1:K$1,MID(J56,1,1))&amp;" юз")&amp;" "&amp;IF(MID(J56,2,1)="0","", INDEX(C$2:K$2,MID(J56,2,1)))&amp;" "&amp;IF(MID(J56,3,1)="0","", INDEX(C$1:K$1,MID(J56,3,1)))&amp;" миллион")</f>
        <v>0</v>
      </c>
      <c r="L56" t="str">
        <f>MID(C56,E56-11,3)</f>
        <v>0</v>
      </c>
      <c r="M56" t="str">
        <f>IF(L56="000",""," "&amp;IF(MID(L56,1,1)="0","",INDEX(C$1:K$1,MID(L56,1,1))&amp;" юз")&amp;" "&amp;IF(MID(L56,2,1)="0","",INDEX(C$2:K$2,MID(L56,2,1)))&amp;" "&amp;IF(MID(L56,3,1)="0","",INDEX(C$1:K$1,MID(L56,3,1)))&amp;" миллиард")</f>
        <v>0</v>
      </c>
      <c r="N56" t="str">
        <f>MID(C56,E56-14,3)</f>
        <v>0</v>
      </c>
      <c r="O56" t="str">
        <f>IF(N56="000",""," "&amp;IF(MID(N56,1,1)="0","", INDEX(C$1:K$1,MID(N56,1,1))&amp;" юз")&amp;" "&amp;IF(MID(N56,2,1)="0","", INDEX(C$2:K$2,MID(N56,2,1)))&amp;" "&amp;IF(MID(N56,3,1)="0","", INDEX(C$1:K$1,MID(N56,3,1)))&amp;" триллион")</f>
        <v>0</v>
      </c>
      <c r="P56" t="str">
        <f>MID(C56,E56-17,3)</f>
        <v>0</v>
      </c>
      <c r="Q56" t="str">
        <f>IF(P56="000",""," "&amp;IF(MID(P56,1,1)="0","", INDEX(C$1:K$1,MID(P56,1,1))&amp;" юз")&amp;" "&amp;IF(MID(P56,2,1)="0","", INDEX(C$2:K$2,MID(P56,2,1)))&amp;" "&amp;IF(MID(P56,3,1)="0","", INDEX(C$1:K$1,MID(P56,3,1)))&amp;" триллиард")</f>
        <v>0</v>
      </c>
      <c r="R56" t="str">
        <f>MID(C56,E56-20,3)</f>
        <v>0</v>
      </c>
      <c r="S56" t="str">
        <f>IF(R56="000",""," "&amp;IF(MID(R56,1,1)="0","", INDEX(C$1:K$1,MID(R56,1,1))&amp;" юз")&amp;" "&amp;IF(MID(R56,2,1)="0","", INDEX(C$2:K$2,MID(R56,2,1)))&amp;" "&amp;IF(MID(R56,3,1)="0","", INDEX(C$1:K$1,MID(R56,3,1)))&amp;" квадриллион")</f>
        <v>0</v>
      </c>
      <c r="T56" t="str">
        <f>MID(C56,E56-23,3)</f>
        <v>0</v>
      </c>
      <c r="U56" t="str">
        <f>IF(T56="000",""," "&amp;IF(MID(T56,1,1)="0","", INDEX(C$1:K$1,MID(T56,1,1))&amp;" юз")&amp;" "&amp;IF(MID(T56,2,1)="0","", INDEX(C$2:K$2,MID(T56,2,1)))&amp;" "&amp;IF(MID(T56,3,1)="0","", INDEX(C$1:K$1,MID(T56,3,1)))&amp;" квадриллиард")</f>
        <v>0</v>
      </c>
      <c r="V56" t="str">
        <f>MID(C56,E56-26,3)</f>
        <v>0</v>
      </c>
      <c r="W56" t="str">
        <f>IF(V56="000",""," "&amp;IF(MID(V56,1,1)="0","", INDEX(C$1:K$1,MID(V56,1,1))&amp;" юз")&amp;" "&amp;IF(MID(V56,2,1)="0","", INDEX(C$2:K$2,MID(V56,2,1)))&amp;" "&amp;IF(MID(V56,3,1)="0","", INDEX(C$1:K$1,MID(V56,3,1)))&amp;" квинтиллион")</f>
        <v>0</v>
      </c>
      <c r="X56" t="str">
        <f>MID(C56,E56-29,3)</f>
        <v>0</v>
      </c>
      <c r="Y56" t="str">
        <f>IF(X56="000",""," "&amp;IF(MID(X56,1,1)="0","", INDEX(C53:K53,MID(X56,1,1))&amp;" юз")&amp;" "&amp;IF(MID(X56,2,1)="0","", INDEX(C54:K54,MID(X56,2,1)))&amp;" "&amp;IF(MID(X56,3,1)="0","", INDEX(C53:K53,MID(X56,3,1)))&amp;" квинтиллиард")</f>
        <v>0</v>
      </c>
    </row>
    <row r="57" spans="1:25">
      <c r="A57" s="1"/>
      <c r="B57" s="1" t="str">
        <f>TRIM(Y57&amp;W57&amp;U57&amp;S57&amp;Q57&amp;O57&amp;M57&amp;K57&amp;I57&amp;G57&amp;" сум "&amp;ROUND((ABS(A57)-INT(ABS(A57)))*100,0)&amp;" тийин")</f>
        <v>0</v>
      </c>
      <c r="C57" s="1" t="str">
        <f>RIGHT("000000000000000000000000000000"&amp;INT(ABS(A57)),30)</f>
        <v>0</v>
      </c>
      <c r="D57" t="str">
        <f>INT((ABS(A57)-INT(ABS(A57)))*100)</f>
        <v>0</v>
      </c>
      <c r="E57" t="str">
        <f>LEN(C57)</f>
        <v>0</v>
      </c>
      <c r="F57" t="str">
        <f>MID(C57,E57-2,3)</f>
        <v>0</v>
      </c>
      <c r="G57" t="str">
        <f>" "&amp;IF(MID(F57,1,1)="0","", INDEX(C$1:K$1,MID(F57,1,1))&amp;" юз")&amp;" "&amp;IF(MID(F57,2,1)="0","", INDEX(C$2:K$2,MID(F57,2,1)))&amp;" "&amp;IF(MID(F57,3,1)="0","", INDEX(C$1:K$1,MID(F57,3,1)))</f>
        <v>0</v>
      </c>
      <c r="H57" t="str">
        <f>MID(C57,E57-5,3)</f>
        <v>0</v>
      </c>
      <c r="I57" t="str">
        <f>IF(H57="000",""," "&amp;IF(MID(H57,1,1)="0","",INDEX(C$1:K$1,MID(H57,1,1))&amp;" юз")&amp;" "&amp;IF(MID(H57,2,1)="0","",INDEX(C$2:K$2,MID(H57,2,1)))&amp;" "&amp;IF(MID(H57,3,1)="0","",INDEX(C$1:K$1,MID(H57,3,1)))&amp;" минг")</f>
        <v>0</v>
      </c>
      <c r="J57" t="str">
        <f>MID(C57,E57-8,3)</f>
        <v>0</v>
      </c>
      <c r="K57" t="str">
        <f>IF(J57="000",""," "&amp;IF(MID(J57,1,1)="0","", INDEX(C$1:K$1,MID(J57,1,1))&amp;" юз")&amp;" "&amp;IF(MID(J57,2,1)="0","", INDEX(C$2:K$2,MID(J57,2,1)))&amp;" "&amp;IF(MID(J57,3,1)="0","", INDEX(C$1:K$1,MID(J57,3,1)))&amp;" миллион")</f>
        <v>0</v>
      </c>
      <c r="L57" t="str">
        <f>MID(C57,E57-11,3)</f>
        <v>0</v>
      </c>
      <c r="M57" t="str">
        <f>IF(L57="000",""," "&amp;IF(MID(L57,1,1)="0","",INDEX(C$1:K$1,MID(L57,1,1))&amp;" юз")&amp;" "&amp;IF(MID(L57,2,1)="0","",INDEX(C$2:K$2,MID(L57,2,1)))&amp;" "&amp;IF(MID(L57,3,1)="0","",INDEX(C$1:K$1,MID(L57,3,1)))&amp;" миллиард")</f>
        <v>0</v>
      </c>
      <c r="N57" t="str">
        <f>MID(C57,E57-14,3)</f>
        <v>0</v>
      </c>
      <c r="O57" t="str">
        <f>IF(N57="000",""," "&amp;IF(MID(N57,1,1)="0","", INDEX(C$1:K$1,MID(N57,1,1))&amp;" юз")&amp;" "&amp;IF(MID(N57,2,1)="0","", INDEX(C$2:K$2,MID(N57,2,1)))&amp;" "&amp;IF(MID(N57,3,1)="0","", INDEX(C$1:K$1,MID(N57,3,1)))&amp;" триллион")</f>
        <v>0</v>
      </c>
      <c r="P57" t="str">
        <f>MID(C57,E57-17,3)</f>
        <v>0</v>
      </c>
      <c r="Q57" t="str">
        <f>IF(P57="000",""," "&amp;IF(MID(P57,1,1)="0","", INDEX(C$1:K$1,MID(P57,1,1))&amp;" юз")&amp;" "&amp;IF(MID(P57,2,1)="0","", INDEX(C$2:K$2,MID(P57,2,1)))&amp;" "&amp;IF(MID(P57,3,1)="0","", INDEX(C$1:K$1,MID(P57,3,1)))&amp;" триллиард")</f>
        <v>0</v>
      </c>
      <c r="R57" t="str">
        <f>MID(C57,E57-20,3)</f>
        <v>0</v>
      </c>
      <c r="S57" t="str">
        <f>IF(R57="000",""," "&amp;IF(MID(R57,1,1)="0","", INDEX(C$1:K$1,MID(R57,1,1))&amp;" юз")&amp;" "&amp;IF(MID(R57,2,1)="0","", INDEX(C$2:K$2,MID(R57,2,1)))&amp;" "&amp;IF(MID(R57,3,1)="0","", INDEX(C$1:K$1,MID(R57,3,1)))&amp;" квадриллион")</f>
        <v>0</v>
      </c>
      <c r="T57" t="str">
        <f>MID(C57,E57-23,3)</f>
        <v>0</v>
      </c>
      <c r="U57" t="str">
        <f>IF(T57="000",""," "&amp;IF(MID(T57,1,1)="0","", INDEX(C$1:K$1,MID(T57,1,1))&amp;" юз")&amp;" "&amp;IF(MID(T57,2,1)="0","", INDEX(C$2:K$2,MID(T57,2,1)))&amp;" "&amp;IF(MID(T57,3,1)="0","", INDEX(C$1:K$1,MID(T57,3,1)))&amp;" квадриллиард")</f>
        <v>0</v>
      </c>
      <c r="V57" t="str">
        <f>MID(C57,E57-26,3)</f>
        <v>0</v>
      </c>
      <c r="W57" t="str">
        <f>IF(V57="000",""," "&amp;IF(MID(V57,1,1)="0","", INDEX(C$1:K$1,MID(V57,1,1))&amp;" юз")&amp;" "&amp;IF(MID(V57,2,1)="0","", INDEX(C$2:K$2,MID(V57,2,1)))&amp;" "&amp;IF(MID(V57,3,1)="0","", INDEX(C$1:K$1,MID(V57,3,1)))&amp;" квинтиллион")</f>
        <v>0</v>
      </c>
      <c r="X57" t="str">
        <f>MID(C57,E57-29,3)</f>
        <v>0</v>
      </c>
      <c r="Y57" t="str">
        <f>IF(X57="000",""," "&amp;IF(MID(X57,1,1)="0","", INDEX(C54:K54,MID(X57,1,1))&amp;" юз")&amp;" "&amp;IF(MID(X57,2,1)="0","", INDEX(C55:K55,MID(X57,2,1)))&amp;" "&amp;IF(MID(X57,3,1)="0","", INDEX(C54:K54,MID(X57,3,1)))&amp;" квинтиллиард")</f>
        <v>0</v>
      </c>
    </row>
    <row r="58" spans="1:25">
      <c r="A58" s="1"/>
      <c r="B58" s="1" t="str">
        <f>TRIM(Y58&amp;W58&amp;U58&amp;S58&amp;Q58&amp;O58&amp;M58&amp;K58&amp;I58&amp;G58&amp;" сум "&amp;ROUND((ABS(A58)-INT(ABS(A58)))*100,0)&amp;" тийин")</f>
        <v>0</v>
      </c>
      <c r="C58" s="1" t="str">
        <f>RIGHT("000000000000000000000000000000"&amp;INT(ABS(A58)),30)</f>
        <v>0</v>
      </c>
      <c r="D58" t="str">
        <f>INT((ABS(A58)-INT(ABS(A58)))*100)</f>
        <v>0</v>
      </c>
      <c r="E58" t="str">
        <f>LEN(C58)</f>
        <v>0</v>
      </c>
      <c r="F58" t="str">
        <f>MID(C58,E58-2,3)</f>
        <v>0</v>
      </c>
      <c r="G58" t="str">
        <f>" "&amp;IF(MID(F58,1,1)="0","", INDEX(C$1:K$1,MID(F58,1,1))&amp;" юз")&amp;" "&amp;IF(MID(F58,2,1)="0","", INDEX(C$2:K$2,MID(F58,2,1)))&amp;" "&amp;IF(MID(F58,3,1)="0","", INDEX(C$1:K$1,MID(F58,3,1)))</f>
        <v>0</v>
      </c>
      <c r="H58" t="str">
        <f>MID(C58,E58-5,3)</f>
        <v>0</v>
      </c>
      <c r="I58" t="str">
        <f>IF(H58="000",""," "&amp;IF(MID(H58,1,1)="0","",INDEX(C$1:K$1,MID(H58,1,1))&amp;" юз")&amp;" "&amp;IF(MID(H58,2,1)="0","",INDEX(C$2:K$2,MID(H58,2,1)))&amp;" "&amp;IF(MID(H58,3,1)="0","",INDEX(C$1:K$1,MID(H58,3,1)))&amp;" минг")</f>
        <v>0</v>
      </c>
      <c r="J58" t="str">
        <f>MID(C58,E58-8,3)</f>
        <v>0</v>
      </c>
      <c r="K58" t="str">
        <f>IF(J58="000",""," "&amp;IF(MID(J58,1,1)="0","", INDEX(C$1:K$1,MID(J58,1,1))&amp;" юз")&amp;" "&amp;IF(MID(J58,2,1)="0","", INDEX(C$2:K$2,MID(J58,2,1)))&amp;" "&amp;IF(MID(J58,3,1)="0","", INDEX(C$1:K$1,MID(J58,3,1)))&amp;" миллион")</f>
        <v>0</v>
      </c>
      <c r="L58" t="str">
        <f>MID(C58,E58-11,3)</f>
        <v>0</v>
      </c>
      <c r="M58" t="str">
        <f>IF(L58="000",""," "&amp;IF(MID(L58,1,1)="0","",INDEX(C$1:K$1,MID(L58,1,1))&amp;" юз")&amp;" "&amp;IF(MID(L58,2,1)="0","",INDEX(C$2:K$2,MID(L58,2,1)))&amp;" "&amp;IF(MID(L58,3,1)="0","",INDEX(C$1:K$1,MID(L58,3,1)))&amp;" миллиард")</f>
        <v>0</v>
      </c>
      <c r="N58" t="str">
        <f>MID(C58,E58-14,3)</f>
        <v>0</v>
      </c>
      <c r="O58" t="str">
        <f>IF(N58="000",""," "&amp;IF(MID(N58,1,1)="0","", INDEX(C$1:K$1,MID(N58,1,1))&amp;" юз")&amp;" "&amp;IF(MID(N58,2,1)="0","", INDEX(C$2:K$2,MID(N58,2,1)))&amp;" "&amp;IF(MID(N58,3,1)="0","", INDEX(C$1:K$1,MID(N58,3,1)))&amp;" триллион")</f>
        <v>0</v>
      </c>
      <c r="P58" t="str">
        <f>MID(C58,E58-17,3)</f>
        <v>0</v>
      </c>
      <c r="Q58" t="str">
        <f>IF(P58="000",""," "&amp;IF(MID(P58,1,1)="0","", INDEX(C$1:K$1,MID(P58,1,1))&amp;" юз")&amp;" "&amp;IF(MID(P58,2,1)="0","", INDEX(C$2:K$2,MID(P58,2,1)))&amp;" "&amp;IF(MID(P58,3,1)="0","", INDEX(C$1:K$1,MID(P58,3,1)))&amp;" триллиард")</f>
        <v>0</v>
      </c>
      <c r="R58" t="str">
        <f>MID(C58,E58-20,3)</f>
        <v>0</v>
      </c>
      <c r="S58" t="str">
        <f>IF(R58="000",""," "&amp;IF(MID(R58,1,1)="0","", INDEX(C$1:K$1,MID(R58,1,1))&amp;" юз")&amp;" "&amp;IF(MID(R58,2,1)="0","", INDEX(C$2:K$2,MID(R58,2,1)))&amp;" "&amp;IF(MID(R58,3,1)="0","", INDEX(C$1:K$1,MID(R58,3,1)))&amp;" квадриллион")</f>
        <v>0</v>
      </c>
      <c r="T58" t="str">
        <f>MID(C58,E58-23,3)</f>
        <v>0</v>
      </c>
      <c r="U58" t="str">
        <f>IF(T58="000",""," "&amp;IF(MID(T58,1,1)="0","", INDEX(C$1:K$1,MID(T58,1,1))&amp;" юз")&amp;" "&amp;IF(MID(T58,2,1)="0","", INDEX(C$2:K$2,MID(T58,2,1)))&amp;" "&amp;IF(MID(T58,3,1)="0","", INDEX(C$1:K$1,MID(T58,3,1)))&amp;" квадриллиард")</f>
        <v>0</v>
      </c>
      <c r="V58" t="str">
        <f>MID(C58,E58-26,3)</f>
        <v>0</v>
      </c>
      <c r="W58" t="str">
        <f>IF(V58="000",""," "&amp;IF(MID(V58,1,1)="0","", INDEX(C$1:K$1,MID(V58,1,1))&amp;" юз")&amp;" "&amp;IF(MID(V58,2,1)="0","", INDEX(C$2:K$2,MID(V58,2,1)))&amp;" "&amp;IF(MID(V58,3,1)="0","", INDEX(C$1:K$1,MID(V58,3,1)))&amp;" квинтиллион")</f>
        <v>0</v>
      </c>
      <c r="X58" t="str">
        <f>MID(C58,E58-29,3)</f>
        <v>0</v>
      </c>
      <c r="Y58" t="str">
        <f>IF(X58="000",""," "&amp;IF(MID(X58,1,1)="0","", INDEX(C55:K55,MID(X58,1,1))&amp;" юз")&amp;" "&amp;IF(MID(X58,2,1)="0","", INDEX(C56:K56,MID(X58,2,1)))&amp;" "&amp;IF(MID(X58,3,1)="0","", INDEX(C55:K55,MID(X58,3,1)))&amp;" квинтиллиард")</f>
        <v>0</v>
      </c>
    </row>
    <row r="59" spans="1:25">
      <c r="A59" s="1"/>
      <c r="B59" s="1" t="str">
        <f>TRIM(Y59&amp;W59&amp;U59&amp;S59&amp;Q59&amp;O59&amp;M59&amp;K59&amp;I59&amp;G59&amp;" сум "&amp;ROUND((ABS(A59)-INT(ABS(A59)))*100,0)&amp;" тийин")</f>
        <v>0</v>
      </c>
      <c r="C59" s="1" t="str">
        <f>RIGHT("000000000000000000000000000000"&amp;INT(ABS(A59)),30)</f>
        <v>0</v>
      </c>
      <c r="D59" t="str">
        <f>INT((ABS(A59)-INT(ABS(A59)))*100)</f>
        <v>0</v>
      </c>
      <c r="E59" t="str">
        <f>LEN(C59)</f>
        <v>0</v>
      </c>
      <c r="F59" t="str">
        <f>MID(C59,E59-2,3)</f>
        <v>0</v>
      </c>
      <c r="G59" t="str">
        <f>" "&amp;IF(MID(F59,1,1)="0","", INDEX(C$1:K$1,MID(F59,1,1))&amp;" юз")&amp;" "&amp;IF(MID(F59,2,1)="0","", INDEX(C$2:K$2,MID(F59,2,1)))&amp;" "&amp;IF(MID(F59,3,1)="0","", INDEX(C$1:K$1,MID(F59,3,1)))</f>
        <v>0</v>
      </c>
      <c r="H59" t="str">
        <f>MID(C59,E59-5,3)</f>
        <v>0</v>
      </c>
      <c r="I59" t="str">
        <f>IF(H59="000",""," "&amp;IF(MID(H59,1,1)="0","",INDEX(C$1:K$1,MID(H59,1,1))&amp;" юз")&amp;" "&amp;IF(MID(H59,2,1)="0","",INDEX(C$2:K$2,MID(H59,2,1)))&amp;" "&amp;IF(MID(H59,3,1)="0","",INDEX(C$1:K$1,MID(H59,3,1)))&amp;" минг")</f>
        <v>0</v>
      </c>
      <c r="J59" t="str">
        <f>MID(C59,E59-8,3)</f>
        <v>0</v>
      </c>
      <c r="K59" t="str">
        <f>IF(J59="000",""," "&amp;IF(MID(J59,1,1)="0","", INDEX(C$1:K$1,MID(J59,1,1))&amp;" юз")&amp;" "&amp;IF(MID(J59,2,1)="0","", INDEX(C$2:K$2,MID(J59,2,1)))&amp;" "&amp;IF(MID(J59,3,1)="0","", INDEX(C$1:K$1,MID(J59,3,1)))&amp;" миллион")</f>
        <v>0</v>
      </c>
      <c r="L59" t="str">
        <f>MID(C59,E59-11,3)</f>
        <v>0</v>
      </c>
      <c r="M59" t="str">
        <f>IF(L59="000",""," "&amp;IF(MID(L59,1,1)="0","",INDEX(C$1:K$1,MID(L59,1,1))&amp;" юз")&amp;" "&amp;IF(MID(L59,2,1)="0","",INDEX(C$2:K$2,MID(L59,2,1)))&amp;" "&amp;IF(MID(L59,3,1)="0","",INDEX(C$1:K$1,MID(L59,3,1)))&amp;" миллиард")</f>
        <v>0</v>
      </c>
      <c r="N59" t="str">
        <f>MID(C59,E59-14,3)</f>
        <v>0</v>
      </c>
      <c r="O59" t="str">
        <f>IF(N59="000",""," "&amp;IF(MID(N59,1,1)="0","", INDEX(C$1:K$1,MID(N59,1,1))&amp;" юз")&amp;" "&amp;IF(MID(N59,2,1)="0","", INDEX(C$2:K$2,MID(N59,2,1)))&amp;" "&amp;IF(MID(N59,3,1)="0","", INDEX(C$1:K$1,MID(N59,3,1)))&amp;" триллион")</f>
        <v>0</v>
      </c>
      <c r="P59" t="str">
        <f>MID(C59,E59-17,3)</f>
        <v>0</v>
      </c>
      <c r="Q59" t="str">
        <f>IF(P59="000",""," "&amp;IF(MID(P59,1,1)="0","", INDEX(C$1:K$1,MID(P59,1,1))&amp;" юз")&amp;" "&amp;IF(MID(P59,2,1)="0","", INDEX(C$2:K$2,MID(P59,2,1)))&amp;" "&amp;IF(MID(P59,3,1)="0","", INDEX(C$1:K$1,MID(P59,3,1)))&amp;" триллиард")</f>
        <v>0</v>
      </c>
      <c r="R59" t="str">
        <f>MID(C59,E59-20,3)</f>
        <v>0</v>
      </c>
      <c r="S59" t="str">
        <f>IF(R59="000",""," "&amp;IF(MID(R59,1,1)="0","", INDEX(C$1:K$1,MID(R59,1,1))&amp;" юз")&amp;" "&amp;IF(MID(R59,2,1)="0","", INDEX(C$2:K$2,MID(R59,2,1)))&amp;" "&amp;IF(MID(R59,3,1)="0","", INDEX(C$1:K$1,MID(R59,3,1)))&amp;" квадриллион")</f>
        <v>0</v>
      </c>
      <c r="T59" t="str">
        <f>MID(C59,E59-23,3)</f>
        <v>0</v>
      </c>
      <c r="U59" t="str">
        <f>IF(T59="000",""," "&amp;IF(MID(T59,1,1)="0","", INDEX(C$1:K$1,MID(T59,1,1))&amp;" юз")&amp;" "&amp;IF(MID(T59,2,1)="0","", INDEX(C$2:K$2,MID(T59,2,1)))&amp;" "&amp;IF(MID(T59,3,1)="0","", INDEX(C$1:K$1,MID(T59,3,1)))&amp;" квадриллиард")</f>
        <v>0</v>
      </c>
      <c r="V59" t="str">
        <f>MID(C59,E59-26,3)</f>
        <v>0</v>
      </c>
      <c r="W59" t="str">
        <f>IF(V59="000",""," "&amp;IF(MID(V59,1,1)="0","", INDEX(C$1:K$1,MID(V59,1,1))&amp;" юз")&amp;" "&amp;IF(MID(V59,2,1)="0","", INDEX(C$2:K$2,MID(V59,2,1)))&amp;" "&amp;IF(MID(V59,3,1)="0","", INDEX(C$1:K$1,MID(V59,3,1)))&amp;" квинтиллион")</f>
        <v>0</v>
      </c>
      <c r="X59" t="str">
        <f>MID(C59,E59-29,3)</f>
        <v>0</v>
      </c>
      <c r="Y59" t="str">
        <f>IF(X59="000",""," "&amp;IF(MID(X59,1,1)="0","", INDEX(C56:K56,MID(X59,1,1))&amp;" юз")&amp;" "&amp;IF(MID(X59,2,1)="0","", INDEX(C57:K57,MID(X59,2,1)))&amp;" "&amp;IF(MID(X59,3,1)="0","", INDEX(C56:K56,MID(X59,3,1)))&amp;" квинтиллиард")</f>
        <v>0</v>
      </c>
    </row>
    <row r="60" spans="1:25">
      <c r="A60" s="1"/>
      <c r="B60" s="1" t="str">
        <f>TRIM(Y60&amp;W60&amp;U60&amp;S60&amp;Q60&amp;O60&amp;M60&amp;K60&amp;I60&amp;G60&amp;" сум "&amp;ROUND((ABS(A60)-INT(ABS(A60)))*100,0)&amp;" тийин")</f>
        <v>0</v>
      </c>
      <c r="C60" s="1" t="str">
        <f>RIGHT("000000000000000000000000000000"&amp;INT(ABS(A60)),30)</f>
        <v>0</v>
      </c>
      <c r="D60" t="str">
        <f>INT((ABS(A60)-INT(ABS(A60)))*100)</f>
        <v>0</v>
      </c>
      <c r="E60" t="str">
        <f>LEN(C60)</f>
        <v>0</v>
      </c>
      <c r="F60" t="str">
        <f>MID(C60,E60-2,3)</f>
        <v>0</v>
      </c>
      <c r="G60" t="str">
        <f>" "&amp;IF(MID(F60,1,1)="0","", INDEX(C$1:K$1,MID(F60,1,1))&amp;" юз")&amp;" "&amp;IF(MID(F60,2,1)="0","", INDEX(C$2:K$2,MID(F60,2,1)))&amp;" "&amp;IF(MID(F60,3,1)="0","", INDEX(C$1:K$1,MID(F60,3,1)))</f>
        <v>0</v>
      </c>
      <c r="H60" t="str">
        <f>MID(C60,E60-5,3)</f>
        <v>0</v>
      </c>
      <c r="I60" t="str">
        <f>IF(H60="000",""," "&amp;IF(MID(H60,1,1)="0","",INDEX(C$1:K$1,MID(H60,1,1))&amp;" юз")&amp;" "&amp;IF(MID(H60,2,1)="0","",INDEX(C$2:K$2,MID(H60,2,1)))&amp;" "&amp;IF(MID(H60,3,1)="0","",INDEX(C$1:K$1,MID(H60,3,1)))&amp;" минг")</f>
        <v>0</v>
      </c>
      <c r="J60" t="str">
        <f>MID(C60,E60-8,3)</f>
        <v>0</v>
      </c>
      <c r="K60" t="str">
        <f>IF(J60="000",""," "&amp;IF(MID(J60,1,1)="0","", INDEX(C$1:K$1,MID(J60,1,1))&amp;" юз")&amp;" "&amp;IF(MID(J60,2,1)="0","", INDEX(C$2:K$2,MID(J60,2,1)))&amp;" "&amp;IF(MID(J60,3,1)="0","", INDEX(C$1:K$1,MID(J60,3,1)))&amp;" миллион")</f>
        <v>0</v>
      </c>
      <c r="L60" t="str">
        <f>MID(C60,E60-11,3)</f>
        <v>0</v>
      </c>
      <c r="M60" t="str">
        <f>IF(L60="000",""," "&amp;IF(MID(L60,1,1)="0","",INDEX(C$1:K$1,MID(L60,1,1))&amp;" юз")&amp;" "&amp;IF(MID(L60,2,1)="0","",INDEX(C$2:K$2,MID(L60,2,1)))&amp;" "&amp;IF(MID(L60,3,1)="0","",INDEX(C$1:K$1,MID(L60,3,1)))&amp;" миллиард")</f>
        <v>0</v>
      </c>
      <c r="N60" t="str">
        <f>MID(C60,E60-14,3)</f>
        <v>0</v>
      </c>
      <c r="O60" t="str">
        <f>IF(N60="000",""," "&amp;IF(MID(N60,1,1)="0","", INDEX(C$1:K$1,MID(N60,1,1))&amp;" юз")&amp;" "&amp;IF(MID(N60,2,1)="0","", INDEX(C$2:K$2,MID(N60,2,1)))&amp;" "&amp;IF(MID(N60,3,1)="0","", INDEX(C$1:K$1,MID(N60,3,1)))&amp;" триллион")</f>
        <v>0</v>
      </c>
      <c r="P60" t="str">
        <f>MID(C60,E60-17,3)</f>
        <v>0</v>
      </c>
      <c r="Q60" t="str">
        <f>IF(P60="000",""," "&amp;IF(MID(P60,1,1)="0","", INDEX(C$1:K$1,MID(P60,1,1))&amp;" юз")&amp;" "&amp;IF(MID(P60,2,1)="0","", INDEX(C$2:K$2,MID(P60,2,1)))&amp;" "&amp;IF(MID(P60,3,1)="0","", INDEX(C$1:K$1,MID(P60,3,1)))&amp;" триллиард")</f>
        <v>0</v>
      </c>
      <c r="R60" t="str">
        <f>MID(C60,E60-20,3)</f>
        <v>0</v>
      </c>
      <c r="S60" t="str">
        <f>IF(R60="000",""," "&amp;IF(MID(R60,1,1)="0","", INDEX(C$1:K$1,MID(R60,1,1))&amp;" юз")&amp;" "&amp;IF(MID(R60,2,1)="0","", INDEX(C$2:K$2,MID(R60,2,1)))&amp;" "&amp;IF(MID(R60,3,1)="0","", INDEX(C$1:K$1,MID(R60,3,1)))&amp;" квадриллион")</f>
        <v>0</v>
      </c>
      <c r="T60" t="str">
        <f>MID(C60,E60-23,3)</f>
        <v>0</v>
      </c>
      <c r="U60" t="str">
        <f>IF(T60="000",""," "&amp;IF(MID(T60,1,1)="0","", INDEX(C$1:K$1,MID(T60,1,1))&amp;" юз")&amp;" "&amp;IF(MID(T60,2,1)="0","", INDEX(C$2:K$2,MID(T60,2,1)))&amp;" "&amp;IF(MID(T60,3,1)="0","", INDEX(C$1:K$1,MID(T60,3,1)))&amp;" квадриллиард")</f>
        <v>0</v>
      </c>
      <c r="V60" t="str">
        <f>MID(C60,E60-26,3)</f>
        <v>0</v>
      </c>
      <c r="W60" t="str">
        <f>IF(V60="000",""," "&amp;IF(MID(V60,1,1)="0","", INDEX(C$1:K$1,MID(V60,1,1))&amp;" юз")&amp;" "&amp;IF(MID(V60,2,1)="0","", INDEX(C$2:K$2,MID(V60,2,1)))&amp;" "&amp;IF(MID(V60,3,1)="0","", INDEX(C$1:K$1,MID(V60,3,1)))&amp;" квинтиллион")</f>
        <v>0</v>
      </c>
      <c r="X60" t="str">
        <f>MID(C60,E60-29,3)</f>
        <v>0</v>
      </c>
      <c r="Y60" t="str">
        <f>IF(X60="000",""," "&amp;IF(MID(X60,1,1)="0","", INDEX(C57:K57,MID(X60,1,1))&amp;" юз")&amp;" "&amp;IF(MID(X60,2,1)="0","", INDEX(C58:K58,MID(X60,2,1)))&amp;" "&amp;IF(MID(X60,3,1)="0","", INDEX(C57:K57,MID(X60,3,1)))&amp;" квинтиллиард")</f>
        <v>0</v>
      </c>
    </row>
    <row r="61" spans="1:25">
      <c r="A61" s="1"/>
      <c r="B61" s="1" t="str">
        <f>TRIM(Y61&amp;W61&amp;U61&amp;S61&amp;Q61&amp;O61&amp;M61&amp;K61&amp;I61&amp;G61&amp;" сум "&amp;ROUND((ABS(A61)-INT(ABS(A61)))*100,0)&amp;" тийин")</f>
        <v>0</v>
      </c>
      <c r="C61" s="1" t="str">
        <f>RIGHT("000000000000000000000000000000"&amp;INT(ABS(A61)),30)</f>
        <v>0</v>
      </c>
      <c r="D61" t="str">
        <f>INT((ABS(A61)-INT(ABS(A61)))*100)</f>
        <v>0</v>
      </c>
      <c r="E61" t="str">
        <f>LEN(C61)</f>
        <v>0</v>
      </c>
      <c r="F61" t="str">
        <f>MID(C61,E61-2,3)</f>
        <v>0</v>
      </c>
      <c r="G61" t="str">
        <f>" "&amp;IF(MID(F61,1,1)="0","", INDEX(C$1:K$1,MID(F61,1,1))&amp;" юз")&amp;" "&amp;IF(MID(F61,2,1)="0","", INDEX(C$2:K$2,MID(F61,2,1)))&amp;" "&amp;IF(MID(F61,3,1)="0","", INDEX(C$1:K$1,MID(F61,3,1)))</f>
        <v>0</v>
      </c>
      <c r="H61" t="str">
        <f>MID(C61,E61-5,3)</f>
        <v>0</v>
      </c>
      <c r="I61" t="str">
        <f>IF(H61="000",""," "&amp;IF(MID(H61,1,1)="0","",INDEX(C$1:K$1,MID(H61,1,1))&amp;" юз")&amp;" "&amp;IF(MID(H61,2,1)="0","",INDEX(C$2:K$2,MID(H61,2,1)))&amp;" "&amp;IF(MID(H61,3,1)="0","",INDEX(C$1:K$1,MID(H61,3,1)))&amp;" минг")</f>
        <v>0</v>
      </c>
      <c r="J61" t="str">
        <f>MID(C61,E61-8,3)</f>
        <v>0</v>
      </c>
      <c r="K61" t="str">
        <f>IF(J61="000",""," "&amp;IF(MID(J61,1,1)="0","", INDEX(C$1:K$1,MID(J61,1,1))&amp;" юз")&amp;" "&amp;IF(MID(J61,2,1)="0","", INDEX(C$2:K$2,MID(J61,2,1)))&amp;" "&amp;IF(MID(J61,3,1)="0","", INDEX(C$1:K$1,MID(J61,3,1)))&amp;" миллион")</f>
        <v>0</v>
      </c>
      <c r="L61" t="str">
        <f>MID(C61,E61-11,3)</f>
        <v>0</v>
      </c>
      <c r="M61" t="str">
        <f>IF(L61="000",""," "&amp;IF(MID(L61,1,1)="0","",INDEX(C$1:K$1,MID(L61,1,1))&amp;" юз")&amp;" "&amp;IF(MID(L61,2,1)="0","",INDEX(C$2:K$2,MID(L61,2,1)))&amp;" "&amp;IF(MID(L61,3,1)="0","",INDEX(C$1:K$1,MID(L61,3,1)))&amp;" миллиард")</f>
        <v>0</v>
      </c>
      <c r="N61" t="str">
        <f>MID(C61,E61-14,3)</f>
        <v>0</v>
      </c>
      <c r="O61" t="str">
        <f>IF(N61="000",""," "&amp;IF(MID(N61,1,1)="0","", INDEX(C$1:K$1,MID(N61,1,1))&amp;" юз")&amp;" "&amp;IF(MID(N61,2,1)="0","", INDEX(C$2:K$2,MID(N61,2,1)))&amp;" "&amp;IF(MID(N61,3,1)="0","", INDEX(C$1:K$1,MID(N61,3,1)))&amp;" триллион")</f>
        <v>0</v>
      </c>
      <c r="P61" t="str">
        <f>MID(C61,E61-17,3)</f>
        <v>0</v>
      </c>
      <c r="Q61" t="str">
        <f>IF(P61="000",""," "&amp;IF(MID(P61,1,1)="0","", INDEX(C$1:K$1,MID(P61,1,1))&amp;" юз")&amp;" "&amp;IF(MID(P61,2,1)="0","", INDEX(C$2:K$2,MID(P61,2,1)))&amp;" "&amp;IF(MID(P61,3,1)="0","", INDEX(C$1:K$1,MID(P61,3,1)))&amp;" триллиард")</f>
        <v>0</v>
      </c>
      <c r="R61" t="str">
        <f>MID(C61,E61-20,3)</f>
        <v>0</v>
      </c>
      <c r="S61" t="str">
        <f>IF(R61="000",""," "&amp;IF(MID(R61,1,1)="0","", INDEX(C$1:K$1,MID(R61,1,1))&amp;" юз")&amp;" "&amp;IF(MID(R61,2,1)="0","", INDEX(C$2:K$2,MID(R61,2,1)))&amp;" "&amp;IF(MID(R61,3,1)="0","", INDEX(C$1:K$1,MID(R61,3,1)))&amp;" квадриллион")</f>
        <v>0</v>
      </c>
      <c r="T61" t="str">
        <f>MID(C61,E61-23,3)</f>
        <v>0</v>
      </c>
      <c r="U61" t="str">
        <f>IF(T61="000",""," "&amp;IF(MID(T61,1,1)="0","", INDEX(C$1:K$1,MID(T61,1,1))&amp;" юз")&amp;" "&amp;IF(MID(T61,2,1)="0","", INDEX(C$2:K$2,MID(T61,2,1)))&amp;" "&amp;IF(MID(T61,3,1)="0","", INDEX(C$1:K$1,MID(T61,3,1)))&amp;" квадриллиард")</f>
        <v>0</v>
      </c>
      <c r="V61" t="str">
        <f>MID(C61,E61-26,3)</f>
        <v>0</v>
      </c>
      <c r="W61" t="str">
        <f>IF(V61="000",""," "&amp;IF(MID(V61,1,1)="0","", INDEX(C$1:K$1,MID(V61,1,1))&amp;" юз")&amp;" "&amp;IF(MID(V61,2,1)="0","", INDEX(C$2:K$2,MID(V61,2,1)))&amp;" "&amp;IF(MID(V61,3,1)="0","", INDEX(C$1:K$1,MID(V61,3,1)))&amp;" квинтиллион")</f>
        <v>0</v>
      </c>
      <c r="X61" t="str">
        <f>MID(C61,E61-29,3)</f>
        <v>0</v>
      </c>
      <c r="Y61" t="str">
        <f>IF(X61="000",""," "&amp;IF(MID(X61,1,1)="0","", INDEX(C58:K58,MID(X61,1,1))&amp;" юз")&amp;" "&amp;IF(MID(X61,2,1)="0","", INDEX(C59:K59,MID(X61,2,1)))&amp;" "&amp;IF(MID(X61,3,1)="0","", INDEX(C58:K58,MID(X61,3,1)))&amp;" квинтиллиард")</f>
        <v>0</v>
      </c>
    </row>
    <row r="62" spans="1:25">
      <c r="A62" s="1"/>
      <c r="B62" s="1" t="str">
        <f>TRIM(Y62&amp;W62&amp;U62&amp;S62&amp;Q62&amp;O62&amp;M62&amp;K62&amp;I62&amp;G62&amp;" сум "&amp;ROUND((ABS(A62)-INT(ABS(A62)))*100,0)&amp;" тийин")</f>
        <v>0</v>
      </c>
      <c r="C62" s="1" t="str">
        <f>RIGHT("000000000000000000000000000000"&amp;INT(ABS(A62)),30)</f>
        <v>0</v>
      </c>
      <c r="D62" t="str">
        <f>INT((ABS(A62)-INT(ABS(A62)))*100)</f>
        <v>0</v>
      </c>
      <c r="E62" t="str">
        <f>LEN(C62)</f>
        <v>0</v>
      </c>
      <c r="F62" t="str">
        <f>MID(C62,E62-2,3)</f>
        <v>0</v>
      </c>
      <c r="G62" t="str">
        <f>" "&amp;IF(MID(F62,1,1)="0","", INDEX(C$1:K$1,MID(F62,1,1))&amp;" юз")&amp;" "&amp;IF(MID(F62,2,1)="0","", INDEX(C$2:K$2,MID(F62,2,1)))&amp;" "&amp;IF(MID(F62,3,1)="0","", INDEX(C$1:K$1,MID(F62,3,1)))</f>
        <v>0</v>
      </c>
      <c r="H62" t="str">
        <f>MID(C62,E62-5,3)</f>
        <v>0</v>
      </c>
      <c r="I62" t="str">
        <f>IF(H62="000",""," "&amp;IF(MID(H62,1,1)="0","",INDEX(C$1:K$1,MID(H62,1,1))&amp;" юз")&amp;" "&amp;IF(MID(H62,2,1)="0","",INDEX(C$2:K$2,MID(H62,2,1)))&amp;" "&amp;IF(MID(H62,3,1)="0","",INDEX(C$1:K$1,MID(H62,3,1)))&amp;" минг")</f>
        <v>0</v>
      </c>
      <c r="J62" t="str">
        <f>MID(C62,E62-8,3)</f>
        <v>0</v>
      </c>
      <c r="K62" t="str">
        <f>IF(J62="000",""," "&amp;IF(MID(J62,1,1)="0","", INDEX(C$1:K$1,MID(J62,1,1))&amp;" юз")&amp;" "&amp;IF(MID(J62,2,1)="0","", INDEX(C$2:K$2,MID(J62,2,1)))&amp;" "&amp;IF(MID(J62,3,1)="0","", INDEX(C$1:K$1,MID(J62,3,1)))&amp;" миллион")</f>
        <v>0</v>
      </c>
      <c r="L62" t="str">
        <f>MID(C62,E62-11,3)</f>
        <v>0</v>
      </c>
      <c r="M62" t="str">
        <f>IF(L62="000",""," "&amp;IF(MID(L62,1,1)="0","",INDEX(C$1:K$1,MID(L62,1,1))&amp;" юз")&amp;" "&amp;IF(MID(L62,2,1)="0","",INDEX(C$2:K$2,MID(L62,2,1)))&amp;" "&amp;IF(MID(L62,3,1)="0","",INDEX(C$1:K$1,MID(L62,3,1)))&amp;" миллиард")</f>
        <v>0</v>
      </c>
      <c r="N62" t="str">
        <f>MID(C62,E62-14,3)</f>
        <v>0</v>
      </c>
      <c r="O62" t="str">
        <f>IF(N62="000",""," "&amp;IF(MID(N62,1,1)="0","", INDEX(C$1:K$1,MID(N62,1,1))&amp;" юз")&amp;" "&amp;IF(MID(N62,2,1)="0","", INDEX(C$2:K$2,MID(N62,2,1)))&amp;" "&amp;IF(MID(N62,3,1)="0","", INDEX(C$1:K$1,MID(N62,3,1)))&amp;" триллион")</f>
        <v>0</v>
      </c>
      <c r="P62" t="str">
        <f>MID(C62,E62-17,3)</f>
        <v>0</v>
      </c>
      <c r="Q62" t="str">
        <f>IF(P62="000",""," "&amp;IF(MID(P62,1,1)="0","", INDEX(C$1:K$1,MID(P62,1,1))&amp;" юз")&amp;" "&amp;IF(MID(P62,2,1)="0","", INDEX(C$2:K$2,MID(P62,2,1)))&amp;" "&amp;IF(MID(P62,3,1)="0","", INDEX(C$1:K$1,MID(P62,3,1)))&amp;" триллиард")</f>
        <v>0</v>
      </c>
      <c r="R62" t="str">
        <f>MID(C62,E62-20,3)</f>
        <v>0</v>
      </c>
      <c r="S62" t="str">
        <f>IF(R62="000",""," "&amp;IF(MID(R62,1,1)="0","", INDEX(C$1:K$1,MID(R62,1,1))&amp;" юз")&amp;" "&amp;IF(MID(R62,2,1)="0","", INDEX(C$2:K$2,MID(R62,2,1)))&amp;" "&amp;IF(MID(R62,3,1)="0","", INDEX(C$1:K$1,MID(R62,3,1)))&amp;" квадриллион")</f>
        <v>0</v>
      </c>
      <c r="T62" t="str">
        <f>MID(C62,E62-23,3)</f>
        <v>0</v>
      </c>
      <c r="U62" t="str">
        <f>IF(T62="000",""," "&amp;IF(MID(T62,1,1)="0","", INDEX(C$1:K$1,MID(T62,1,1))&amp;" юз")&amp;" "&amp;IF(MID(T62,2,1)="0","", INDEX(C$2:K$2,MID(T62,2,1)))&amp;" "&amp;IF(MID(T62,3,1)="0","", INDEX(C$1:K$1,MID(T62,3,1)))&amp;" квадриллиард")</f>
        <v>0</v>
      </c>
      <c r="V62" t="str">
        <f>MID(C62,E62-26,3)</f>
        <v>0</v>
      </c>
      <c r="W62" t="str">
        <f>IF(V62="000",""," "&amp;IF(MID(V62,1,1)="0","", INDEX(C$1:K$1,MID(V62,1,1))&amp;" юз")&amp;" "&amp;IF(MID(V62,2,1)="0","", INDEX(C$2:K$2,MID(V62,2,1)))&amp;" "&amp;IF(MID(V62,3,1)="0","", INDEX(C$1:K$1,MID(V62,3,1)))&amp;" квинтиллион")</f>
        <v>0</v>
      </c>
      <c r="X62" t="str">
        <f>MID(C62,E62-29,3)</f>
        <v>0</v>
      </c>
      <c r="Y62" t="str">
        <f>IF(X62="000",""," "&amp;IF(MID(X62,1,1)="0","", INDEX(C59:K59,MID(X62,1,1))&amp;" юз")&amp;" "&amp;IF(MID(X62,2,1)="0","", INDEX(C60:K60,MID(X62,2,1)))&amp;" "&amp;IF(MID(X62,3,1)="0","", INDEX(C59:K59,MID(X62,3,1)))&amp;" квинтиллиард")</f>
        <v>0</v>
      </c>
    </row>
    <row r="63" spans="1:25">
      <c r="A63" s="1"/>
      <c r="B63" s="1" t="str">
        <f>TRIM(Y63&amp;W63&amp;U63&amp;S63&amp;Q63&amp;O63&amp;M63&amp;K63&amp;I63&amp;G63&amp;" сум "&amp;ROUND((ABS(A63)-INT(ABS(A63)))*100,0)&amp;" тийин")</f>
        <v>0</v>
      </c>
      <c r="C63" s="1" t="str">
        <f>RIGHT("000000000000000000000000000000"&amp;INT(ABS(A63)),30)</f>
        <v>0</v>
      </c>
      <c r="D63" t="str">
        <f>INT((ABS(A63)-INT(ABS(A63)))*100)</f>
        <v>0</v>
      </c>
      <c r="E63" t="str">
        <f>LEN(C63)</f>
        <v>0</v>
      </c>
      <c r="F63" t="str">
        <f>MID(C63,E63-2,3)</f>
        <v>0</v>
      </c>
      <c r="G63" t="str">
        <f>" "&amp;IF(MID(F63,1,1)="0","", INDEX(C$1:K$1,MID(F63,1,1))&amp;" юз")&amp;" "&amp;IF(MID(F63,2,1)="0","", INDEX(C$2:K$2,MID(F63,2,1)))&amp;" "&amp;IF(MID(F63,3,1)="0","", INDEX(C$1:K$1,MID(F63,3,1)))</f>
        <v>0</v>
      </c>
      <c r="H63" t="str">
        <f>MID(C63,E63-5,3)</f>
        <v>0</v>
      </c>
      <c r="I63" t="str">
        <f>IF(H63="000",""," "&amp;IF(MID(H63,1,1)="0","",INDEX(C$1:K$1,MID(H63,1,1))&amp;" юз")&amp;" "&amp;IF(MID(H63,2,1)="0","",INDEX(C$2:K$2,MID(H63,2,1)))&amp;" "&amp;IF(MID(H63,3,1)="0","",INDEX(C$1:K$1,MID(H63,3,1)))&amp;" минг")</f>
        <v>0</v>
      </c>
      <c r="J63" t="str">
        <f>MID(C63,E63-8,3)</f>
        <v>0</v>
      </c>
      <c r="K63" t="str">
        <f>IF(J63="000",""," "&amp;IF(MID(J63,1,1)="0","", INDEX(C$1:K$1,MID(J63,1,1))&amp;" юз")&amp;" "&amp;IF(MID(J63,2,1)="0","", INDEX(C$2:K$2,MID(J63,2,1)))&amp;" "&amp;IF(MID(J63,3,1)="0","", INDEX(C$1:K$1,MID(J63,3,1)))&amp;" миллион")</f>
        <v>0</v>
      </c>
      <c r="L63" t="str">
        <f>MID(C63,E63-11,3)</f>
        <v>0</v>
      </c>
      <c r="M63" t="str">
        <f>IF(L63="000",""," "&amp;IF(MID(L63,1,1)="0","",INDEX(C$1:K$1,MID(L63,1,1))&amp;" юз")&amp;" "&amp;IF(MID(L63,2,1)="0","",INDEX(C$2:K$2,MID(L63,2,1)))&amp;" "&amp;IF(MID(L63,3,1)="0","",INDEX(C$1:K$1,MID(L63,3,1)))&amp;" миллиард")</f>
        <v>0</v>
      </c>
      <c r="N63" t="str">
        <f>MID(C63,E63-14,3)</f>
        <v>0</v>
      </c>
      <c r="O63" t="str">
        <f>IF(N63="000",""," "&amp;IF(MID(N63,1,1)="0","", INDEX(C$1:K$1,MID(N63,1,1))&amp;" юз")&amp;" "&amp;IF(MID(N63,2,1)="0","", INDEX(C$2:K$2,MID(N63,2,1)))&amp;" "&amp;IF(MID(N63,3,1)="0","", INDEX(C$1:K$1,MID(N63,3,1)))&amp;" триллион")</f>
        <v>0</v>
      </c>
      <c r="P63" t="str">
        <f>MID(C63,E63-17,3)</f>
        <v>0</v>
      </c>
      <c r="Q63" t="str">
        <f>IF(P63="000",""," "&amp;IF(MID(P63,1,1)="0","", INDEX(C$1:K$1,MID(P63,1,1))&amp;" юз")&amp;" "&amp;IF(MID(P63,2,1)="0","", INDEX(C$2:K$2,MID(P63,2,1)))&amp;" "&amp;IF(MID(P63,3,1)="0","", INDEX(C$1:K$1,MID(P63,3,1)))&amp;" триллиард")</f>
        <v>0</v>
      </c>
      <c r="R63" t="str">
        <f>MID(C63,E63-20,3)</f>
        <v>0</v>
      </c>
      <c r="S63" t="str">
        <f>IF(R63="000",""," "&amp;IF(MID(R63,1,1)="0","", INDEX(C$1:K$1,MID(R63,1,1))&amp;" юз")&amp;" "&amp;IF(MID(R63,2,1)="0","", INDEX(C$2:K$2,MID(R63,2,1)))&amp;" "&amp;IF(MID(R63,3,1)="0","", INDEX(C$1:K$1,MID(R63,3,1)))&amp;" квадриллион")</f>
        <v>0</v>
      </c>
      <c r="T63" t="str">
        <f>MID(C63,E63-23,3)</f>
        <v>0</v>
      </c>
      <c r="U63" t="str">
        <f>IF(T63="000",""," "&amp;IF(MID(T63,1,1)="0","", INDEX(C$1:K$1,MID(T63,1,1))&amp;" юз")&amp;" "&amp;IF(MID(T63,2,1)="0","", INDEX(C$2:K$2,MID(T63,2,1)))&amp;" "&amp;IF(MID(T63,3,1)="0","", INDEX(C$1:K$1,MID(T63,3,1)))&amp;" квадриллиард")</f>
        <v>0</v>
      </c>
      <c r="V63" t="str">
        <f>MID(C63,E63-26,3)</f>
        <v>0</v>
      </c>
      <c r="W63" t="str">
        <f>IF(V63="000",""," "&amp;IF(MID(V63,1,1)="0","", INDEX(C$1:K$1,MID(V63,1,1))&amp;" юз")&amp;" "&amp;IF(MID(V63,2,1)="0","", INDEX(C$2:K$2,MID(V63,2,1)))&amp;" "&amp;IF(MID(V63,3,1)="0","", INDEX(C$1:K$1,MID(V63,3,1)))&amp;" квинтиллион")</f>
        <v>0</v>
      </c>
      <c r="X63" t="str">
        <f>MID(C63,E63-29,3)</f>
        <v>0</v>
      </c>
      <c r="Y63" t="str">
        <f>IF(X63="000",""," "&amp;IF(MID(X63,1,1)="0","", INDEX(C60:K60,MID(X63,1,1))&amp;" юз")&amp;" "&amp;IF(MID(X63,2,1)="0","", INDEX(C61:K61,MID(X63,2,1)))&amp;" "&amp;IF(MID(X63,3,1)="0","", INDEX(C60:K60,MID(X63,3,1)))&amp;" квинтиллиард")</f>
        <v>0</v>
      </c>
    </row>
    <row r="64" spans="1:25">
      <c r="A64" s="1"/>
      <c r="B64" s="1" t="str">
        <f>TRIM(Y64&amp;W64&amp;U64&amp;S64&amp;Q64&amp;O64&amp;M64&amp;K64&amp;I64&amp;G64&amp;" сум "&amp;ROUND((ABS(A64)-INT(ABS(A64)))*100,0)&amp;" тийин")</f>
        <v>0</v>
      </c>
      <c r="C64" s="1" t="str">
        <f>RIGHT("000000000000000000000000000000"&amp;INT(ABS(A64)),30)</f>
        <v>0</v>
      </c>
      <c r="D64" t="str">
        <f>INT((ABS(A64)-INT(ABS(A64)))*100)</f>
        <v>0</v>
      </c>
      <c r="E64" t="str">
        <f>LEN(C64)</f>
        <v>0</v>
      </c>
      <c r="F64" t="str">
        <f>MID(C64,E64-2,3)</f>
        <v>0</v>
      </c>
      <c r="G64" t="str">
        <f>" "&amp;IF(MID(F64,1,1)="0","", INDEX(C$1:K$1,MID(F64,1,1))&amp;" юз")&amp;" "&amp;IF(MID(F64,2,1)="0","", INDEX(C$2:K$2,MID(F64,2,1)))&amp;" "&amp;IF(MID(F64,3,1)="0","", INDEX(C$1:K$1,MID(F64,3,1)))</f>
        <v>0</v>
      </c>
      <c r="H64" t="str">
        <f>MID(C64,E64-5,3)</f>
        <v>0</v>
      </c>
      <c r="I64" t="str">
        <f>IF(H64="000",""," "&amp;IF(MID(H64,1,1)="0","",INDEX(C$1:K$1,MID(H64,1,1))&amp;" юз")&amp;" "&amp;IF(MID(H64,2,1)="0","",INDEX(C$2:K$2,MID(H64,2,1)))&amp;" "&amp;IF(MID(H64,3,1)="0","",INDEX(C$1:K$1,MID(H64,3,1)))&amp;" минг")</f>
        <v>0</v>
      </c>
      <c r="J64" t="str">
        <f>MID(C64,E64-8,3)</f>
        <v>0</v>
      </c>
      <c r="K64" t="str">
        <f>IF(J64="000",""," "&amp;IF(MID(J64,1,1)="0","", INDEX(C$1:K$1,MID(J64,1,1))&amp;" юз")&amp;" "&amp;IF(MID(J64,2,1)="0","", INDEX(C$2:K$2,MID(J64,2,1)))&amp;" "&amp;IF(MID(J64,3,1)="0","", INDEX(C$1:K$1,MID(J64,3,1)))&amp;" миллион")</f>
        <v>0</v>
      </c>
      <c r="L64" t="str">
        <f>MID(C64,E64-11,3)</f>
        <v>0</v>
      </c>
      <c r="M64" t="str">
        <f>IF(L64="000",""," "&amp;IF(MID(L64,1,1)="0","",INDEX(C$1:K$1,MID(L64,1,1))&amp;" юз")&amp;" "&amp;IF(MID(L64,2,1)="0","",INDEX(C$2:K$2,MID(L64,2,1)))&amp;" "&amp;IF(MID(L64,3,1)="0","",INDEX(C$1:K$1,MID(L64,3,1)))&amp;" миллиард")</f>
        <v>0</v>
      </c>
      <c r="N64" t="str">
        <f>MID(C64,E64-14,3)</f>
        <v>0</v>
      </c>
      <c r="O64" t="str">
        <f>IF(N64="000",""," "&amp;IF(MID(N64,1,1)="0","", INDEX(C$1:K$1,MID(N64,1,1))&amp;" юз")&amp;" "&amp;IF(MID(N64,2,1)="0","", INDEX(C$2:K$2,MID(N64,2,1)))&amp;" "&amp;IF(MID(N64,3,1)="0","", INDEX(C$1:K$1,MID(N64,3,1)))&amp;" триллион")</f>
        <v>0</v>
      </c>
      <c r="P64" t="str">
        <f>MID(C64,E64-17,3)</f>
        <v>0</v>
      </c>
      <c r="Q64" t="str">
        <f>IF(P64="000",""," "&amp;IF(MID(P64,1,1)="0","", INDEX(C$1:K$1,MID(P64,1,1))&amp;" юз")&amp;" "&amp;IF(MID(P64,2,1)="0","", INDEX(C$2:K$2,MID(P64,2,1)))&amp;" "&amp;IF(MID(P64,3,1)="0","", INDEX(C$1:K$1,MID(P64,3,1)))&amp;" триллиард")</f>
        <v>0</v>
      </c>
      <c r="R64" t="str">
        <f>MID(C64,E64-20,3)</f>
        <v>0</v>
      </c>
      <c r="S64" t="str">
        <f>IF(R64="000",""," "&amp;IF(MID(R64,1,1)="0","", INDEX(C$1:K$1,MID(R64,1,1))&amp;" юз")&amp;" "&amp;IF(MID(R64,2,1)="0","", INDEX(C$2:K$2,MID(R64,2,1)))&amp;" "&amp;IF(MID(R64,3,1)="0","", INDEX(C$1:K$1,MID(R64,3,1)))&amp;" квадриллион")</f>
        <v>0</v>
      </c>
      <c r="T64" t="str">
        <f>MID(C64,E64-23,3)</f>
        <v>0</v>
      </c>
      <c r="U64" t="str">
        <f>IF(T64="000",""," "&amp;IF(MID(T64,1,1)="0","", INDEX(C$1:K$1,MID(T64,1,1))&amp;" юз")&amp;" "&amp;IF(MID(T64,2,1)="0","", INDEX(C$2:K$2,MID(T64,2,1)))&amp;" "&amp;IF(MID(T64,3,1)="0","", INDEX(C$1:K$1,MID(T64,3,1)))&amp;" квадриллиард")</f>
        <v>0</v>
      </c>
      <c r="V64" t="str">
        <f>MID(C64,E64-26,3)</f>
        <v>0</v>
      </c>
      <c r="W64" t="str">
        <f>IF(V64="000",""," "&amp;IF(MID(V64,1,1)="0","", INDEX(C$1:K$1,MID(V64,1,1))&amp;" юз")&amp;" "&amp;IF(MID(V64,2,1)="0","", INDEX(C$2:K$2,MID(V64,2,1)))&amp;" "&amp;IF(MID(V64,3,1)="0","", INDEX(C$1:K$1,MID(V64,3,1)))&amp;" квинтиллион")</f>
        <v>0</v>
      </c>
      <c r="X64" t="str">
        <f>MID(C64,E64-29,3)</f>
        <v>0</v>
      </c>
      <c r="Y64" t="str">
        <f>IF(X64="000",""," "&amp;IF(MID(X64,1,1)="0","", INDEX(C61:K61,MID(X64,1,1))&amp;" юз")&amp;" "&amp;IF(MID(X64,2,1)="0","", INDEX(C62:K62,MID(X64,2,1)))&amp;" "&amp;IF(MID(X64,3,1)="0","", INDEX(C61:K61,MID(X64,3,1)))&amp;" квинтиллиард")</f>
        <v>0</v>
      </c>
    </row>
    <row r="65" spans="1:25">
      <c r="A65" s="1"/>
      <c r="B65" s="1" t="str">
        <f>TRIM(Y65&amp;W65&amp;U65&amp;S65&amp;Q65&amp;O65&amp;M65&amp;K65&amp;I65&amp;G65&amp;" сум "&amp;ROUND((ABS(A65)-INT(ABS(A65)))*100,0)&amp;" тийин")</f>
        <v>0</v>
      </c>
      <c r="C65" s="1" t="str">
        <f>RIGHT("000000000000000000000000000000"&amp;INT(ABS(A65)),30)</f>
        <v>0</v>
      </c>
      <c r="D65" t="str">
        <f>INT((ABS(A65)-INT(ABS(A65)))*100)</f>
        <v>0</v>
      </c>
      <c r="E65" t="str">
        <f>LEN(C65)</f>
        <v>0</v>
      </c>
      <c r="F65" t="str">
        <f>MID(C65,E65-2,3)</f>
        <v>0</v>
      </c>
      <c r="G65" t="str">
        <f>" "&amp;IF(MID(F65,1,1)="0","", INDEX(C$1:K$1,MID(F65,1,1))&amp;" юз")&amp;" "&amp;IF(MID(F65,2,1)="0","", INDEX(C$2:K$2,MID(F65,2,1)))&amp;" "&amp;IF(MID(F65,3,1)="0","", INDEX(C$1:K$1,MID(F65,3,1)))</f>
        <v>0</v>
      </c>
      <c r="H65" t="str">
        <f>MID(C65,E65-5,3)</f>
        <v>0</v>
      </c>
      <c r="I65" t="str">
        <f>IF(H65="000",""," "&amp;IF(MID(H65,1,1)="0","",INDEX(C$1:K$1,MID(H65,1,1))&amp;" юз")&amp;" "&amp;IF(MID(H65,2,1)="0","",INDEX(C$2:K$2,MID(H65,2,1)))&amp;" "&amp;IF(MID(H65,3,1)="0","",INDEX(C$1:K$1,MID(H65,3,1)))&amp;" минг")</f>
        <v>0</v>
      </c>
      <c r="J65" t="str">
        <f>MID(C65,E65-8,3)</f>
        <v>0</v>
      </c>
      <c r="K65" t="str">
        <f>IF(J65="000",""," "&amp;IF(MID(J65,1,1)="0","", INDEX(C$1:K$1,MID(J65,1,1))&amp;" юз")&amp;" "&amp;IF(MID(J65,2,1)="0","", INDEX(C$2:K$2,MID(J65,2,1)))&amp;" "&amp;IF(MID(J65,3,1)="0","", INDEX(C$1:K$1,MID(J65,3,1)))&amp;" миллион")</f>
        <v>0</v>
      </c>
      <c r="L65" t="str">
        <f>MID(C65,E65-11,3)</f>
        <v>0</v>
      </c>
      <c r="M65" t="str">
        <f>IF(L65="000",""," "&amp;IF(MID(L65,1,1)="0","",INDEX(C$1:K$1,MID(L65,1,1))&amp;" юз")&amp;" "&amp;IF(MID(L65,2,1)="0","",INDEX(C$2:K$2,MID(L65,2,1)))&amp;" "&amp;IF(MID(L65,3,1)="0","",INDEX(C$1:K$1,MID(L65,3,1)))&amp;" миллиард")</f>
        <v>0</v>
      </c>
      <c r="N65" t="str">
        <f>MID(C65,E65-14,3)</f>
        <v>0</v>
      </c>
      <c r="O65" t="str">
        <f>IF(N65="000",""," "&amp;IF(MID(N65,1,1)="0","", INDEX(C$1:K$1,MID(N65,1,1))&amp;" юз")&amp;" "&amp;IF(MID(N65,2,1)="0","", INDEX(C$2:K$2,MID(N65,2,1)))&amp;" "&amp;IF(MID(N65,3,1)="0","", INDEX(C$1:K$1,MID(N65,3,1)))&amp;" триллион")</f>
        <v>0</v>
      </c>
      <c r="P65" t="str">
        <f>MID(C65,E65-17,3)</f>
        <v>0</v>
      </c>
      <c r="Q65" t="str">
        <f>IF(P65="000",""," "&amp;IF(MID(P65,1,1)="0","", INDEX(C$1:K$1,MID(P65,1,1))&amp;" юз")&amp;" "&amp;IF(MID(P65,2,1)="0","", INDEX(C$2:K$2,MID(P65,2,1)))&amp;" "&amp;IF(MID(P65,3,1)="0","", INDEX(C$1:K$1,MID(P65,3,1)))&amp;" триллиард")</f>
        <v>0</v>
      </c>
      <c r="R65" t="str">
        <f>MID(C65,E65-20,3)</f>
        <v>0</v>
      </c>
      <c r="S65" t="str">
        <f>IF(R65="000",""," "&amp;IF(MID(R65,1,1)="0","", INDEX(C$1:K$1,MID(R65,1,1))&amp;" юз")&amp;" "&amp;IF(MID(R65,2,1)="0","", INDEX(C$2:K$2,MID(R65,2,1)))&amp;" "&amp;IF(MID(R65,3,1)="0","", INDEX(C$1:K$1,MID(R65,3,1)))&amp;" квадриллион")</f>
        <v>0</v>
      </c>
      <c r="T65" t="str">
        <f>MID(C65,E65-23,3)</f>
        <v>0</v>
      </c>
      <c r="U65" t="str">
        <f>IF(T65="000",""," "&amp;IF(MID(T65,1,1)="0","", INDEX(C$1:K$1,MID(T65,1,1))&amp;" юз")&amp;" "&amp;IF(MID(T65,2,1)="0","", INDEX(C$2:K$2,MID(T65,2,1)))&amp;" "&amp;IF(MID(T65,3,1)="0","", INDEX(C$1:K$1,MID(T65,3,1)))&amp;" квадриллиард")</f>
        <v>0</v>
      </c>
      <c r="V65" t="str">
        <f>MID(C65,E65-26,3)</f>
        <v>0</v>
      </c>
      <c r="W65" t="str">
        <f>IF(V65="000",""," "&amp;IF(MID(V65,1,1)="0","", INDEX(C$1:K$1,MID(V65,1,1))&amp;" юз")&amp;" "&amp;IF(MID(V65,2,1)="0","", INDEX(C$2:K$2,MID(V65,2,1)))&amp;" "&amp;IF(MID(V65,3,1)="0","", INDEX(C$1:K$1,MID(V65,3,1)))&amp;" квинтиллион")</f>
        <v>0</v>
      </c>
      <c r="X65" t="str">
        <f>MID(C65,E65-29,3)</f>
        <v>0</v>
      </c>
      <c r="Y65" t="str">
        <f>IF(X65="000",""," "&amp;IF(MID(X65,1,1)="0","", INDEX(C62:K62,MID(X65,1,1))&amp;" юз")&amp;" "&amp;IF(MID(X65,2,1)="0","", INDEX(C63:K63,MID(X65,2,1)))&amp;" "&amp;IF(MID(X65,3,1)="0","", INDEX(C62:K62,MID(X65,3,1)))&amp;" квинтиллиард")</f>
        <v>0</v>
      </c>
    </row>
    <row r="66" spans="1:25">
      <c r="A66" s="1"/>
      <c r="B66" s="1" t="str">
        <f>TRIM(Y66&amp;W66&amp;U66&amp;S66&amp;Q66&amp;O66&amp;M66&amp;K66&amp;I66&amp;G66&amp;" сум "&amp;ROUND((ABS(A66)-INT(ABS(A66)))*100,0)&amp;" тийин")</f>
        <v>0</v>
      </c>
      <c r="C66" s="1" t="str">
        <f>RIGHT("000000000000000000000000000000"&amp;INT(ABS(A66)),30)</f>
        <v>0</v>
      </c>
      <c r="D66" t="str">
        <f>INT((ABS(A66)-INT(ABS(A66)))*100)</f>
        <v>0</v>
      </c>
      <c r="E66" t="str">
        <f>LEN(C66)</f>
        <v>0</v>
      </c>
      <c r="F66" t="str">
        <f>MID(C66,E66-2,3)</f>
        <v>0</v>
      </c>
      <c r="G66" t="str">
        <f>" "&amp;IF(MID(F66,1,1)="0","", INDEX(C$1:K$1,MID(F66,1,1))&amp;" юз")&amp;" "&amp;IF(MID(F66,2,1)="0","", INDEX(C$2:K$2,MID(F66,2,1)))&amp;" "&amp;IF(MID(F66,3,1)="0","", INDEX(C$1:K$1,MID(F66,3,1)))</f>
        <v>0</v>
      </c>
      <c r="H66" t="str">
        <f>MID(C66,E66-5,3)</f>
        <v>0</v>
      </c>
      <c r="I66" t="str">
        <f>IF(H66="000",""," "&amp;IF(MID(H66,1,1)="0","",INDEX(C$1:K$1,MID(H66,1,1))&amp;" юз")&amp;" "&amp;IF(MID(H66,2,1)="0","",INDEX(C$2:K$2,MID(H66,2,1)))&amp;" "&amp;IF(MID(H66,3,1)="0","",INDEX(C$1:K$1,MID(H66,3,1)))&amp;" минг")</f>
        <v>0</v>
      </c>
      <c r="J66" t="str">
        <f>MID(C66,E66-8,3)</f>
        <v>0</v>
      </c>
      <c r="K66" t="str">
        <f>IF(J66="000",""," "&amp;IF(MID(J66,1,1)="0","", INDEX(C$1:K$1,MID(J66,1,1))&amp;" юз")&amp;" "&amp;IF(MID(J66,2,1)="0","", INDEX(C$2:K$2,MID(J66,2,1)))&amp;" "&amp;IF(MID(J66,3,1)="0","", INDEX(C$1:K$1,MID(J66,3,1)))&amp;" миллион")</f>
        <v>0</v>
      </c>
      <c r="L66" t="str">
        <f>MID(C66,E66-11,3)</f>
        <v>0</v>
      </c>
      <c r="M66" t="str">
        <f>IF(L66="000",""," "&amp;IF(MID(L66,1,1)="0","",INDEX(C$1:K$1,MID(L66,1,1))&amp;" юз")&amp;" "&amp;IF(MID(L66,2,1)="0","",INDEX(C$2:K$2,MID(L66,2,1)))&amp;" "&amp;IF(MID(L66,3,1)="0","",INDEX(C$1:K$1,MID(L66,3,1)))&amp;" миллиард")</f>
        <v>0</v>
      </c>
      <c r="N66" t="str">
        <f>MID(C66,E66-14,3)</f>
        <v>0</v>
      </c>
      <c r="O66" t="str">
        <f>IF(N66="000",""," "&amp;IF(MID(N66,1,1)="0","", INDEX(C$1:K$1,MID(N66,1,1))&amp;" юз")&amp;" "&amp;IF(MID(N66,2,1)="0","", INDEX(C$2:K$2,MID(N66,2,1)))&amp;" "&amp;IF(MID(N66,3,1)="0","", INDEX(C$1:K$1,MID(N66,3,1)))&amp;" триллион")</f>
        <v>0</v>
      </c>
      <c r="P66" t="str">
        <f>MID(C66,E66-17,3)</f>
        <v>0</v>
      </c>
      <c r="Q66" t="str">
        <f>IF(P66="000",""," "&amp;IF(MID(P66,1,1)="0","", INDEX(C$1:K$1,MID(P66,1,1))&amp;" юз")&amp;" "&amp;IF(MID(P66,2,1)="0","", INDEX(C$2:K$2,MID(P66,2,1)))&amp;" "&amp;IF(MID(P66,3,1)="0","", INDEX(C$1:K$1,MID(P66,3,1)))&amp;" триллиард")</f>
        <v>0</v>
      </c>
      <c r="R66" t="str">
        <f>MID(C66,E66-20,3)</f>
        <v>0</v>
      </c>
      <c r="S66" t="str">
        <f>IF(R66="000",""," "&amp;IF(MID(R66,1,1)="0","", INDEX(C$1:K$1,MID(R66,1,1))&amp;" юз")&amp;" "&amp;IF(MID(R66,2,1)="0","", INDEX(C$2:K$2,MID(R66,2,1)))&amp;" "&amp;IF(MID(R66,3,1)="0","", INDEX(C$1:K$1,MID(R66,3,1)))&amp;" квадриллион")</f>
        <v>0</v>
      </c>
      <c r="T66" t="str">
        <f>MID(C66,E66-23,3)</f>
        <v>0</v>
      </c>
      <c r="U66" t="str">
        <f>IF(T66="000",""," "&amp;IF(MID(T66,1,1)="0","", INDEX(C$1:K$1,MID(T66,1,1))&amp;" юз")&amp;" "&amp;IF(MID(T66,2,1)="0","", INDEX(C$2:K$2,MID(T66,2,1)))&amp;" "&amp;IF(MID(T66,3,1)="0","", INDEX(C$1:K$1,MID(T66,3,1)))&amp;" квадриллиард")</f>
        <v>0</v>
      </c>
      <c r="V66" t="str">
        <f>MID(C66,E66-26,3)</f>
        <v>0</v>
      </c>
      <c r="W66" t="str">
        <f>IF(V66="000",""," "&amp;IF(MID(V66,1,1)="0","", INDEX(C$1:K$1,MID(V66,1,1))&amp;" юз")&amp;" "&amp;IF(MID(V66,2,1)="0","", INDEX(C$2:K$2,MID(V66,2,1)))&amp;" "&amp;IF(MID(V66,3,1)="0","", INDEX(C$1:K$1,MID(V66,3,1)))&amp;" квинтиллион")</f>
        <v>0</v>
      </c>
      <c r="X66" t="str">
        <f>MID(C66,E66-29,3)</f>
        <v>0</v>
      </c>
      <c r="Y66" t="str">
        <f>IF(X66="000",""," "&amp;IF(MID(X66,1,1)="0","", INDEX(C63:K63,MID(X66,1,1))&amp;" юз")&amp;" "&amp;IF(MID(X66,2,1)="0","", INDEX(C64:K64,MID(X66,2,1)))&amp;" "&amp;IF(MID(X66,3,1)="0","", INDEX(C63:K63,MID(X66,3,1)))&amp;" квинтиллиард")</f>
        <v>0</v>
      </c>
    </row>
    <row r="67" spans="1:25">
      <c r="A67" s="1"/>
      <c r="B67" s="1" t="str">
        <f>TRIM(Y67&amp;W67&amp;U67&amp;S67&amp;Q67&amp;O67&amp;M67&amp;K67&amp;I67&amp;G67&amp;" сум "&amp;ROUND((ABS(A67)-INT(ABS(A67)))*100,0)&amp;" тийин")</f>
        <v>0</v>
      </c>
      <c r="C67" s="1" t="str">
        <f>RIGHT("000000000000000000000000000000"&amp;INT(ABS(A67)),30)</f>
        <v>0</v>
      </c>
      <c r="D67" t="str">
        <f>INT((ABS(A67)-INT(ABS(A67)))*100)</f>
        <v>0</v>
      </c>
      <c r="E67" t="str">
        <f>LEN(C67)</f>
        <v>0</v>
      </c>
      <c r="F67" t="str">
        <f>MID(C67,E67-2,3)</f>
        <v>0</v>
      </c>
      <c r="G67" t="str">
        <f>" "&amp;IF(MID(F67,1,1)="0","", INDEX(C$1:K$1,MID(F67,1,1))&amp;" юз")&amp;" "&amp;IF(MID(F67,2,1)="0","", INDEX(C$2:K$2,MID(F67,2,1)))&amp;" "&amp;IF(MID(F67,3,1)="0","", INDEX(C$1:K$1,MID(F67,3,1)))</f>
        <v>0</v>
      </c>
      <c r="H67" t="str">
        <f>MID(C67,E67-5,3)</f>
        <v>0</v>
      </c>
      <c r="I67" t="str">
        <f>IF(H67="000",""," "&amp;IF(MID(H67,1,1)="0","",INDEX(C$1:K$1,MID(H67,1,1))&amp;" юз")&amp;" "&amp;IF(MID(H67,2,1)="0","",INDEX(C$2:K$2,MID(H67,2,1)))&amp;" "&amp;IF(MID(H67,3,1)="0","",INDEX(C$1:K$1,MID(H67,3,1)))&amp;" минг")</f>
        <v>0</v>
      </c>
      <c r="J67" t="str">
        <f>MID(C67,E67-8,3)</f>
        <v>0</v>
      </c>
      <c r="K67" t="str">
        <f>IF(J67="000",""," "&amp;IF(MID(J67,1,1)="0","", INDEX(C$1:K$1,MID(J67,1,1))&amp;" юз")&amp;" "&amp;IF(MID(J67,2,1)="0","", INDEX(C$2:K$2,MID(J67,2,1)))&amp;" "&amp;IF(MID(J67,3,1)="0","", INDEX(C$1:K$1,MID(J67,3,1)))&amp;" миллион")</f>
        <v>0</v>
      </c>
      <c r="L67" t="str">
        <f>MID(C67,E67-11,3)</f>
        <v>0</v>
      </c>
      <c r="M67" t="str">
        <f>IF(L67="000",""," "&amp;IF(MID(L67,1,1)="0","",INDEX(C$1:K$1,MID(L67,1,1))&amp;" юз")&amp;" "&amp;IF(MID(L67,2,1)="0","",INDEX(C$2:K$2,MID(L67,2,1)))&amp;" "&amp;IF(MID(L67,3,1)="0","",INDEX(C$1:K$1,MID(L67,3,1)))&amp;" миллиард")</f>
        <v>0</v>
      </c>
      <c r="N67" t="str">
        <f>MID(C67,E67-14,3)</f>
        <v>0</v>
      </c>
      <c r="O67" t="str">
        <f>IF(N67="000",""," "&amp;IF(MID(N67,1,1)="0","", INDEX(C$1:K$1,MID(N67,1,1))&amp;" юз")&amp;" "&amp;IF(MID(N67,2,1)="0","", INDEX(C$2:K$2,MID(N67,2,1)))&amp;" "&amp;IF(MID(N67,3,1)="0","", INDEX(C$1:K$1,MID(N67,3,1)))&amp;" триллион")</f>
        <v>0</v>
      </c>
      <c r="P67" t="str">
        <f>MID(C67,E67-17,3)</f>
        <v>0</v>
      </c>
      <c r="Q67" t="str">
        <f>IF(P67="000",""," "&amp;IF(MID(P67,1,1)="0","", INDEX(C$1:K$1,MID(P67,1,1))&amp;" юз")&amp;" "&amp;IF(MID(P67,2,1)="0","", INDEX(C$2:K$2,MID(P67,2,1)))&amp;" "&amp;IF(MID(P67,3,1)="0","", INDEX(C$1:K$1,MID(P67,3,1)))&amp;" триллиард")</f>
        <v>0</v>
      </c>
      <c r="R67" t="str">
        <f>MID(C67,E67-20,3)</f>
        <v>0</v>
      </c>
      <c r="S67" t="str">
        <f>IF(R67="000",""," "&amp;IF(MID(R67,1,1)="0","", INDEX(C$1:K$1,MID(R67,1,1))&amp;" юз")&amp;" "&amp;IF(MID(R67,2,1)="0","", INDEX(C$2:K$2,MID(R67,2,1)))&amp;" "&amp;IF(MID(R67,3,1)="0","", INDEX(C$1:K$1,MID(R67,3,1)))&amp;" квадриллион")</f>
        <v>0</v>
      </c>
      <c r="T67" t="str">
        <f>MID(C67,E67-23,3)</f>
        <v>0</v>
      </c>
      <c r="U67" t="str">
        <f>IF(T67="000",""," "&amp;IF(MID(T67,1,1)="0","", INDEX(C$1:K$1,MID(T67,1,1))&amp;" юз")&amp;" "&amp;IF(MID(T67,2,1)="0","", INDEX(C$2:K$2,MID(T67,2,1)))&amp;" "&amp;IF(MID(T67,3,1)="0","", INDEX(C$1:K$1,MID(T67,3,1)))&amp;" квадриллиард")</f>
        <v>0</v>
      </c>
      <c r="V67" t="str">
        <f>MID(C67,E67-26,3)</f>
        <v>0</v>
      </c>
      <c r="W67" t="str">
        <f>IF(V67="000",""," "&amp;IF(MID(V67,1,1)="0","", INDEX(C$1:K$1,MID(V67,1,1))&amp;" юз")&amp;" "&amp;IF(MID(V67,2,1)="0","", INDEX(C$2:K$2,MID(V67,2,1)))&amp;" "&amp;IF(MID(V67,3,1)="0","", INDEX(C$1:K$1,MID(V67,3,1)))&amp;" квинтиллион")</f>
        <v>0</v>
      </c>
      <c r="X67" t="str">
        <f>MID(C67,E67-29,3)</f>
        <v>0</v>
      </c>
      <c r="Y67" t="str">
        <f>IF(X67="000",""," "&amp;IF(MID(X67,1,1)="0","", INDEX(C64:K64,MID(X67,1,1))&amp;" юз")&amp;" "&amp;IF(MID(X67,2,1)="0","", INDEX(C65:K65,MID(X67,2,1)))&amp;" "&amp;IF(MID(X67,3,1)="0","", INDEX(C64:K64,MID(X67,3,1)))&amp;" квинтиллиард")</f>
        <v>0</v>
      </c>
    </row>
    <row r="68" spans="1:25">
      <c r="A68" s="1"/>
      <c r="B68" s="1" t="str">
        <f>TRIM(Y68&amp;W68&amp;U68&amp;S68&amp;Q68&amp;O68&amp;M68&amp;K68&amp;I68&amp;G68&amp;" сум "&amp;ROUND((ABS(A68)-INT(ABS(A68)))*100,0)&amp;" тийин")</f>
        <v>0</v>
      </c>
      <c r="C68" s="1" t="str">
        <f>RIGHT("000000000000000000000000000000"&amp;INT(ABS(A68)),30)</f>
        <v>0</v>
      </c>
      <c r="D68" t="str">
        <f>INT((ABS(A68)-INT(ABS(A68)))*100)</f>
        <v>0</v>
      </c>
      <c r="E68" t="str">
        <f>LEN(C68)</f>
        <v>0</v>
      </c>
      <c r="F68" t="str">
        <f>MID(C68,E68-2,3)</f>
        <v>0</v>
      </c>
      <c r="G68" t="str">
        <f>" "&amp;IF(MID(F68,1,1)="0","", INDEX(C$1:K$1,MID(F68,1,1))&amp;" юз")&amp;" "&amp;IF(MID(F68,2,1)="0","", INDEX(C$2:K$2,MID(F68,2,1)))&amp;" "&amp;IF(MID(F68,3,1)="0","", INDEX(C$1:K$1,MID(F68,3,1)))</f>
        <v>0</v>
      </c>
      <c r="H68" t="str">
        <f>MID(C68,E68-5,3)</f>
        <v>0</v>
      </c>
      <c r="I68" t="str">
        <f>IF(H68="000",""," "&amp;IF(MID(H68,1,1)="0","",INDEX(C$1:K$1,MID(H68,1,1))&amp;" юз")&amp;" "&amp;IF(MID(H68,2,1)="0","",INDEX(C$2:K$2,MID(H68,2,1)))&amp;" "&amp;IF(MID(H68,3,1)="0","",INDEX(C$1:K$1,MID(H68,3,1)))&amp;" минг")</f>
        <v>0</v>
      </c>
      <c r="J68" t="str">
        <f>MID(C68,E68-8,3)</f>
        <v>0</v>
      </c>
      <c r="K68" t="str">
        <f>IF(J68="000",""," "&amp;IF(MID(J68,1,1)="0","", INDEX(C$1:K$1,MID(J68,1,1))&amp;" юз")&amp;" "&amp;IF(MID(J68,2,1)="0","", INDEX(C$2:K$2,MID(J68,2,1)))&amp;" "&amp;IF(MID(J68,3,1)="0","", INDEX(C$1:K$1,MID(J68,3,1)))&amp;" миллион")</f>
        <v>0</v>
      </c>
      <c r="L68" t="str">
        <f>MID(C68,E68-11,3)</f>
        <v>0</v>
      </c>
      <c r="M68" t="str">
        <f>IF(L68="000",""," "&amp;IF(MID(L68,1,1)="0","",INDEX(C$1:K$1,MID(L68,1,1))&amp;" юз")&amp;" "&amp;IF(MID(L68,2,1)="0","",INDEX(C$2:K$2,MID(L68,2,1)))&amp;" "&amp;IF(MID(L68,3,1)="0","",INDEX(C$1:K$1,MID(L68,3,1)))&amp;" миллиард")</f>
        <v>0</v>
      </c>
      <c r="N68" t="str">
        <f>MID(C68,E68-14,3)</f>
        <v>0</v>
      </c>
      <c r="O68" t="str">
        <f>IF(N68="000",""," "&amp;IF(MID(N68,1,1)="0","", INDEX(C$1:K$1,MID(N68,1,1))&amp;" юз")&amp;" "&amp;IF(MID(N68,2,1)="0","", INDEX(C$2:K$2,MID(N68,2,1)))&amp;" "&amp;IF(MID(N68,3,1)="0","", INDEX(C$1:K$1,MID(N68,3,1)))&amp;" триллион")</f>
        <v>0</v>
      </c>
      <c r="P68" t="str">
        <f>MID(C68,E68-17,3)</f>
        <v>0</v>
      </c>
      <c r="Q68" t="str">
        <f>IF(P68="000",""," "&amp;IF(MID(P68,1,1)="0","", INDEX(C$1:K$1,MID(P68,1,1))&amp;" юз")&amp;" "&amp;IF(MID(P68,2,1)="0","", INDEX(C$2:K$2,MID(P68,2,1)))&amp;" "&amp;IF(MID(P68,3,1)="0","", INDEX(C$1:K$1,MID(P68,3,1)))&amp;" триллиард")</f>
        <v>0</v>
      </c>
      <c r="R68" t="str">
        <f>MID(C68,E68-20,3)</f>
        <v>0</v>
      </c>
      <c r="S68" t="str">
        <f>IF(R68="000",""," "&amp;IF(MID(R68,1,1)="0","", INDEX(C$1:K$1,MID(R68,1,1))&amp;" юз")&amp;" "&amp;IF(MID(R68,2,1)="0","", INDEX(C$2:K$2,MID(R68,2,1)))&amp;" "&amp;IF(MID(R68,3,1)="0","", INDEX(C$1:K$1,MID(R68,3,1)))&amp;" квадриллион")</f>
        <v>0</v>
      </c>
      <c r="T68" t="str">
        <f>MID(C68,E68-23,3)</f>
        <v>0</v>
      </c>
      <c r="U68" t="str">
        <f>IF(T68="000",""," "&amp;IF(MID(T68,1,1)="0","", INDEX(C$1:K$1,MID(T68,1,1))&amp;" юз")&amp;" "&amp;IF(MID(T68,2,1)="0","", INDEX(C$2:K$2,MID(T68,2,1)))&amp;" "&amp;IF(MID(T68,3,1)="0","", INDEX(C$1:K$1,MID(T68,3,1)))&amp;" квадриллиард")</f>
        <v>0</v>
      </c>
      <c r="V68" t="str">
        <f>MID(C68,E68-26,3)</f>
        <v>0</v>
      </c>
      <c r="W68" t="str">
        <f>IF(V68="000",""," "&amp;IF(MID(V68,1,1)="0","", INDEX(C$1:K$1,MID(V68,1,1))&amp;" юз")&amp;" "&amp;IF(MID(V68,2,1)="0","", INDEX(C$2:K$2,MID(V68,2,1)))&amp;" "&amp;IF(MID(V68,3,1)="0","", INDEX(C$1:K$1,MID(V68,3,1)))&amp;" квинтиллион")</f>
        <v>0</v>
      </c>
      <c r="X68" t="str">
        <f>MID(C68,E68-29,3)</f>
        <v>0</v>
      </c>
      <c r="Y68" t="str">
        <f>IF(X68="000",""," "&amp;IF(MID(X68,1,1)="0","", INDEX(C65:K65,MID(X68,1,1))&amp;" юз")&amp;" "&amp;IF(MID(X68,2,1)="0","", INDEX(C66:K66,MID(X68,2,1)))&amp;" "&amp;IF(MID(X68,3,1)="0","", INDEX(C65:K65,MID(X68,3,1)))&amp;" квинтиллиард")</f>
        <v>0</v>
      </c>
    </row>
    <row r="69" spans="1:25">
      <c r="A69" s="1"/>
      <c r="B69" s="1" t="str">
        <f>TRIM(Y69&amp;W69&amp;U69&amp;S69&amp;Q69&amp;O69&amp;M69&amp;K69&amp;I69&amp;G69&amp;" сум "&amp;ROUND((ABS(A69)-INT(ABS(A69)))*100,0)&amp;" тийин")</f>
        <v>0</v>
      </c>
      <c r="C69" s="1" t="str">
        <f>RIGHT("000000000000000000000000000000"&amp;INT(ABS(A69)),30)</f>
        <v>0</v>
      </c>
      <c r="D69" t="str">
        <f>INT((ABS(A69)-INT(ABS(A69)))*100)</f>
        <v>0</v>
      </c>
      <c r="E69" t="str">
        <f>LEN(C69)</f>
        <v>0</v>
      </c>
      <c r="F69" t="str">
        <f>MID(C69,E69-2,3)</f>
        <v>0</v>
      </c>
      <c r="G69" t="str">
        <f>" "&amp;IF(MID(F69,1,1)="0","", INDEX(C$1:K$1,MID(F69,1,1))&amp;" юз")&amp;" "&amp;IF(MID(F69,2,1)="0","", INDEX(C$2:K$2,MID(F69,2,1)))&amp;" "&amp;IF(MID(F69,3,1)="0","", INDEX(C$1:K$1,MID(F69,3,1)))</f>
        <v>0</v>
      </c>
      <c r="H69" t="str">
        <f>MID(C69,E69-5,3)</f>
        <v>0</v>
      </c>
      <c r="I69" t="str">
        <f>IF(H69="000",""," "&amp;IF(MID(H69,1,1)="0","",INDEX(C$1:K$1,MID(H69,1,1))&amp;" юз")&amp;" "&amp;IF(MID(H69,2,1)="0","",INDEX(C$2:K$2,MID(H69,2,1)))&amp;" "&amp;IF(MID(H69,3,1)="0","",INDEX(C$1:K$1,MID(H69,3,1)))&amp;" минг")</f>
        <v>0</v>
      </c>
      <c r="J69" t="str">
        <f>MID(C69,E69-8,3)</f>
        <v>0</v>
      </c>
      <c r="K69" t="str">
        <f>IF(J69="000",""," "&amp;IF(MID(J69,1,1)="0","", INDEX(C$1:K$1,MID(J69,1,1))&amp;" юз")&amp;" "&amp;IF(MID(J69,2,1)="0","", INDEX(C$2:K$2,MID(J69,2,1)))&amp;" "&amp;IF(MID(J69,3,1)="0","", INDEX(C$1:K$1,MID(J69,3,1)))&amp;" миллион")</f>
        <v>0</v>
      </c>
      <c r="L69" t="str">
        <f>MID(C69,E69-11,3)</f>
        <v>0</v>
      </c>
      <c r="M69" t="str">
        <f>IF(L69="000",""," "&amp;IF(MID(L69,1,1)="0","",INDEX(C$1:K$1,MID(L69,1,1))&amp;" юз")&amp;" "&amp;IF(MID(L69,2,1)="0","",INDEX(C$2:K$2,MID(L69,2,1)))&amp;" "&amp;IF(MID(L69,3,1)="0","",INDEX(C$1:K$1,MID(L69,3,1)))&amp;" миллиард")</f>
        <v>0</v>
      </c>
      <c r="N69" t="str">
        <f>MID(C69,E69-14,3)</f>
        <v>0</v>
      </c>
      <c r="O69" t="str">
        <f>IF(N69="000",""," "&amp;IF(MID(N69,1,1)="0","", INDEX(C$1:K$1,MID(N69,1,1))&amp;" юз")&amp;" "&amp;IF(MID(N69,2,1)="0","", INDEX(C$2:K$2,MID(N69,2,1)))&amp;" "&amp;IF(MID(N69,3,1)="0","", INDEX(C$1:K$1,MID(N69,3,1)))&amp;" триллион")</f>
        <v>0</v>
      </c>
      <c r="P69" t="str">
        <f>MID(C69,E69-17,3)</f>
        <v>0</v>
      </c>
      <c r="Q69" t="str">
        <f>IF(P69="000",""," "&amp;IF(MID(P69,1,1)="0","", INDEX(C$1:K$1,MID(P69,1,1))&amp;" юз")&amp;" "&amp;IF(MID(P69,2,1)="0","", INDEX(C$2:K$2,MID(P69,2,1)))&amp;" "&amp;IF(MID(P69,3,1)="0","", INDEX(C$1:K$1,MID(P69,3,1)))&amp;" триллиард")</f>
        <v>0</v>
      </c>
      <c r="R69" t="str">
        <f>MID(C69,E69-20,3)</f>
        <v>0</v>
      </c>
      <c r="S69" t="str">
        <f>IF(R69="000",""," "&amp;IF(MID(R69,1,1)="0","", INDEX(C$1:K$1,MID(R69,1,1))&amp;" юз")&amp;" "&amp;IF(MID(R69,2,1)="0","", INDEX(C$2:K$2,MID(R69,2,1)))&amp;" "&amp;IF(MID(R69,3,1)="0","", INDEX(C$1:K$1,MID(R69,3,1)))&amp;" квадриллион")</f>
        <v>0</v>
      </c>
      <c r="T69" t="str">
        <f>MID(C69,E69-23,3)</f>
        <v>0</v>
      </c>
      <c r="U69" t="str">
        <f>IF(T69="000",""," "&amp;IF(MID(T69,1,1)="0","", INDEX(C$1:K$1,MID(T69,1,1))&amp;" юз")&amp;" "&amp;IF(MID(T69,2,1)="0","", INDEX(C$2:K$2,MID(T69,2,1)))&amp;" "&amp;IF(MID(T69,3,1)="0","", INDEX(C$1:K$1,MID(T69,3,1)))&amp;" квадриллиард")</f>
        <v>0</v>
      </c>
      <c r="V69" t="str">
        <f>MID(C69,E69-26,3)</f>
        <v>0</v>
      </c>
      <c r="W69" t="str">
        <f>IF(V69="000",""," "&amp;IF(MID(V69,1,1)="0","", INDEX(C$1:K$1,MID(V69,1,1))&amp;" юз")&amp;" "&amp;IF(MID(V69,2,1)="0","", INDEX(C$2:K$2,MID(V69,2,1)))&amp;" "&amp;IF(MID(V69,3,1)="0","", INDEX(C$1:K$1,MID(V69,3,1)))&amp;" квинтиллион")</f>
        <v>0</v>
      </c>
      <c r="X69" t="str">
        <f>MID(C69,E69-29,3)</f>
        <v>0</v>
      </c>
      <c r="Y69" t="str">
        <f>IF(X69="000",""," "&amp;IF(MID(X69,1,1)="0","", INDEX(C66:K66,MID(X69,1,1))&amp;" юз")&amp;" "&amp;IF(MID(X69,2,1)="0","", INDEX(C67:K67,MID(X69,2,1)))&amp;" "&amp;IF(MID(X69,3,1)="0","", INDEX(C66:K66,MID(X69,3,1)))&amp;" квинтиллиард")</f>
        <v>0</v>
      </c>
    </row>
    <row r="70" spans="1:25">
      <c r="A70" s="1"/>
      <c r="B70" s="1" t="str">
        <f>TRIM(Y70&amp;W70&amp;U70&amp;S70&amp;Q70&amp;O70&amp;M70&amp;K70&amp;I70&amp;G70&amp;" сум "&amp;ROUND((ABS(A70)-INT(ABS(A70)))*100,0)&amp;" тийин")</f>
        <v>0</v>
      </c>
      <c r="C70" s="1" t="str">
        <f>RIGHT("000000000000000000000000000000"&amp;INT(ABS(A70)),30)</f>
        <v>0</v>
      </c>
      <c r="D70" t="str">
        <f>INT((ABS(A70)-INT(ABS(A70)))*100)</f>
        <v>0</v>
      </c>
      <c r="E70" t="str">
        <f>LEN(C70)</f>
        <v>0</v>
      </c>
      <c r="F70" t="str">
        <f>MID(C70,E70-2,3)</f>
        <v>0</v>
      </c>
      <c r="G70" t="str">
        <f>" "&amp;IF(MID(F70,1,1)="0","", INDEX(C$1:K$1,MID(F70,1,1))&amp;" юз")&amp;" "&amp;IF(MID(F70,2,1)="0","", INDEX(C$2:K$2,MID(F70,2,1)))&amp;" "&amp;IF(MID(F70,3,1)="0","", INDEX(C$1:K$1,MID(F70,3,1)))</f>
        <v>0</v>
      </c>
      <c r="H70" t="str">
        <f>MID(C70,E70-5,3)</f>
        <v>0</v>
      </c>
      <c r="I70" t="str">
        <f>IF(H70="000",""," "&amp;IF(MID(H70,1,1)="0","",INDEX(C$1:K$1,MID(H70,1,1))&amp;" юз")&amp;" "&amp;IF(MID(H70,2,1)="0","",INDEX(C$2:K$2,MID(H70,2,1)))&amp;" "&amp;IF(MID(H70,3,1)="0","",INDEX(C$1:K$1,MID(H70,3,1)))&amp;" минг")</f>
        <v>0</v>
      </c>
      <c r="J70" t="str">
        <f>MID(C70,E70-8,3)</f>
        <v>0</v>
      </c>
      <c r="K70" t="str">
        <f>IF(J70="000",""," "&amp;IF(MID(J70,1,1)="0","", INDEX(C$1:K$1,MID(J70,1,1))&amp;" юз")&amp;" "&amp;IF(MID(J70,2,1)="0","", INDEX(C$2:K$2,MID(J70,2,1)))&amp;" "&amp;IF(MID(J70,3,1)="0","", INDEX(C$1:K$1,MID(J70,3,1)))&amp;" миллион")</f>
        <v>0</v>
      </c>
      <c r="L70" t="str">
        <f>MID(C70,E70-11,3)</f>
        <v>0</v>
      </c>
      <c r="M70" t="str">
        <f>IF(L70="000",""," "&amp;IF(MID(L70,1,1)="0","",INDEX(C$1:K$1,MID(L70,1,1))&amp;" юз")&amp;" "&amp;IF(MID(L70,2,1)="0","",INDEX(C$2:K$2,MID(L70,2,1)))&amp;" "&amp;IF(MID(L70,3,1)="0","",INDEX(C$1:K$1,MID(L70,3,1)))&amp;" миллиард")</f>
        <v>0</v>
      </c>
      <c r="N70" t="str">
        <f>MID(C70,E70-14,3)</f>
        <v>0</v>
      </c>
      <c r="O70" t="str">
        <f>IF(N70="000",""," "&amp;IF(MID(N70,1,1)="0","", INDEX(C$1:K$1,MID(N70,1,1))&amp;" юз")&amp;" "&amp;IF(MID(N70,2,1)="0","", INDEX(C$2:K$2,MID(N70,2,1)))&amp;" "&amp;IF(MID(N70,3,1)="0","", INDEX(C$1:K$1,MID(N70,3,1)))&amp;" триллион")</f>
        <v>0</v>
      </c>
      <c r="P70" t="str">
        <f>MID(C70,E70-17,3)</f>
        <v>0</v>
      </c>
      <c r="Q70" t="str">
        <f>IF(P70="000",""," "&amp;IF(MID(P70,1,1)="0","", INDEX(C$1:K$1,MID(P70,1,1))&amp;" юз")&amp;" "&amp;IF(MID(P70,2,1)="0","", INDEX(C$2:K$2,MID(P70,2,1)))&amp;" "&amp;IF(MID(P70,3,1)="0","", INDEX(C$1:K$1,MID(P70,3,1)))&amp;" триллиард")</f>
        <v>0</v>
      </c>
      <c r="R70" t="str">
        <f>MID(C70,E70-20,3)</f>
        <v>0</v>
      </c>
      <c r="S70" t="str">
        <f>IF(R70="000",""," "&amp;IF(MID(R70,1,1)="0","", INDEX(C$1:K$1,MID(R70,1,1))&amp;" юз")&amp;" "&amp;IF(MID(R70,2,1)="0","", INDEX(C$2:K$2,MID(R70,2,1)))&amp;" "&amp;IF(MID(R70,3,1)="0","", INDEX(C$1:K$1,MID(R70,3,1)))&amp;" квадриллион")</f>
        <v>0</v>
      </c>
      <c r="T70" t="str">
        <f>MID(C70,E70-23,3)</f>
        <v>0</v>
      </c>
      <c r="U70" t="str">
        <f>IF(T70="000",""," "&amp;IF(MID(T70,1,1)="0","", INDEX(C$1:K$1,MID(T70,1,1))&amp;" юз")&amp;" "&amp;IF(MID(T70,2,1)="0","", INDEX(C$2:K$2,MID(T70,2,1)))&amp;" "&amp;IF(MID(T70,3,1)="0","", INDEX(C$1:K$1,MID(T70,3,1)))&amp;" квадриллиард")</f>
        <v>0</v>
      </c>
      <c r="V70" t="str">
        <f>MID(C70,E70-26,3)</f>
        <v>0</v>
      </c>
      <c r="W70" t="str">
        <f>IF(V70="000",""," "&amp;IF(MID(V70,1,1)="0","", INDEX(C$1:K$1,MID(V70,1,1))&amp;" юз")&amp;" "&amp;IF(MID(V70,2,1)="0","", INDEX(C$2:K$2,MID(V70,2,1)))&amp;" "&amp;IF(MID(V70,3,1)="0","", INDEX(C$1:K$1,MID(V70,3,1)))&amp;" квинтиллион")</f>
        <v>0</v>
      </c>
      <c r="X70" t="str">
        <f>MID(C70,E70-29,3)</f>
        <v>0</v>
      </c>
      <c r="Y70" t="str">
        <f>IF(X70="000",""," "&amp;IF(MID(X70,1,1)="0","", INDEX(C67:K67,MID(X70,1,1))&amp;" юз")&amp;" "&amp;IF(MID(X70,2,1)="0","", INDEX(C68:K68,MID(X70,2,1)))&amp;" "&amp;IF(MID(X70,3,1)="0","", INDEX(C67:K67,MID(X70,3,1)))&amp;" квинтиллиард")</f>
        <v>0</v>
      </c>
    </row>
    <row r="71" spans="1:25">
      <c r="A71" s="1"/>
      <c r="B71" s="1" t="str">
        <f>TRIM(Y71&amp;W71&amp;U71&amp;S71&amp;Q71&amp;O71&amp;M71&amp;K71&amp;I71&amp;G71&amp;" сум "&amp;ROUND((ABS(A71)-INT(ABS(A71)))*100,0)&amp;" тийин")</f>
        <v>0</v>
      </c>
      <c r="C71" s="1" t="str">
        <f>RIGHT("000000000000000000000000000000"&amp;INT(ABS(A71)),30)</f>
        <v>0</v>
      </c>
      <c r="D71" t="str">
        <f>INT((ABS(A71)-INT(ABS(A71)))*100)</f>
        <v>0</v>
      </c>
      <c r="E71" t="str">
        <f>LEN(C71)</f>
        <v>0</v>
      </c>
      <c r="F71" t="str">
        <f>MID(C71,E71-2,3)</f>
        <v>0</v>
      </c>
      <c r="G71" t="str">
        <f>" "&amp;IF(MID(F71,1,1)="0","", INDEX(C$1:K$1,MID(F71,1,1))&amp;" юз")&amp;" "&amp;IF(MID(F71,2,1)="0","", INDEX(C$2:K$2,MID(F71,2,1)))&amp;" "&amp;IF(MID(F71,3,1)="0","", INDEX(C$1:K$1,MID(F71,3,1)))</f>
        <v>0</v>
      </c>
      <c r="H71" t="str">
        <f>MID(C71,E71-5,3)</f>
        <v>0</v>
      </c>
      <c r="I71" t="str">
        <f>IF(H71="000",""," "&amp;IF(MID(H71,1,1)="0","",INDEX(C$1:K$1,MID(H71,1,1))&amp;" юз")&amp;" "&amp;IF(MID(H71,2,1)="0","",INDEX(C$2:K$2,MID(H71,2,1)))&amp;" "&amp;IF(MID(H71,3,1)="0","",INDEX(C$1:K$1,MID(H71,3,1)))&amp;" минг")</f>
        <v>0</v>
      </c>
      <c r="J71" t="str">
        <f>MID(C71,E71-8,3)</f>
        <v>0</v>
      </c>
      <c r="K71" t="str">
        <f>IF(J71="000",""," "&amp;IF(MID(J71,1,1)="0","", INDEX(C$1:K$1,MID(J71,1,1))&amp;" юз")&amp;" "&amp;IF(MID(J71,2,1)="0","", INDEX(C$2:K$2,MID(J71,2,1)))&amp;" "&amp;IF(MID(J71,3,1)="0","", INDEX(C$1:K$1,MID(J71,3,1)))&amp;" миллион")</f>
        <v>0</v>
      </c>
      <c r="L71" t="str">
        <f>MID(C71,E71-11,3)</f>
        <v>0</v>
      </c>
      <c r="M71" t="str">
        <f>IF(L71="000",""," "&amp;IF(MID(L71,1,1)="0","",INDEX(C$1:K$1,MID(L71,1,1))&amp;" юз")&amp;" "&amp;IF(MID(L71,2,1)="0","",INDEX(C$2:K$2,MID(L71,2,1)))&amp;" "&amp;IF(MID(L71,3,1)="0","",INDEX(C$1:K$1,MID(L71,3,1)))&amp;" миллиард")</f>
        <v>0</v>
      </c>
      <c r="N71" t="str">
        <f>MID(C71,E71-14,3)</f>
        <v>0</v>
      </c>
      <c r="O71" t="str">
        <f>IF(N71="000",""," "&amp;IF(MID(N71,1,1)="0","", INDEX(C$1:K$1,MID(N71,1,1))&amp;" юз")&amp;" "&amp;IF(MID(N71,2,1)="0","", INDEX(C$2:K$2,MID(N71,2,1)))&amp;" "&amp;IF(MID(N71,3,1)="0","", INDEX(C$1:K$1,MID(N71,3,1)))&amp;" триллион")</f>
        <v>0</v>
      </c>
      <c r="P71" t="str">
        <f>MID(C71,E71-17,3)</f>
        <v>0</v>
      </c>
      <c r="Q71" t="str">
        <f>IF(P71="000",""," "&amp;IF(MID(P71,1,1)="0","", INDEX(C$1:K$1,MID(P71,1,1))&amp;" юз")&amp;" "&amp;IF(MID(P71,2,1)="0","", INDEX(C$2:K$2,MID(P71,2,1)))&amp;" "&amp;IF(MID(P71,3,1)="0","", INDEX(C$1:K$1,MID(P71,3,1)))&amp;" триллиард")</f>
        <v>0</v>
      </c>
      <c r="R71" t="str">
        <f>MID(C71,E71-20,3)</f>
        <v>0</v>
      </c>
      <c r="S71" t="str">
        <f>IF(R71="000",""," "&amp;IF(MID(R71,1,1)="0","", INDEX(C$1:K$1,MID(R71,1,1))&amp;" юз")&amp;" "&amp;IF(MID(R71,2,1)="0","", INDEX(C$2:K$2,MID(R71,2,1)))&amp;" "&amp;IF(MID(R71,3,1)="0","", INDEX(C$1:K$1,MID(R71,3,1)))&amp;" квадриллион")</f>
        <v>0</v>
      </c>
      <c r="T71" t="str">
        <f>MID(C71,E71-23,3)</f>
        <v>0</v>
      </c>
      <c r="U71" t="str">
        <f>IF(T71="000",""," "&amp;IF(MID(T71,1,1)="0","", INDEX(C$1:K$1,MID(T71,1,1))&amp;" юз")&amp;" "&amp;IF(MID(T71,2,1)="0","", INDEX(C$2:K$2,MID(T71,2,1)))&amp;" "&amp;IF(MID(T71,3,1)="0","", INDEX(C$1:K$1,MID(T71,3,1)))&amp;" квадриллиард")</f>
        <v>0</v>
      </c>
      <c r="V71" t="str">
        <f>MID(C71,E71-26,3)</f>
        <v>0</v>
      </c>
      <c r="W71" t="str">
        <f>IF(V71="000",""," "&amp;IF(MID(V71,1,1)="0","", INDEX(C$1:K$1,MID(V71,1,1))&amp;" юз")&amp;" "&amp;IF(MID(V71,2,1)="0","", INDEX(C$2:K$2,MID(V71,2,1)))&amp;" "&amp;IF(MID(V71,3,1)="0","", INDEX(C$1:K$1,MID(V71,3,1)))&amp;" квинтиллион")</f>
        <v>0</v>
      </c>
      <c r="X71" t="str">
        <f>MID(C71,E71-29,3)</f>
        <v>0</v>
      </c>
      <c r="Y71" t="str">
        <f>IF(X71="000",""," "&amp;IF(MID(X71,1,1)="0","", INDEX(C68:K68,MID(X71,1,1))&amp;" юз")&amp;" "&amp;IF(MID(X71,2,1)="0","", INDEX(C69:K69,MID(X71,2,1)))&amp;" "&amp;IF(MID(X71,3,1)="0","", INDEX(C68:K68,MID(X71,3,1)))&amp;" квинтиллиард")</f>
        <v>0</v>
      </c>
    </row>
    <row r="72" spans="1:25">
      <c r="A72" s="1"/>
      <c r="B72" s="1" t="str">
        <f>TRIM(Y72&amp;W72&amp;U72&amp;S72&amp;Q72&amp;O72&amp;M72&amp;K72&amp;I72&amp;G72&amp;" сум "&amp;ROUND((ABS(A72)-INT(ABS(A72)))*100,0)&amp;" тийин")</f>
        <v>0</v>
      </c>
      <c r="C72" s="1" t="str">
        <f>RIGHT("000000000000000000000000000000"&amp;INT(ABS(A72)),30)</f>
        <v>0</v>
      </c>
      <c r="D72" t="str">
        <f>INT((ABS(A72)-INT(ABS(A72)))*100)</f>
        <v>0</v>
      </c>
      <c r="E72" t="str">
        <f>LEN(C72)</f>
        <v>0</v>
      </c>
      <c r="F72" t="str">
        <f>MID(C72,E72-2,3)</f>
        <v>0</v>
      </c>
      <c r="G72" t="str">
        <f>" "&amp;IF(MID(F72,1,1)="0","", INDEX(C$1:K$1,MID(F72,1,1))&amp;" юз")&amp;" "&amp;IF(MID(F72,2,1)="0","", INDEX(C$2:K$2,MID(F72,2,1)))&amp;" "&amp;IF(MID(F72,3,1)="0","", INDEX(C$1:K$1,MID(F72,3,1)))</f>
        <v>0</v>
      </c>
      <c r="H72" t="str">
        <f>MID(C72,E72-5,3)</f>
        <v>0</v>
      </c>
      <c r="I72" t="str">
        <f>IF(H72="000",""," "&amp;IF(MID(H72,1,1)="0","",INDEX(C$1:K$1,MID(H72,1,1))&amp;" юз")&amp;" "&amp;IF(MID(H72,2,1)="0","",INDEX(C$2:K$2,MID(H72,2,1)))&amp;" "&amp;IF(MID(H72,3,1)="0","",INDEX(C$1:K$1,MID(H72,3,1)))&amp;" минг")</f>
        <v>0</v>
      </c>
      <c r="J72" t="str">
        <f>MID(C72,E72-8,3)</f>
        <v>0</v>
      </c>
      <c r="K72" t="str">
        <f>IF(J72="000",""," "&amp;IF(MID(J72,1,1)="0","", INDEX(C$1:K$1,MID(J72,1,1))&amp;" юз")&amp;" "&amp;IF(MID(J72,2,1)="0","", INDEX(C$2:K$2,MID(J72,2,1)))&amp;" "&amp;IF(MID(J72,3,1)="0","", INDEX(C$1:K$1,MID(J72,3,1)))&amp;" миллион")</f>
        <v>0</v>
      </c>
      <c r="L72" t="str">
        <f>MID(C72,E72-11,3)</f>
        <v>0</v>
      </c>
      <c r="M72" t="str">
        <f>IF(L72="000",""," "&amp;IF(MID(L72,1,1)="0","",INDEX(C$1:K$1,MID(L72,1,1))&amp;" юз")&amp;" "&amp;IF(MID(L72,2,1)="0","",INDEX(C$2:K$2,MID(L72,2,1)))&amp;" "&amp;IF(MID(L72,3,1)="0","",INDEX(C$1:K$1,MID(L72,3,1)))&amp;" миллиард")</f>
        <v>0</v>
      </c>
      <c r="N72" t="str">
        <f>MID(C72,E72-14,3)</f>
        <v>0</v>
      </c>
      <c r="O72" t="str">
        <f>IF(N72="000",""," "&amp;IF(MID(N72,1,1)="0","", INDEX(C$1:K$1,MID(N72,1,1))&amp;" юз")&amp;" "&amp;IF(MID(N72,2,1)="0","", INDEX(C$2:K$2,MID(N72,2,1)))&amp;" "&amp;IF(MID(N72,3,1)="0","", INDEX(C$1:K$1,MID(N72,3,1)))&amp;" триллион")</f>
        <v>0</v>
      </c>
      <c r="P72" t="str">
        <f>MID(C72,E72-17,3)</f>
        <v>0</v>
      </c>
      <c r="Q72" t="str">
        <f>IF(P72="000",""," "&amp;IF(MID(P72,1,1)="0","", INDEX(C$1:K$1,MID(P72,1,1))&amp;" юз")&amp;" "&amp;IF(MID(P72,2,1)="0","", INDEX(C$2:K$2,MID(P72,2,1)))&amp;" "&amp;IF(MID(P72,3,1)="0","", INDEX(C$1:K$1,MID(P72,3,1)))&amp;" триллиард")</f>
        <v>0</v>
      </c>
      <c r="R72" t="str">
        <f>MID(C72,E72-20,3)</f>
        <v>0</v>
      </c>
      <c r="S72" t="str">
        <f>IF(R72="000",""," "&amp;IF(MID(R72,1,1)="0","", INDEX(C$1:K$1,MID(R72,1,1))&amp;" юз")&amp;" "&amp;IF(MID(R72,2,1)="0","", INDEX(C$2:K$2,MID(R72,2,1)))&amp;" "&amp;IF(MID(R72,3,1)="0","", INDEX(C$1:K$1,MID(R72,3,1)))&amp;" квадриллион")</f>
        <v>0</v>
      </c>
      <c r="T72" t="str">
        <f>MID(C72,E72-23,3)</f>
        <v>0</v>
      </c>
      <c r="U72" t="str">
        <f>IF(T72="000",""," "&amp;IF(MID(T72,1,1)="0","", INDEX(C$1:K$1,MID(T72,1,1))&amp;" юз")&amp;" "&amp;IF(MID(T72,2,1)="0","", INDEX(C$2:K$2,MID(T72,2,1)))&amp;" "&amp;IF(MID(T72,3,1)="0","", INDEX(C$1:K$1,MID(T72,3,1)))&amp;" квадриллиард")</f>
        <v>0</v>
      </c>
      <c r="V72" t="str">
        <f>MID(C72,E72-26,3)</f>
        <v>0</v>
      </c>
      <c r="W72" t="str">
        <f>IF(V72="000",""," "&amp;IF(MID(V72,1,1)="0","", INDEX(C$1:K$1,MID(V72,1,1))&amp;" юз")&amp;" "&amp;IF(MID(V72,2,1)="0","", INDEX(C$2:K$2,MID(V72,2,1)))&amp;" "&amp;IF(MID(V72,3,1)="0","", INDEX(C$1:K$1,MID(V72,3,1)))&amp;" квинтиллион")</f>
        <v>0</v>
      </c>
      <c r="X72" t="str">
        <f>MID(C72,E72-29,3)</f>
        <v>0</v>
      </c>
      <c r="Y72" t="str">
        <f>IF(X72="000",""," "&amp;IF(MID(X72,1,1)="0","", INDEX(C69:K69,MID(X72,1,1))&amp;" юз")&amp;" "&amp;IF(MID(X72,2,1)="0","", INDEX(C70:K70,MID(X72,2,1)))&amp;" "&amp;IF(MID(X72,3,1)="0","", INDEX(C69:K69,MID(X72,3,1)))&amp;" квинтиллиард")</f>
        <v>0</v>
      </c>
    </row>
    <row r="73" spans="1:25">
      <c r="A73" s="1"/>
      <c r="B73" s="1" t="str">
        <f>TRIM(Y73&amp;W73&amp;U73&amp;S73&amp;Q73&amp;O73&amp;M73&amp;K73&amp;I73&amp;G73&amp;" сум "&amp;ROUND((ABS(A73)-INT(ABS(A73)))*100,0)&amp;" тийин")</f>
        <v>0</v>
      </c>
      <c r="C73" s="1" t="str">
        <f>RIGHT("000000000000000000000000000000"&amp;INT(ABS(A73)),30)</f>
        <v>0</v>
      </c>
      <c r="D73" t="str">
        <f>INT((ABS(A73)-INT(ABS(A73)))*100)</f>
        <v>0</v>
      </c>
      <c r="E73" t="str">
        <f>LEN(C73)</f>
        <v>0</v>
      </c>
      <c r="F73" t="str">
        <f>MID(C73,E73-2,3)</f>
        <v>0</v>
      </c>
      <c r="G73" t="str">
        <f>" "&amp;IF(MID(F73,1,1)="0","", INDEX(C$1:K$1,MID(F73,1,1))&amp;" юз")&amp;" "&amp;IF(MID(F73,2,1)="0","", INDEX(C$2:K$2,MID(F73,2,1)))&amp;" "&amp;IF(MID(F73,3,1)="0","", INDEX(C$1:K$1,MID(F73,3,1)))</f>
        <v>0</v>
      </c>
      <c r="H73" t="str">
        <f>MID(C73,E73-5,3)</f>
        <v>0</v>
      </c>
      <c r="I73" t="str">
        <f>IF(H73="000",""," "&amp;IF(MID(H73,1,1)="0","",INDEX(C$1:K$1,MID(H73,1,1))&amp;" юз")&amp;" "&amp;IF(MID(H73,2,1)="0","",INDEX(C$2:K$2,MID(H73,2,1)))&amp;" "&amp;IF(MID(H73,3,1)="0","",INDEX(C$1:K$1,MID(H73,3,1)))&amp;" минг")</f>
        <v>0</v>
      </c>
      <c r="J73" t="str">
        <f>MID(C73,E73-8,3)</f>
        <v>0</v>
      </c>
      <c r="K73" t="str">
        <f>IF(J73="000",""," "&amp;IF(MID(J73,1,1)="0","", INDEX(C$1:K$1,MID(J73,1,1))&amp;" юз")&amp;" "&amp;IF(MID(J73,2,1)="0","", INDEX(C$2:K$2,MID(J73,2,1)))&amp;" "&amp;IF(MID(J73,3,1)="0","", INDEX(C$1:K$1,MID(J73,3,1)))&amp;" миллион")</f>
        <v>0</v>
      </c>
      <c r="L73" t="str">
        <f>MID(C73,E73-11,3)</f>
        <v>0</v>
      </c>
      <c r="M73" t="str">
        <f>IF(L73="000",""," "&amp;IF(MID(L73,1,1)="0","",INDEX(C$1:K$1,MID(L73,1,1))&amp;" юз")&amp;" "&amp;IF(MID(L73,2,1)="0","",INDEX(C$2:K$2,MID(L73,2,1)))&amp;" "&amp;IF(MID(L73,3,1)="0","",INDEX(C$1:K$1,MID(L73,3,1)))&amp;" миллиард")</f>
        <v>0</v>
      </c>
      <c r="N73" t="str">
        <f>MID(C73,E73-14,3)</f>
        <v>0</v>
      </c>
      <c r="O73" t="str">
        <f>IF(N73="000",""," "&amp;IF(MID(N73,1,1)="0","", INDEX(C$1:K$1,MID(N73,1,1))&amp;" юз")&amp;" "&amp;IF(MID(N73,2,1)="0","", INDEX(C$2:K$2,MID(N73,2,1)))&amp;" "&amp;IF(MID(N73,3,1)="0","", INDEX(C$1:K$1,MID(N73,3,1)))&amp;" триллион")</f>
        <v>0</v>
      </c>
      <c r="P73" t="str">
        <f>MID(C73,E73-17,3)</f>
        <v>0</v>
      </c>
      <c r="Q73" t="str">
        <f>IF(P73="000",""," "&amp;IF(MID(P73,1,1)="0","", INDEX(C$1:K$1,MID(P73,1,1))&amp;" юз")&amp;" "&amp;IF(MID(P73,2,1)="0","", INDEX(C$2:K$2,MID(P73,2,1)))&amp;" "&amp;IF(MID(P73,3,1)="0","", INDEX(C$1:K$1,MID(P73,3,1)))&amp;" триллиард")</f>
        <v>0</v>
      </c>
      <c r="R73" t="str">
        <f>MID(C73,E73-20,3)</f>
        <v>0</v>
      </c>
      <c r="S73" t="str">
        <f>IF(R73="000",""," "&amp;IF(MID(R73,1,1)="0","", INDEX(C$1:K$1,MID(R73,1,1))&amp;" юз")&amp;" "&amp;IF(MID(R73,2,1)="0","", INDEX(C$2:K$2,MID(R73,2,1)))&amp;" "&amp;IF(MID(R73,3,1)="0","", INDEX(C$1:K$1,MID(R73,3,1)))&amp;" квадриллион")</f>
        <v>0</v>
      </c>
      <c r="T73" t="str">
        <f>MID(C73,E73-23,3)</f>
        <v>0</v>
      </c>
      <c r="U73" t="str">
        <f>IF(T73="000",""," "&amp;IF(MID(T73,1,1)="0","", INDEX(C$1:K$1,MID(T73,1,1))&amp;" юз")&amp;" "&amp;IF(MID(T73,2,1)="0","", INDEX(C$2:K$2,MID(T73,2,1)))&amp;" "&amp;IF(MID(T73,3,1)="0","", INDEX(C$1:K$1,MID(T73,3,1)))&amp;" квадриллиард")</f>
        <v>0</v>
      </c>
      <c r="V73" t="str">
        <f>MID(C73,E73-26,3)</f>
        <v>0</v>
      </c>
      <c r="W73" t="str">
        <f>IF(V73="000",""," "&amp;IF(MID(V73,1,1)="0","", INDEX(C$1:K$1,MID(V73,1,1))&amp;" юз")&amp;" "&amp;IF(MID(V73,2,1)="0","", INDEX(C$2:K$2,MID(V73,2,1)))&amp;" "&amp;IF(MID(V73,3,1)="0","", INDEX(C$1:K$1,MID(V73,3,1)))&amp;" квинтиллион")</f>
        <v>0</v>
      </c>
      <c r="X73" t="str">
        <f>MID(C73,E73-29,3)</f>
        <v>0</v>
      </c>
      <c r="Y73" t="str">
        <f>IF(X73="000",""," "&amp;IF(MID(X73,1,1)="0","", INDEX(C70:K70,MID(X73,1,1))&amp;" юз")&amp;" "&amp;IF(MID(X73,2,1)="0","", INDEX(C71:K71,MID(X73,2,1)))&amp;" "&amp;IF(MID(X73,3,1)="0","", INDEX(C70:K70,MID(X73,3,1)))&amp;" квинтиллиард")</f>
        <v>0</v>
      </c>
    </row>
    <row r="74" spans="1:25">
      <c r="A74" s="1"/>
      <c r="B74" s="1" t="str">
        <f>TRIM(Y74&amp;W74&amp;U74&amp;S74&amp;Q74&amp;O74&amp;M74&amp;K74&amp;I74&amp;G74&amp;" сум "&amp;ROUND((ABS(A74)-INT(ABS(A74)))*100,0)&amp;" тийин")</f>
        <v>0</v>
      </c>
      <c r="C74" s="1" t="str">
        <f>RIGHT("000000000000000000000000000000"&amp;INT(ABS(A74)),30)</f>
        <v>0</v>
      </c>
      <c r="D74" t="str">
        <f>INT((ABS(A74)-INT(ABS(A74)))*100)</f>
        <v>0</v>
      </c>
      <c r="E74" t="str">
        <f>LEN(C74)</f>
        <v>0</v>
      </c>
      <c r="F74" t="str">
        <f>MID(C74,E74-2,3)</f>
        <v>0</v>
      </c>
      <c r="G74" t="str">
        <f>" "&amp;IF(MID(F74,1,1)="0","", INDEX(C$1:K$1,MID(F74,1,1))&amp;" юз")&amp;" "&amp;IF(MID(F74,2,1)="0","", INDEX(C$2:K$2,MID(F74,2,1)))&amp;" "&amp;IF(MID(F74,3,1)="0","", INDEX(C$1:K$1,MID(F74,3,1)))</f>
        <v>0</v>
      </c>
      <c r="H74" t="str">
        <f>MID(C74,E74-5,3)</f>
        <v>0</v>
      </c>
      <c r="I74" t="str">
        <f>IF(H74="000",""," "&amp;IF(MID(H74,1,1)="0","",INDEX(C$1:K$1,MID(H74,1,1))&amp;" юз")&amp;" "&amp;IF(MID(H74,2,1)="0","",INDEX(C$2:K$2,MID(H74,2,1)))&amp;" "&amp;IF(MID(H74,3,1)="0","",INDEX(C$1:K$1,MID(H74,3,1)))&amp;" минг")</f>
        <v>0</v>
      </c>
      <c r="J74" t="str">
        <f>MID(C74,E74-8,3)</f>
        <v>0</v>
      </c>
      <c r="K74" t="str">
        <f>IF(J74="000",""," "&amp;IF(MID(J74,1,1)="0","", INDEX(C$1:K$1,MID(J74,1,1))&amp;" юз")&amp;" "&amp;IF(MID(J74,2,1)="0","", INDEX(C$2:K$2,MID(J74,2,1)))&amp;" "&amp;IF(MID(J74,3,1)="0","", INDEX(C$1:K$1,MID(J74,3,1)))&amp;" миллион")</f>
        <v>0</v>
      </c>
      <c r="L74" t="str">
        <f>MID(C74,E74-11,3)</f>
        <v>0</v>
      </c>
      <c r="M74" t="str">
        <f>IF(L74="000",""," "&amp;IF(MID(L74,1,1)="0","",INDEX(C$1:K$1,MID(L74,1,1))&amp;" юз")&amp;" "&amp;IF(MID(L74,2,1)="0","",INDEX(C$2:K$2,MID(L74,2,1)))&amp;" "&amp;IF(MID(L74,3,1)="0","",INDEX(C$1:K$1,MID(L74,3,1)))&amp;" миллиард")</f>
        <v>0</v>
      </c>
      <c r="N74" t="str">
        <f>MID(C74,E74-14,3)</f>
        <v>0</v>
      </c>
      <c r="O74" t="str">
        <f>IF(N74="000",""," "&amp;IF(MID(N74,1,1)="0","", INDEX(C$1:K$1,MID(N74,1,1))&amp;" юз")&amp;" "&amp;IF(MID(N74,2,1)="0","", INDEX(C$2:K$2,MID(N74,2,1)))&amp;" "&amp;IF(MID(N74,3,1)="0","", INDEX(C$1:K$1,MID(N74,3,1)))&amp;" триллион")</f>
        <v>0</v>
      </c>
      <c r="P74" t="str">
        <f>MID(C74,E74-17,3)</f>
        <v>0</v>
      </c>
      <c r="Q74" t="str">
        <f>IF(P74="000",""," "&amp;IF(MID(P74,1,1)="0","", INDEX(C$1:K$1,MID(P74,1,1))&amp;" юз")&amp;" "&amp;IF(MID(P74,2,1)="0","", INDEX(C$2:K$2,MID(P74,2,1)))&amp;" "&amp;IF(MID(P74,3,1)="0","", INDEX(C$1:K$1,MID(P74,3,1)))&amp;" триллиард")</f>
        <v>0</v>
      </c>
      <c r="R74" t="str">
        <f>MID(C74,E74-20,3)</f>
        <v>0</v>
      </c>
      <c r="S74" t="str">
        <f>IF(R74="000",""," "&amp;IF(MID(R74,1,1)="0","", INDEX(C$1:K$1,MID(R74,1,1))&amp;" юз")&amp;" "&amp;IF(MID(R74,2,1)="0","", INDEX(C$2:K$2,MID(R74,2,1)))&amp;" "&amp;IF(MID(R74,3,1)="0","", INDEX(C$1:K$1,MID(R74,3,1)))&amp;" квадриллион")</f>
        <v>0</v>
      </c>
      <c r="T74" t="str">
        <f>MID(C74,E74-23,3)</f>
        <v>0</v>
      </c>
      <c r="U74" t="str">
        <f>IF(T74="000",""," "&amp;IF(MID(T74,1,1)="0","", INDEX(C$1:K$1,MID(T74,1,1))&amp;" юз")&amp;" "&amp;IF(MID(T74,2,1)="0","", INDEX(C$2:K$2,MID(T74,2,1)))&amp;" "&amp;IF(MID(T74,3,1)="0","", INDEX(C$1:K$1,MID(T74,3,1)))&amp;" квадриллиард")</f>
        <v>0</v>
      </c>
      <c r="V74" t="str">
        <f>MID(C74,E74-26,3)</f>
        <v>0</v>
      </c>
      <c r="W74" t="str">
        <f>IF(V74="000",""," "&amp;IF(MID(V74,1,1)="0","", INDEX(C$1:K$1,MID(V74,1,1))&amp;" юз")&amp;" "&amp;IF(MID(V74,2,1)="0","", INDEX(C$2:K$2,MID(V74,2,1)))&amp;" "&amp;IF(MID(V74,3,1)="0","", INDEX(C$1:K$1,MID(V74,3,1)))&amp;" квинтиллион")</f>
        <v>0</v>
      </c>
      <c r="X74" t="str">
        <f>MID(C74,E74-29,3)</f>
        <v>0</v>
      </c>
      <c r="Y74" t="str">
        <f>IF(X74="000",""," "&amp;IF(MID(X74,1,1)="0","", INDEX(C71:K71,MID(X74,1,1))&amp;" юз")&amp;" "&amp;IF(MID(X74,2,1)="0","", INDEX(C72:K72,MID(X74,2,1)))&amp;" "&amp;IF(MID(X74,3,1)="0","", INDEX(C71:K71,MID(X74,3,1)))&amp;" квинтиллиард")</f>
        <v>0</v>
      </c>
    </row>
    <row r="75" spans="1:25">
      <c r="A75" s="1"/>
      <c r="B75" s="1" t="str">
        <f>TRIM(Y75&amp;W75&amp;U75&amp;S75&amp;Q75&amp;O75&amp;M75&amp;K75&amp;I75&amp;G75&amp;" сум "&amp;ROUND((ABS(A75)-INT(ABS(A75)))*100,0)&amp;" тийин")</f>
        <v>0</v>
      </c>
      <c r="C75" s="1" t="str">
        <f>RIGHT("000000000000000000000000000000"&amp;INT(ABS(A75)),30)</f>
        <v>0</v>
      </c>
      <c r="D75" t="str">
        <f>INT((ABS(A75)-INT(ABS(A75)))*100)</f>
        <v>0</v>
      </c>
      <c r="E75" t="str">
        <f>LEN(C75)</f>
        <v>0</v>
      </c>
      <c r="F75" t="str">
        <f>MID(C75,E75-2,3)</f>
        <v>0</v>
      </c>
      <c r="G75" t="str">
        <f>" "&amp;IF(MID(F75,1,1)="0","", INDEX(C$1:K$1,MID(F75,1,1))&amp;" юз")&amp;" "&amp;IF(MID(F75,2,1)="0","", INDEX(C$2:K$2,MID(F75,2,1)))&amp;" "&amp;IF(MID(F75,3,1)="0","", INDEX(C$1:K$1,MID(F75,3,1)))</f>
        <v>0</v>
      </c>
      <c r="H75" t="str">
        <f>MID(C75,E75-5,3)</f>
        <v>0</v>
      </c>
      <c r="I75" t="str">
        <f>IF(H75="000",""," "&amp;IF(MID(H75,1,1)="0","",INDEX(C$1:K$1,MID(H75,1,1))&amp;" юз")&amp;" "&amp;IF(MID(H75,2,1)="0","",INDEX(C$2:K$2,MID(H75,2,1)))&amp;" "&amp;IF(MID(H75,3,1)="0","",INDEX(C$1:K$1,MID(H75,3,1)))&amp;" минг")</f>
        <v>0</v>
      </c>
      <c r="J75" t="str">
        <f>MID(C75,E75-8,3)</f>
        <v>0</v>
      </c>
      <c r="K75" t="str">
        <f>IF(J75="000",""," "&amp;IF(MID(J75,1,1)="0","", INDEX(C$1:K$1,MID(J75,1,1))&amp;" юз")&amp;" "&amp;IF(MID(J75,2,1)="0","", INDEX(C$2:K$2,MID(J75,2,1)))&amp;" "&amp;IF(MID(J75,3,1)="0","", INDEX(C$1:K$1,MID(J75,3,1)))&amp;" миллион")</f>
        <v>0</v>
      </c>
      <c r="L75" t="str">
        <f>MID(C75,E75-11,3)</f>
        <v>0</v>
      </c>
      <c r="M75" t="str">
        <f>IF(L75="000",""," "&amp;IF(MID(L75,1,1)="0","",INDEX(C$1:K$1,MID(L75,1,1))&amp;" юз")&amp;" "&amp;IF(MID(L75,2,1)="0","",INDEX(C$2:K$2,MID(L75,2,1)))&amp;" "&amp;IF(MID(L75,3,1)="0","",INDEX(C$1:K$1,MID(L75,3,1)))&amp;" миллиард")</f>
        <v>0</v>
      </c>
      <c r="N75" t="str">
        <f>MID(C75,E75-14,3)</f>
        <v>0</v>
      </c>
      <c r="O75" t="str">
        <f>IF(N75="000",""," "&amp;IF(MID(N75,1,1)="0","", INDEX(C$1:K$1,MID(N75,1,1))&amp;" юз")&amp;" "&amp;IF(MID(N75,2,1)="0","", INDEX(C$2:K$2,MID(N75,2,1)))&amp;" "&amp;IF(MID(N75,3,1)="0","", INDEX(C$1:K$1,MID(N75,3,1)))&amp;" триллион")</f>
        <v>0</v>
      </c>
      <c r="P75" t="str">
        <f>MID(C75,E75-17,3)</f>
        <v>0</v>
      </c>
      <c r="Q75" t="str">
        <f>IF(P75="000",""," "&amp;IF(MID(P75,1,1)="0","", INDEX(C$1:K$1,MID(P75,1,1))&amp;" юз")&amp;" "&amp;IF(MID(P75,2,1)="0","", INDEX(C$2:K$2,MID(P75,2,1)))&amp;" "&amp;IF(MID(P75,3,1)="0","", INDEX(C$1:K$1,MID(P75,3,1)))&amp;" триллиард")</f>
        <v>0</v>
      </c>
      <c r="R75" t="str">
        <f>MID(C75,E75-20,3)</f>
        <v>0</v>
      </c>
      <c r="S75" t="str">
        <f>IF(R75="000",""," "&amp;IF(MID(R75,1,1)="0","", INDEX(C$1:K$1,MID(R75,1,1))&amp;" юз")&amp;" "&amp;IF(MID(R75,2,1)="0","", INDEX(C$2:K$2,MID(R75,2,1)))&amp;" "&amp;IF(MID(R75,3,1)="0","", INDEX(C$1:K$1,MID(R75,3,1)))&amp;" квадриллион")</f>
        <v>0</v>
      </c>
      <c r="T75" t="str">
        <f>MID(C75,E75-23,3)</f>
        <v>0</v>
      </c>
      <c r="U75" t="str">
        <f>IF(T75="000",""," "&amp;IF(MID(T75,1,1)="0","", INDEX(C$1:K$1,MID(T75,1,1))&amp;" юз")&amp;" "&amp;IF(MID(T75,2,1)="0","", INDEX(C$2:K$2,MID(T75,2,1)))&amp;" "&amp;IF(MID(T75,3,1)="0","", INDEX(C$1:K$1,MID(T75,3,1)))&amp;" квадриллиард")</f>
        <v>0</v>
      </c>
      <c r="V75" t="str">
        <f>MID(C75,E75-26,3)</f>
        <v>0</v>
      </c>
      <c r="W75" t="str">
        <f>IF(V75="000",""," "&amp;IF(MID(V75,1,1)="0","", INDEX(C$1:K$1,MID(V75,1,1))&amp;" юз")&amp;" "&amp;IF(MID(V75,2,1)="0","", INDEX(C$2:K$2,MID(V75,2,1)))&amp;" "&amp;IF(MID(V75,3,1)="0","", INDEX(C$1:K$1,MID(V75,3,1)))&amp;" квинтиллион")</f>
        <v>0</v>
      </c>
      <c r="X75" t="str">
        <f>MID(C75,E75-29,3)</f>
        <v>0</v>
      </c>
      <c r="Y75" t="str">
        <f>IF(X75="000",""," "&amp;IF(MID(X75,1,1)="0","", INDEX(C72:K72,MID(X75,1,1))&amp;" юз")&amp;" "&amp;IF(MID(X75,2,1)="0","", INDEX(C73:K73,MID(X75,2,1)))&amp;" "&amp;IF(MID(X75,3,1)="0","", INDEX(C72:K72,MID(X75,3,1)))&amp;" квинтиллиард")</f>
        <v>0</v>
      </c>
    </row>
    <row r="76" spans="1:25">
      <c r="A76" s="1"/>
      <c r="B76" s="1" t="str">
        <f>TRIM(Y76&amp;W76&amp;U76&amp;S76&amp;Q76&amp;O76&amp;M76&amp;K76&amp;I76&amp;G76&amp;" сум "&amp;ROUND((ABS(A76)-INT(ABS(A76)))*100,0)&amp;" тийин")</f>
        <v>0</v>
      </c>
      <c r="C76" s="1" t="str">
        <f>RIGHT("000000000000000000000000000000"&amp;INT(ABS(A76)),30)</f>
        <v>0</v>
      </c>
      <c r="D76" t="str">
        <f>INT((ABS(A76)-INT(ABS(A76)))*100)</f>
        <v>0</v>
      </c>
      <c r="E76" t="str">
        <f>LEN(C76)</f>
        <v>0</v>
      </c>
      <c r="F76" t="str">
        <f>MID(C76,E76-2,3)</f>
        <v>0</v>
      </c>
      <c r="G76" t="str">
        <f>" "&amp;IF(MID(F76,1,1)="0","", INDEX(C$1:K$1,MID(F76,1,1))&amp;" юз")&amp;" "&amp;IF(MID(F76,2,1)="0","", INDEX(C$2:K$2,MID(F76,2,1)))&amp;" "&amp;IF(MID(F76,3,1)="0","", INDEX(C$1:K$1,MID(F76,3,1)))</f>
        <v>0</v>
      </c>
      <c r="H76" t="str">
        <f>MID(C76,E76-5,3)</f>
        <v>0</v>
      </c>
      <c r="I76" t="str">
        <f>IF(H76="000",""," "&amp;IF(MID(H76,1,1)="0","",INDEX(C$1:K$1,MID(H76,1,1))&amp;" юз")&amp;" "&amp;IF(MID(H76,2,1)="0","",INDEX(C$2:K$2,MID(H76,2,1)))&amp;" "&amp;IF(MID(H76,3,1)="0","",INDEX(C$1:K$1,MID(H76,3,1)))&amp;" минг")</f>
        <v>0</v>
      </c>
      <c r="J76" t="str">
        <f>MID(C76,E76-8,3)</f>
        <v>0</v>
      </c>
      <c r="K76" t="str">
        <f>IF(J76="000",""," "&amp;IF(MID(J76,1,1)="0","", INDEX(C$1:K$1,MID(J76,1,1))&amp;" юз")&amp;" "&amp;IF(MID(J76,2,1)="0","", INDEX(C$2:K$2,MID(J76,2,1)))&amp;" "&amp;IF(MID(J76,3,1)="0","", INDEX(C$1:K$1,MID(J76,3,1)))&amp;" миллион")</f>
        <v>0</v>
      </c>
      <c r="L76" t="str">
        <f>MID(C76,E76-11,3)</f>
        <v>0</v>
      </c>
      <c r="M76" t="str">
        <f>IF(L76="000",""," "&amp;IF(MID(L76,1,1)="0","",INDEX(C$1:K$1,MID(L76,1,1))&amp;" юз")&amp;" "&amp;IF(MID(L76,2,1)="0","",INDEX(C$2:K$2,MID(L76,2,1)))&amp;" "&amp;IF(MID(L76,3,1)="0","",INDEX(C$1:K$1,MID(L76,3,1)))&amp;" миллиард")</f>
        <v>0</v>
      </c>
      <c r="N76" t="str">
        <f>MID(C76,E76-14,3)</f>
        <v>0</v>
      </c>
      <c r="O76" t="str">
        <f>IF(N76="000",""," "&amp;IF(MID(N76,1,1)="0","", INDEX(C$1:K$1,MID(N76,1,1))&amp;" юз")&amp;" "&amp;IF(MID(N76,2,1)="0","", INDEX(C$2:K$2,MID(N76,2,1)))&amp;" "&amp;IF(MID(N76,3,1)="0","", INDEX(C$1:K$1,MID(N76,3,1)))&amp;" триллион")</f>
        <v>0</v>
      </c>
      <c r="P76" t="str">
        <f>MID(C76,E76-17,3)</f>
        <v>0</v>
      </c>
      <c r="Q76" t="str">
        <f>IF(P76="000",""," "&amp;IF(MID(P76,1,1)="0","", INDEX(C$1:K$1,MID(P76,1,1))&amp;" юз")&amp;" "&amp;IF(MID(P76,2,1)="0","", INDEX(C$2:K$2,MID(P76,2,1)))&amp;" "&amp;IF(MID(P76,3,1)="0","", INDEX(C$1:K$1,MID(P76,3,1)))&amp;" триллиард")</f>
        <v>0</v>
      </c>
      <c r="R76" t="str">
        <f>MID(C76,E76-20,3)</f>
        <v>0</v>
      </c>
      <c r="S76" t="str">
        <f>IF(R76="000",""," "&amp;IF(MID(R76,1,1)="0","", INDEX(C$1:K$1,MID(R76,1,1))&amp;" юз")&amp;" "&amp;IF(MID(R76,2,1)="0","", INDEX(C$2:K$2,MID(R76,2,1)))&amp;" "&amp;IF(MID(R76,3,1)="0","", INDEX(C$1:K$1,MID(R76,3,1)))&amp;" квадриллион")</f>
        <v>0</v>
      </c>
      <c r="T76" t="str">
        <f>MID(C76,E76-23,3)</f>
        <v>0</v>
      </c>
      <c r="U76" t="str">
        <f>IF(T76="000",""," "&amp;IF(MID(T76,1,1)="0","", INDEX(C$1:K$1,MID(T76,1,1))&amp;" юз")&amp;" "&amp;IF(MID(T76,2,1)="0","", INDEX(C$2:K$2,MID(T76,2,1)))&amp;" "&amp;IF(MID(T76,3,1)="0","", INDEX(C$1:K$1,MID(T76,3,1)))&amp;" квадриллиард")</f>
        <v>0</v>
      </c>
      <c r="V76" t="str">
        <f>MID(C76,E76-26,3)</f>
        <v>0</v>
      </c>
      <c r="W76" t="str">
        <f>IF(V76="000",""," "&amp;IF(MID(V76,1,1)="0","", INDEX(C$1:K$1,MID(V76,1,1))&amp;" юз")&amp;" "&amp;IF(MID(V76,2,1)="0","", INDEX(C$2:K$2,MID(V76,2,1)))&amp;" "&amp;IF(MID(V76,3,1)="0","", INDEX(C$1:K$1,MID(V76,3,1)))&amp;" квинтиллион")</f>
        <v>0</v>
      </c>
      <c r="X76" t="str">
        <f>MID(C76,E76-29,3)</f>
        <v>0</v>
      </c>
      <c r="Y76" t="str">
        <f>IF(X76="000",""," "&amp;IF(MID(X76,1,1)="0","", INDEX(C73:K73,MID(X76,1,1))&amp;" юз")&amp;" "&amp;IF(MID(X76,2,1)="0","", INDEX(C74:K74,MID(X76,2,1)))&amp;" "&amp;IF(MID(X76,3,1)="0","", INDEX(C73:K73,MID(X76,3,1)))&amp;" квинтиллиард")</f>
        <v>0</v>
      </c>
    </row>
    <row r="77" spans="1:25">
      <c r="A77" s="1"/>
      <c r="B77" s="1" t="str">
        <f>TRIM(Y77&amp;W77&amp;U77&amp;S77&amp;Q77&amp;O77&amp;M77&amp;K77&amp;I77&amp;G77&amp;" сум "&amp;ROUND((ABS(A77)-INT(ABS(A77)))*100,0)&amp;" тийин")</f>
        <v>0</v>
      </c>
      <c r="C77" s="1" t="str">
        <f>RIGHT("000000000000000000000000000000"&amp;INT(ABS(A77)),30)</f>
        <v>0</v>
      </c>
      <c r="D77" t="str">
        <f>INT((ABS(A77)-INT(ABS(A77)))*100)</f>
        <v>0</v>
      </c>
      <c r="E77" t="str">
        <f>LEN(C77)</f>
        <v>0</v>
      </c>
      <c r="F77" t="str">
        <f>MID(C77,E77-2,3)</f>
        <v>0</v>
      </c>
      <c r="G77" t="str">
        <f>" "&amp;IF(MID(F77,1,1)="0","", INDEX(C$1:K$1,MID(F77,1,1))&amp;" юз")&amp;" "&amp;IF(MID(F77,2,1)="0","", INDEX(C$2:K$2,MID(F77,2,1)))&amp;" "&amp;IF(MID(F77,3,1)="0","", INDEX(C$1:K$1,MID(F77,3,1)))</f>
        <v>0</v>
      </c>
      <c r="H77" t="str">
        <f>MID(C77,E77-5,3)</f>
        <v>0</v>
      </c>
      <c r="I77" t="str">
        <f>IF(H77="000",""," "&amp;IF(MID(H77,1,1)="0","",INDEX(C$1:K$1,MID(H77,1,1))&amp;" юз")&amp;" "&amp;IF(MID(H77,2,1)="0","",INDEX(C$2:K$2,MID(H77,2,1)))&amp;" "&amp;IF(MID(H77,3,1)="0","",INDEX(C$1:K$1,MID(H77,3,1)))&amp;" минг")</f>
        <v>0</v>
      </c>
      <c r="J77" t="str">
        <f>MID(C77,E77-8,3)</f>
        <v>0</v>
      </c>
      <c r="K77" t="str">
        <f>IF(J77="000",""," "&amp;IF(MID(J77,1,1)="0","", INDEX(C$1:K$1,MID(J77,1,1))&amp;" юз")&amp;" "&amp;IF(MID(J77,2,1)="0","", INDEX(C$2:K$2,MID(J77,2,1)))&amp;" "&amp;IF(MID(J77,3,1)="0","", INDEX(C$1:K$1,MID(J77,3,1)))&amp;" миллион")</f>
        <v>0</v>
      </c>
      <c r="L77" t="str">
        <f>MID(C77,E77-11,3)</f>
        <v>0</v>
      </c>
      <c r="M77" t="str">
        <f>IF(L77="000",""," "&amp;IF(MID(L77,1,1)="0","",INDEX(C$1:K$1,MID(L77,1,1))&amp;" юз")&amp;" "&amp;IF(MID(L77,2,1)="0","",INDEX(C$2:K$2,MID(L77,2,1)))&amp;" "&amp;IF(MID(L77,3,1)="0","",INDEX(C$1:K$1,MID(L77,3,1)))&amp;" миллиард")</f>
        <v>0</v>
      </c>
      <c r="N77" t="str">
        <f>MID(C77,E77-14,3)</f>
        <v>0</v>
      </c>
      <c r="O77" t="str">
        <f>IF(N77="000",""," "&amp;IF(MID(N77,1,1)="0","", INDEX(C$1:K$1,MID(N77,1,1))&amp;" юз")&amp;" "&amp;IF(MID(N77,2,1)="0","", INDEX(C$2:K$2,MID(N77,2,1)))&amp;" "&amp;IF(MID(N77,3,1)="0","", INDEX(C$1:K$1,MID(N77,3,1)))&amp;" триллион")</f>
        <v>0</v>
      </c>
      <c r="P77" t="str">
        <f>MID(C77,E77-17,3)</f>
        <v>0</v>
      </c>
      <c r="Q77" t="str">
        <f>IF(P77="000",""," "&amp;IF(MID(P77,1,1)="0","", INDEX(C$1:K$1,MID(P77,1,1))&amp;" юз")&amp;" "&amp;IF(MID(P77,2,1)="0","", INDEX(C$2:K$2,MID(P77,2,1)))&amp;" "&amp;IF(MID(P77,3,1)="0","", INDEX(C$1:K$1,MID(P77,3,1)))&amp;" триллиард")</f>
        <v>0</v>
      </c>
      <c r="R77" t="str">
        <f>MID(C77,E77-20,3)</f>
        <v>0</v>
      </c>
      <c r="S77" t="str">
        <f>IF(R77="000",""," "&amp;IF(MID(R77,1,1)="0","", INDEX(C$1:K$1,MID(R77,1,1))&amp;" юз")&amp;" "&amp;IF(MID(R77,2,1)="0","", INDEX(C$2:K$2,MID(R77,2,1)))&amp;" "&amp;IF(MID(R77,3,1)="0","", INDEX(C$1:K$1,MID(R77,3,1)))&amp;" квадриллион")</f>
        <v>0</v>
      </c>
      <c r="T77" t="str">
        <f>MID(C77,E77-23,3)</f>
        <v>0</v>
      </c>
      <c r="U77" t="str">
        <f>IF(T77="000",""," "&amp;IF(MID(T77,1,1)="0","", INDEX(C$1:K$1,MID(T77,1,1))&amp;" юз")&amp;" "&amp;IF(MID(T77,2,1)="0","", INDEX(C$2:K$2,MID(T77,2,1)))&amp;" "&amp;IF(MID(T77,3,1)="0","", INDEX(C$1:K$1,MID(T77,3,1)))&amp;" квадриллиард")</f>
        <v>0</v>
      </c>
      <c r="V77" t="str">
        <f>MID(C77,E77-26,3)</f>
        <v>0</v>
      </c>
      <c r="W77" t="str">
        <f>IF(V77="000",""," "&amp;IF(MID(V77,1,1)="0","", INDEX(C$1:K$1,MID(V77,1,1))&amp;" юз")&amp;" "&amp;IF(MID(V77,2,1)="0","", INDEX(C$2:K$2,MID(V77,2,1)))&amp;" "&amp;IF(MID(V77,3,1)="0","", INDEX(C$1:K$1,MID(V77,3,1)))&amp;" квинтиллион")</f>
        <v>0</v>
      </c>
      <c r="X77" t="str">
        <f>MID(C77,E77-29,3)</f>
        <v>0</v>
      </c>
      <c r="Y77" t="str">
        <f>IF(X77="000",""," "&amp;IF(MID(X77,1,1)="0","", INDEX(C74:K74,MID(X77,1,1))&amp;" юз")&amp;" "&amp;IF(MID(X77,2,1)="0","", INDEX(C75:K75,MID(X77,2,1)))&amp;" "&amp;IF(MID(X77,3,1)="0","", INDEX(C74:K74,MID(X77,3,1)))&amp;" квинтиллиард")</f>
        <v>0</v>
      </c>
    </row>
    <row r="78" spans="1:25">
      <c r="A78" s="1"/>
      <c r="B78" s="1" t="str">
        <f>TRIM(Y78&amp;W78&amp;U78&amp;S78&amp;Q78&amp;O78&amp;M78&amp;K78&amp;I78&amp;G78&amp;" сум "&amp;ROUND((ABS(A78)-INT(ABS(A78)))*100,0)&amp;" тийин")</f>
        <v>0</v>
      </c>
      <c r="C78" s="1" t="str">
        <f>RIGHT("000000000000000000000000000000"&amp;INT(ABS(A78)),30)</f>
        <v>0</v>
      </c>
      <c r="D78" t="str">
        <f>INT((ABS(A78)-INT(ABS(A78)))*100)</f>
        <v>0</v>
      </c>
      <c r="E78" t="str">
        <f>LEN(C78)</f>
        <v>0</v>
      </c>
      <c r="F78" t="str">
        <f>MID(C78,E78-2,3)</f>
        <v>0</v>
      </c>
      <c r="G78" t="str">
        <f>" "&amp;IF(MID(F78,1,1)="0","", INDEX(C$1:K$1,MID(F78,1,1))&amp;" юз")&amp;" "&amp;IF(MID(F78,2,1)="0","", INDEX(C$2:K$2,MID(F78,2,1)))&amp;" "&amp;IF(MID(F78,3,1)="0","", INDEX(C$1:K$1,MID(F78,3,1)))</f>
        <v>0</v>
      </c>
      <c r="H78" t="str">
        <f>MID(C78,E78-5,3)</f>
        <v>0</v>
      </c>
      <c r="I78" t="str">
        <f>IF(H78="000",""," "&amp;IF(MID(H78,1,1)="0","",INDEX(C$1:K$1,MID(H78,1,1))&amp;" юз")&amp;" "&amp;IF(MID(H78,2,1)="0","",INDEX(C$2:K$2,MID(H78,2,1)))&amp;" "&amp;IF(MID(H78,3,1)="0","",INDEX(C$1:K$1,MID(H78,3,1)))&amp;" минг")</f>
        <v>0</v>
      </c>
      <c r="J78" t="str">
        <f>MID(C78,E78-8,3)</f>
        <v>0</v>
      </c>
      <c r="K78" t="str">
        <f>IF(J78="000",""," "&amp;IF(MID(J78,1,1)="0","", INDEX(C$1:K$1,MID(J78,1,1))&amp;" юз")&amp;" "&amp;IF(MID(J78,2,1)="0","", INDEX(C$2:K$2,MID(J78,2,1)))&amp;" "&amp;IF(MID(J78,3,1)="0","", INDEX(C$1:K$1,MID(J78,3,1)))&amp;" миллион")</f>
        <v>0</v>
      </c>
      <c r="L78" t="str">
        <f>MID(C78,E78-11,3)</f>
        <v>0</v>
      </c>
      <c r="M78" t="str">
        <f>IF(L78="000",""," "&amp;IF(MID(L78,1,1)="0","",INDEX(C$1:K$1,MID(L78,1,1))&amp;" юз")&amp;" "&amp;IF(MID(L78,2,1)="0","",INDEX(C$2:K$2,MID(L78,2,1)))&amp;" "&amp;IF(MID(L78,3,1)="0","",INDEX(C$1:K$1,MID(L78,3,1)))&amp;" миллиард")</f>
        <v>0</v>
      </c>
      <c r="N78" t="str">
        <f>MID(C78,E78-14,3)</f>
        <v>0</v>
      </c>
      <c r="O78" t="str">
        <f>IF(N78="000",""," "&amp;IF(MID(N78,1,1)="0","", INDEX(C$1:K$1,MID(N78,1,1))&amp;" юз")&amp;" "&amp;IF(MID(N78,2,1)="0","", INDEX(C$2:K$2,MID(N78,2,1)))&amp;" "&amp;IF(MID(N78,3,1)="0","", INDEX(C$1:K$1,MID(N78,3,1)))&amp;" триллион")</f>
        <v>0</v>
      </c>
      <c r="P78" t="str">
        <f>MID(C78,E78-17,3)</f>
        <v>0</v>
      </c>
      <c r="Q78" t="str">
        <f>IF(P78="000",""," "&amp;IF(MID(P78,1,1)="0","", INDEX(C$1:K$1,MID(P78,1,1))&amp;" юз")&amp;" "&amp;IF(MID(P78,2,1)="0","", INDEX(C$2:K$2,MID(P78,2,1)))&amp;" "&amp;IF(MID(P78,3,1)="0","", INDEX(C$1:K$1,MID(P78,3,1)))&amp;" триллиард")</f>
        <v>0</v>
      </c>
      <c r="R78" t="str">
        <f>MID(C78,E78-20,3)</f>
        <v>0</v>
      </c>
      <c r="S78" t="str">
        <f>IF(R78="000",""," "&amp;IF(MID(R78,1,1)="0","", INDEX(C$1:K$1,MID(R78,1,1))&amp;" юз")&amp;" "&amp;IF(MID(R78,2,1)="0","", INDEX(C$2:K$2,MID(R78,2,1)))&amp;" "&amp;IF(MID(R78,3,1)="0","", INDEX(C$1:K$1,MID(R78,3,1)))&amp;" квадриллион")</f>
        <v>0</v>
      </c>
      <c r="T78" t="str">
        <f>MID(C78,E78-23,3)</f>
        <v>0</v>
      </c>
      <c r="U78" t="str">
        <f>IF(T78="000",""," "&amp;IF(MID(T78,1,1)="0","", INDEX(C$1:K$1,MID(T78,1,1))&amp;" юз")&amp;" "&amp;IF(MID(T78,2,1)="0","", INDEX(C$2:K$2,MID(T78,2,1)))&amp;" "&amp;IF(MID(T78,3,1)="0","", INDEX(C$1:K$1,MID(T78,3,1)))&amp;" квадриллиард")</f>
        <v>0</v>
      </c>
      <c r="V78" t="str">
        <f>MID(C78,E78-26,3)</f>
        <v>0</v>
      </c>
      <c r="W78" t="str">
        <f>IF(V78="000",""," "&amp;IF(MID(V78,1,1)="0","", INDEX(C$1:K$1,MID(V78,1,1))&amp;" юз")&amp;" "&amp;IF(MID(V78,2,1)="0","", INDEX(C$2:K$2,MID(V78,2,1)))&amp;" "&amp;IF(MID(V78,3,1)="0","", INDEX(C$1:K$1,MID(V78,3,1)))&amp;" квинтиллион")</f>
        <v>0</v>
      </c>
      <c r="X78" t="str">
        <f>MID(C78,E78-29,3)</f>
        <v>0</v>
      </c>
      <c r="Y78" t="str">
        <f>IF(X78="000",""," "&amp;IF(MID(X78,1,1)="0","", INDEX(C75:K75,MID(X78,1,1))&amp;" юз")&amp;" "&amp;IF(MID(X78,2,1)="0","", INDEX(C76:K76,MID(X78,2,1)))&amp;" "&amp;IF(MID(X78,3,1)="0","", INDEX(C75:K75,MID(X78,3,1)))&amp;" квинтиллиард")</f>
        <v>0</v>
      </c>
    </row>
    <row r="79" spans="1:25">
      <c r="A79" s="1"/>
      <c r="B79" s="1" t="str">
        <f>TRIM(Y79&amp;W79&amp;U79&amp;S79&amp;Q79&amp;O79&amp;M79&amp;K79&amp;I79&amp;G79&amp;" сум "&amp;ROUND((ABS(A79)-INT(ABS(A79)))*100,0)&amp;" тийин")</f>
        <v>0</v>
      </c>
      <c r="C79" s="1" t="str">
        <f>RIGHT("000000000000000000000000000000"&amp;INT(ABS(A79)),30)</f>
        <v>0</v>
      </c>
      <c r="D79" t="str">
        <f>INT((ABS(A79)-INT(ABS(A79)))*100)</f>
        <v>0</v>
      </c>
      <c r="E79" t="str">
        <f>LEN(C79)</f>
        <v>0</v>
      </c>
      <c r="F79" t="str">
        <f>MID(C79,E79-2,3)</f>
        <v>0</v>
      </c>
      <c r="G79" t="str">
        <f>" "&amp;IF(MID(F79,1,1)="0","", INDEX(C$1:K$1,MID(F79,1,1))&amp;" юз")&amp;" "&amp;IF(MID(F79,2,1)="0","", INDEX(C$2:K$2,MID(F79,2,1)))&amp;" "&amp;IF(MID(F79,3,1)="0","", INDEX(C$1:K$1,MID(F79,3,1)))</f>
        <v>0</v>
      </c>
      <c r="H79" t="str">
        <f>MID(C79,E79-5,3)</f>
        <v>0</v>
      </c>
      <c r="I79" t="str">
        <f>IF(H79="000",""," "&amp;IF(MID(H79,1,1)="0","",INDEX(C$1:K$1,MID(H79,1,1))&amp;" юз")&amp;" "&amp;IF(MID(H79,2,1)="0","",INDEX(C$2:K$2,MID(H79,2,1)))&amp;" "&amp;IF(MID(H79,3,1)="0","",INDEX(C$1:K$1,MID(H79,3,1)))&amp;" минг")</f>
        <v>0</v>
      </c>
      <c r="J79" t="str">
        <f>MID(C79,E79-8,3)</f>
        <v>0</v>
      </c>
      <c r="K79" t="str">
        <f>IF(J79="000",""," "&amp;IF(MID(J79,1,1)="0","", INDEX(C$1:K$1,MID(J79,1,1))&amp;" юз")&amp;" "&amp;IF(MID(J79,2,1)="0","", INDEX(C$2:K$2,MID(J79,2,1)))&amp;" "&amp;IF(MID(J79,3,1)="0","", INDEX(C$1:K$1,MID(J79,3,1)))&amp;" миллион")</f>
        <v>0</v>
      </c>
      <c r="L79" t="str">
        <f>MID(C79,E79-11,3)</f>
        <v>0</v>
      </c>
      <c r="M79" t="str">
        <f>IF(L79="000",""," "&amp;IF(MID(L79,1,1)="0","",INDEX(C$1:K$1,MID(L79,1,1))&amp;" юз")&amp;" "&amp;IF(MID(L79,2,1)="0","",INDEX(C$2:K$2,MID(L79,2,1)))&amp;" "&amp;IF(MID(L79,3,1)="0","",INDEX(C$1:K$1,MID(L79,3,1)))&amp;" миллиард")</f>
        <v>0</v>
      </c>
      <c r="N79" t="str">
        <f>MID(C79,E79-14,3)</f>
        <v>0</v>
      </c>
      <c r="O79" t="str">
        <f>IF(N79="000",""," "&amp;IF(MID(N79,1,1)="0","", INDEX(C$1:K$1,MID(N79,1,1))&amp;" юз")&amp;" "&amp;IF(MID(N79,2,1)="0","", INDEX(C$2:K$2,MID(N79,2,1)))&amp;" "&amp;IF(MID(N79,3,1)="0","", INDEX(C$1:K$1,MID(N79,3,1)))&amp;" триллион")</f>
        <v>0</v>
      </c>
      <c r="P79" t="str">
        <f>MID(C79,E79-17,3)</f>
        <v>0</v>
      </c>
      <c r="Q79" t="str">
        <f>IF(P79="000",""," "&amp;IF(MID(P79,1,1)="0","", INDEX(C$1:K$1,MID(P79,1,1))&amp;" юз")&amp;" "&amp;IF(MID(P79,2,1)="0","", INDEX(C$2:K$2,MID(P79,2,1)))&amp;" "&amp;IF(MID(P79,3,1)="0","", INDEX(C$1:K$1,MID(P79,3,1)))&amp;" триллиард")</f>
        <v>0</v>
      </c>
      <c r="R79" t="str">
        <f>MID(C79,E79-20,3)</f>
        <v>0</v>
      </c>
      <c r="S79" t="str">
        <f>IF(R79="000",""," "&amp;IF(MID(R79,1,1)="0","", INDEX(C$1:K$1,MID(R79,1,1))&amp;" юз")&amp;" "&amp;IF(MID(R79,2,1)="0","", INDEX(C$2:K$2,MID(R79,2,1)))&amp;" "&amp;IF(MID(R79,3,1)="0","", INDEX(C$1:K$1,MID(R79,3,1)))&amp;" квадриллион")</f>
        <v>0</v>
      </c>
      <c r="T79" t="str">
        <f>MID(C79,E79-23,3)</f>
        <v>0</v>
      </c>
      <c r="U79" t="str">
        <f>IF(T79="000",""," "&amp;IF(MID(T79,1,1)="0","", INDEX(C$1:K$1,MID(T79,1,1))&amp;" юз")&amp;" "&amp;IF(MID(T79,2,1)="0","", INDEX(C$2:K$2,MID(T79,2,1)))&amp;" "&amp;IF(MID(T79,3,1)="0","", INDEX(C$1:K$1,MID(T79,3,1)))&amp;" квадриллиард")</f>
        <v>0</v>
      </c>
      <c r="V79" t="str">
        <f>MID(C79,E79-26,3)</f>
        <v>0</v>
      </c>
      <c r="W79" t="str">
        <f>IF(V79="000",""," "&amp;IF(MID(V79,1,1)="0","", INDEX(C$1:K$1,MID(V79,1,1))&amp;" юз")&amp;" "&amp;IF(MID(V79,2,1)="0","", INDEX(C$2:K$2,MID(V79,2,1)))&amp;" "&amp;IF(MID(V79,3,1)="0","", INDEX(C$1:K$1,MID(V79,3,1)))&amp;" квинтиллион")</f>
        <v>0</v>
      </c>
      <c r="X79" t="str">
        <f>MID(C79,E79-29,3)</f>
        <v>0</v>
      </c>
      <c r="Y79" t="str">
        <f>IF(X79="000",""," "&amp;IF(MID(X79,1,1)="0","", INDEX(C76:K76,MID(X79,1,1))&amp;" юз")&amp;" "&amp;IF(MID(X79,2,1)="0","", INDEX(C77:K77,MID(X79,2,1)))&amp;" "&amp;IF(MID(X79,3,1)="0","", INDEX(C76:K76,MID(X79,3,1)))&amp;" квинтиллиард")</f>
        <v>0</v>
      </c>
    </row>
    <row r="80" spans="1:25">
      <c r="A80" s="1"/>
      <c r="B80" s="1" t="str">
        <f>TRIM(Y80&amp;W80&amp;U80&amp;S80&amp;Q80&amp;O80&amp;M80&amp;K80&amp;I80&amp;G80&amp;" сум "&amp;ROUND((ABS(A80)-INT(ABS(A80)))*100,0)&amp;" тийин")</f>
        <v>0</v>
      </c>
      <c r="C80" s="1" t="str">
        <f>RIGHT("000000000000000000000000000000"&amp;INT(ABS(A80)),30)</f>
        <v>0</v>
      </c>
      <c r="D80" t="str">
        <f>INT((ABS(A80)-INT(ABS(A80)))*100)</f>
        <v>0</v>
      </c>
      <c r="E80" t="str">
        <f>LEN(C80)</f>
        <v>0</v>
      </c>
      <c r="F80" t="str">
        <f>MID(C80,E80-2,3)</f>
        <v>0</v>
      </c>
      <c r="G80" t="str">
        <f>" "&amp;IF(MID(F80,1,1)="0","", INDEX(C$1:K$1,MID(F80,1,1))&amp;" юз")&amp;" "&amp;IF(MID(F80,2,1)="0","", INDEX(C$2:K$2,MID(F80,2,1)))&amp;" "&amp;IF(MID(F80,3,1)="0","", INDEX(C$1:K$1,MID(F80,3,1)))</f>
        <v>0</v>
      </c>
      <c r="H80" t="str">
        <f>MID(C80,E80-5,3)</f>
        <v>0</v>
      </c>
      <c r="I80" t="str">
        <f>IF(H80="000",""," "&amp;IF(MID(H80,1,1)="0","",INDEX(C$1:K$1,MID(H80,1,1))&amp;" юз")&amp;" "&amp;IF(MID(H80,2,1)="0","",INDEX(C$2:K$2,MID(H80,2,1)))&amp;" "&amp;IF(MID(H80,3,1)="0","",INDEX(C$1:K$1,MID(H80,3,1)))&amp;" минг")</f>
        <v>0</v>
      </c>
      <c r="J80" t="str">
        <f>MID(C80,E80-8,3)</f>
        <v>0</v>
      </c>
      <c r="K80" t="str">
        <f>IF(J80="000",""," "&amp;IF(MID(J80,1,1)="0","", INDEX(C$1:K$1,MID(J80,1,1))&amp;" юз")&amp;" "&amp;IF(MID(J80,2,1)="0","", INDEX(C$2:K$2,MID(J80,2,1)))&amp;" "&amp;IF(MID(J80,3,1)="0","", INDEX(C$1:K$1,MID(J80,3,1)))&amp;" миллион")</f>
        <v>0</v>
      </c>
      <c r="L80" t="str">
        <f>MID(C80,E80-11,3)</f>
        <v>0</v>
      </c>
      <c r="M80" t="str">
        <f>IF(L80="000",""," "&amp;IF(MID(L80,1,1)="0","",INDEX(C$1:K$1,MID(L80,1,1))&amp;" юз")&amp;" "&amp;IF(MID(L80,2,1)="0","",INDEX(C$2:K$2,MID(L80,2,1)))&amp;" "&amp;IF(MID(L80,3,1)="0","",INDEX(C$1:K$1,MID(L80,3,1)))&amp;" миллиард")</f>
        <v>0</v>
      </c>
      <c r="N80" t="str">
        <f>MID(C80,E80-14,3)</f>
        <v>0</v>
      </c>
      <c r="O80" t="str">
        <f>IF(N80="000",""," "&amp;IF(MID(N80,1,1)="0","", INDEX(C$1:K$1,MID(N80,1,1))&amp;" юз")&amp;" "&amp;IF(MID(N80,2,1)="0","", INDEX(C$2:K$2,MID(N80,2,1)))&amp;" "&amp;IF(MID(N80,3,1)="0","", INDEX(C$1:K$1,MID(N80,3,1)))&amp;" триллион")</f>
        <v>0</v>
      </c>
      <c r="P80" t="str">
        <f>MID(C80,E80-17,3)</f>
        <v>0</v>
      </c>
      <c r="Q80" t="str">
        <f>IF(P80="000",""," "&amp;IF(MID(P80,1,1)="0","", INDEX(C$1:K$1,MID(P80,1,1))&amp;" юз")&amp;" "&amp;IF(MID(P80,2,1)="0","", INDEX(C$2:K$2,MID(P80,2,1)))&amp;" "&amp;IF(MID(P80,3,1)="0","", INDEX(C$1:K$1,MID(P80,3,1)))&amp;" триллиард")</f>
        <v>0</v>
      </c>
      <c r="R80" t="str">
        <f>MID(C80,E80-20,3)</f>
        <v>0</v>
      </c>
      <c r="S80" t="str">
        <f>IF(R80="000",""," "&amp;IF(MID(R80,1,1)="0","", INDEX(C$1:K$1,MID(R80,1,1))&amp;" юз")&amp;" "&amp;IF(MID(R80,2,1)="0","", INDEX(C$2:K$2,MID(R80,2,1)))&amp;" "&amp;IF(MID(R80,3,1)="0","", INDEX(C$1:K$1,MID(R80,3,1)))&amp;" квадриллион")</f>
        <v>0</v>
      </c>
      <c r="T80" t="str">
        <f>MID(C80,E80-23,3)</f>
        <v>0</v>
      </c>
      <c r="U80" t="str">
        <f>IF(T80="000",""," "&amp;IF(MID(T80,1,1)="0","", INDEX(C$1:K$1,MID(T80,1,1))&amp;" юз")&amp;" "&amp;IF(MID(T80,2,1)="0","", INDEX(C$2:K$2,MID(T80,2,1)))&amp;" "&amp;IF(MID(T80,3,1)="0","", INDEX(C$1:K$1,MID(T80,3,1)))&amp;" квадриллиард")</f>
        <v>0</v>
      </c>
      <c r="V80" t="str">
        <f>MID(C80,E80-26,3)</f>
        <v>0</v>
      </c>
      <c r="W80" t="str">
        <f>IF(V80="000",""," "&amp;IF(MID(V80,1,1)="0","", INDEX(C$1:K$1,MID(V80,1,1))&amp;" юз")&amp;" "&amp;IF(MID(V80,2,1)="0","", INDEX(C$2:K$2,MID(V80,2,1)))&amp;" "&amp;IF(MID(V80,3,1)="0","", INDEX(C$1:K$1,MID(V80,3,1)))&amp;" квинтиллион")</f>
        <v>0</v>
      </c>
      <c r="X80" t="str">
        <f>MID(C80,E80-29,3)</f>
        <v>0</v>
      </c>
      <c r="Y80" t="str">
        <f>IF(X80="000",""," "&amp;IF(MID(X80,1,1)="0","", INDEX(C77:K77,MID(X80,1,1))&amp;" юз")&amp;" "&amp;IF(MID(X80,2,1)="0","", INDEX(C78:K78,MID(X80,2,1)))&amp;" "&amp;IF(MID(X80,3,1)="0","", INDEX(C77:K77,MID(X80,3,1)))&amp;" квинтиллиард")</f>
        <v>0</v>
      </c>
    </row>
    <row r="81" spans="1:25">
      <c r="A81" s="1"/>
      <c r="B81" s="1" t="str">
        <f>TRIM(Y81&amp;W81&amp;U81&amp;S81&amp;Q81&amp;O81&amp;M81&amp;K81&amp;I81&amp;G81&amp;" сум "&amp;ROUND((ABS(A81)-INT(ABS(A81)))*100,0)&amp;" тийин")</f>
        <v>0</v>
      </c>
      <c r="C81" s="1" t="str">
        <f>RIGHT("000000000000000000000000000000"&amp;INT(ABS(A81)),30)</f>
        <v>0</v>
      </c>
      <c r="D81" t="str">
        <f>INT((ABS(A81)-INT(ABS(A81)))*100)</f>
        <v>0</v>
      </c>
      <c r="E81" t="str">
        <f>LEN(C81)</f>
        <v>0</v>
      </c>
      <c r="F81" t="str">
        <f>MID(C81,E81-2,3)</f>
        <v>0</v>
      </c>
      <c r="G81" t="str">
        <f>" "&amp;IF(MID(F81,1,1)="0","", INDEX(C$1:K$1,MID(F81,1,1))&amp;" юз")&amp;" "&amp;IF(MID(F81,2,1)="0","", INDEX(C$2:K$2,MID(F81,2,1)))&amp;" "&amp;IF(MID(F81,3,1)="0","", INDEX(C$1:K$1,MID(F81,3,1)))</f>
        <v>0</v>
      </c>
      <c r="H81" t="str">
        <f>MID(C81,E81-5,3)</f>
        <v>0</v>
      </c>
      <c r="I81" t="str">
        <f>IF(H81="000",""," "&amp;IF(MID(H81,1,1)="0","",INDEX(C$1:K$1,MID(H81,1,1))&amp;" юз")&amp;" "&amp;IF(MID(H81,2,1)="0","",INDEX(C$2:K$2,MID(H81,2,1)))&amp;" "&amp;IF(MID(H81,3,1)="0","",INDEX(C$1:K$1,MID(H81,3,1)))&amp;" минг")</f>
        <v>0</v>
      </c>
      <c r="J81" t="str">
        <f>MID(C81,E81-8,3)</f>
        <v>0</v>
      </c>
      <c r="K81" t="str">
        <f>IF(J81="000",""," "&amp;IF(MID(J81,1,1)="0","", INDEX(C$1:K$1,MID(J81,1,1))&amp;" юз")&amp;" "&amp;IF(MID(J81,2,1)="0","", INDEX(C$2:K$2,MID(J81,2,1)))&amp;" "&amp;IF(MID(J81,3,1)="0","", INDEX(C$1:K$1,MID(J81,3,1)))&amp;" миллион")</f>
        <v>0</v>
      </c>
      <c r="L81" t="str">
        <f>MID(C81,E81-11,3)</f>
        <v>0</v>
      </c>
      <c r="M81" t="str">
        <f>IF(L81="000",""," "&amp;IF(MID(L81,1,1)="0","",INDEX(C$1:K$1,MID(L81,1,1))&amp;" юз")&amp;" "&amp;IF(MID(L81,2,1)="0","",INDEX(C$2:K$2,MID(L81,2,1)))&amp;" "&amp;IF(MID(L81,3,1)="0","",INDEX(C$1:K$1,MID(L81,3,1)))&amp;" миллиард")</f>
        <v>0</v>
      </c>
      <c r="N81" t="str">
        <f>MID(C81,E81-14,3)</f>
        <v>0</v>
      </c>
      <c r="O81" t="str">
        <f>IF(N81="000",""," "&amp;IF(MID(N81,1,1)="0","", INDEX(C$1:K$1,MID(N81,1,1))&amp;" юз")&amp;" "&amp;IF(MID(N81,2,1)="0","", INDEX(C$2:K$2,MID(N81,2,1)))&amp;" "&amp;IF(MID(N81,3,1)="0","", INDEX(C$1:K$1,MID(N81,3,1)))&amp;" триллион")</f>
        <v>0</v>
      </c>
      <c r="P81" t="str">
        <f>MID(C81,E81-17,3)</f>
        <v>0</v>
      </c>
      <c r="Q81" t="str">
        <f>IF(P81="000",""," "&amp;IF(MID(P81,1,1)="0","", INDEX(C$1:K$1,MID(P81,1,1))&amp;" юз")&amp;" "&amp;IF(MID(P81,2,1)="0","", INDEX(C$2:K$2,MID(P81,2,1)))&amp;" "&amp;IF(MID(P81,3,1)="0","", INDEX(C$1:K$1,MID(P81,3,1)))&amp;" триллиард")</f>
        <v>0</v>
      </c>
      <c r="R81" t="str">
        <f>MID(C81,E81-20,3)</f>
        <v>0</v>
      </c>
      <c r="S81" t="str">
        <f>IF(R81="000",""," "&amp;IF(MID(R81,1,1)="0","", INDEX(C$1:K$1,MID(R81,1,1))&amp;" юз")&amp;" "&amp;IF(MID(R81,2,1)="0","", INDEX(C$2:K$2,MID(R81,2,1)))&amp;" "&amp;IF(MID(R81,3,1)="0","", INDEX(C$1:K$1,MID(R81,3,1)))&amp;" квадриллион")</f>
        <v>0</v>
      </c>
      <c r="T81" t="str">
        <f>MID(C81,E81-23,3)</f>
        <v>0</v>
      </c>
      <c r="U81" t="str">
        <f>IF(T81="000",""," "&amp;IF(MID(T81,1,1)="0","", INDEX(C$1:K$1,MID(T81,1,1))&amp;" юз")&amp;" "&amp;IF(MID(T81,2,1)="0","", INDEX(C$2:K$2,MID(T81,2,1)))&amp;" "&amp;IF(MID(T81,3,1)="0","", INDEX(C$1:K$1,MID(T81,3,1)))&amp;" квадриллиард")</f>
        <v>0</v>
      </c>
      <c r="V81" t="str">
        <f>MID(C81,E81-26,3)</f>
        <v>0</v>
      </c>
      <c r="W81" t="str">
        <f>IF(V81="000",""," "&amp;IF(MID(V81,1,1)="0","", INDEX(C$1:K$1,MID(V81,1,1))&amp;" юз")&amp;" "&amp;IF(MID(V81,2,1)="0","", INDEX(C$2:K$2,MID(V81,2,1)))&amp;" "&amp;IF(MID(V81,3,1)="0","", INDEX(C$1:K$1,MID(V81,3,1)))&amp;" квинтиллион")</f>
        <v>0</v>
      </c>
      <c r="X81" t="str">
        <f>MID(C81,E81-29,3)</f>
        <v>0</v>
      </c>
      <c r="Y81" t="str">
        <f>IF(X81="000",""," "&amp;IF(MID(X81,1,1)="0","", INDEX(C78:K78,MID(X81,1,1))&amp;" юз")&amp;" "&amp;IF(MID(X81,2,1)="0","", INDEX(C79:K79,MID(X81,2,1)))&amp;" "&amp;IF(MID(X81,3,1)="0","", INDEX(C78:K78,MID(X81,3,1)))&amp;" квинтиллиард")</f>
        <v>0</v>
      </c>
    </row>
    <row r="82" spans="1:25">
      <c r="A82" s="1"/>
      <c r="B82" s="1" t="str">
        <f>TRIM(Y82&amp;W82&amp;U82&amp;S82&amp;Q82&amp;O82&amp;M82&amp;K82&amp;I82&amp;G82&amp;" сум "&amp;ROUND((ABS(A82)-INT(ABS(A82)))*100,0)&amp;" тийин")</f>
        <v>0</v>
      </c>
      <c r="C82" s="1" t="str">
        <f>RIGHT("000000000000000000000000000000"&amp;INT(ABS(A82)),30)</f>
        <v>0</v>
      </c>
      <c r="D82" t="str">
        <f>INT((ABS(A82)-INT(ABS(A82)))*100)</f>
        <v>0</v>
      </c>
      <c r="E82" t="str">
        <f>LEN(C82)</f>
        <v>0</v>
      </c>
      <c r="F82" t="str">
        <f>MID(C82,E82-2,3)</f>
        <v>0</v>
      </c>
      <c r="G82" t="str">
        <f>" "&amp;IF(MID(F82,1,1)="0","", INDEX(C$1:K$1,MID(F82,1,1))&amp;" юз")&amp;" "&amp;IF(MID(F82,2,1)="0","", INDEX(C$2:K$2,MID(F82,2,1)))&amp;" "&amp;IF(MID(F82,3,1)="0","", INDEX(C$1:K$1,MID(F82,3,1)))</f>
        <v>0</v>
      </c>
      <c r="H82" t="str">
        <f>MID(C82,E82-5,3)</f>
        <v>0</v>
      </c>
      <c r="I82" t="str">
        <f>IF(H82="000",""," "&amp;IF(MID(H82,1,1)="0","",INDEX(C$1:K$1,MID(H82,1,1))&amp;" юз")&amp;" "&amp;IF(MID(H82,2,1)="0","",INDEX(C$2:K$2,MID(H82,2,1)))&amp;" "&amp;IF(MID(H82,3,1)="0","",INDEX(C$1:K$1,MID(H82,3,1)))&amp;" минг")</f>
        <v>0</v>
      </c>
      <c r="J82" t="str">
        <f>MID(C82,E82-8,3)</f>
        <v>0</v>
      </c>
      <c r="K82" t="str">
        <f>IF(J82="000",""," "&amp;IF(MID(J82,1,1)="0","", INDEX(C$1:K$1,MID(J82,1,1))&amp;" юз")&amp;" "&amp;IF(MID(J82,2,1)="0","", INDEX(C$2:K$2,MID(J82,2,1)))&amp;" "&amp;IF(MID(J82,3,1)="0","", INDEX(C$1:K$1,MID(J82,3,1)))&amp;" миллион")</f>
        <v>0</v>
      </c>
      <c r="L82" t="str">
        <f>MID(C82,E82-11,3)</f>
        <v>0</v>
      </c>
      <c r="M82" t="str">
        <f>IF(L82="000",""," "&amp;IF(MID(L82,1,1)="0","",INDEX(C$1:K$1,MID(L82,1,1))&amp;" юз")&amp;" "&amp;IF(MID(L82,2,1)="0","",INDEX(C$2:K$2,MID(L82,2,1)))&amp;" "&amp;IF(MID(L82,3,1)="0","",INDEX(C$1:K$1,MID(L82,3,1)))&amp;" миллиард")</f>
        <v>0</v>
      </c>
      <c r="N82" t="str">
        <f>MID(C82,E82-14,3)</f>
        <v>0</v>
      </c>
      <c r="O82" t="str">
        <f>IF(N82="000",""," "&amp;IF(MID(N82,1,1)="0","", INDEX(C$1:K$1,MID(N82,1,1))&amp;" юз")&amp;" "&amp;IF(MID(N82,2,1)="0","", INDEX(C$2:K$2,MID(N82,2,1)))&amp;" "&amp;IF(MID(N82,3,1)="0","", INDEX(C$1:K$1,MID(N82,3,1)))&amp;" триллион")</f>
        <v>0</v>
      </c>
      <c r="P82" t="str">
        <f>MID(C82,E82-17,3)</f>
        <v>0</v>
      </c>
      <c r="Q82" t="str">
        <f>IF(P82="000",""," "&amp;IF(MID(P82,1,1)="0","", INDEX(C$1:K$1,MID(P82,1,1))&amp;" юз")&amp;" "&amp;IF(MID(P82,2,1)="0","", INDEX(C$2:K$2,MID(P82,2,1)))&amp;" "&amp;IF(MID(P82,3,1)="0","", INDEX(C$1:K$1,MID(P82,3,1)))&amp;" триллиард")</f>
        <v>0</v>
      </c>
      <c r="R82" t="str">
        <f>MID(C82,E82-20,3)</f>
        <v>0</v>
      </c>
      <c r="S82" t="str">
        <f>IF(R82="000",""," "&amp;IF(MID(R82,1,1)="0","", INDEX(C$1:K$1,MID(R82,1,1))&amp;" юз")&amp;" "&amp;IF(MID(R82,2,1)="0","", INDEX(C$2:K$2,MID(R82,2,1)))&amp;" "&amp;IF(MID(R82,3,1)="0","", INDEX(C$1:K$1,MID(R82,3,1)))&amp;" квадриллион")</f>
        <v>0</v>
      </c>
      <c r="T82" t="str">
        <f>MID(C82,E82-23,3)</f>
        <v>0</v>
      </c>
      <c r="U82" t="str">
        <f>IF(T82="000",""," "&amp;IF(MID(T82,1,1)="0","", INDEX(C$1:K$1,MID(T82,1,1))&amp;" юз")&amp;" "&amp;IF(MID(T82,2,1)="0","", INDEX(C$2:K$2,MID(T82,2,1)))&amp;" "&amp;IF(MID(T82,3,1)="0","", INDEX(C$1:K$1,MID(T82,3,1)))&amp;" квадриллиард")</f>
        <v>0</v>
      </c>
      <c r="V82" t="str">
        <f>MID(C82,E82-26,3)</f>
        <v>0</v>
      </c>
      <c r="W82" t="str">
        <f>IF(V82="000",""," "&amp;IF(MID(V82,1,1)="0","", INDEX(C$1:K$1,MID(V82,1,1))&amp;" юз")&amp;" "&amp;IF(MID(V82,2,1)="0","", INDEX(C$2:K$2,MID(V82,2,1)))&amp;" "&amp;IF(MID(V82,3,1)="0","", INDEX(C$1:K$1,MID(V82,3,1)))&amp;" квинтиллион")</f>
        <v>0</v>
      </c>
      <c r="X82" t="str">
        <f>MID(C82,E82-29,3)</f>
        <v>0</v>
      </c>
      <c r="Y82" t="str">
        <f>IF(X82="000",""," "&amp;IF(MID(X82,1,1)="0","", INDEX(C79:K79,MID(X82,1,1))&amp;" юз")&amp;" "&amp;IF(MID(X82,2,1)="0","", INDEX(C80:K80,MID(X82,2,1)))&amp;" "&amp;IF(MID(X82,3,1)="0","", INDEX(C79:K79,MID(X82,3,1)))&amp;" квинтиллиард")</f>
        <v>0</v>
      </c>
    </row>
    <row r="83" spans="1:25">
      <c r="A83" s="1"/>
      <c r="B83" s="1" t="str">
        <f>TRIM(Y83&amp;W83&amp;U83&amp;S83&amp;Q83&amp;O83&amp;M83&amp;K83&amp;I83&amp;G83&amp;" сум "&amp;ROUND((ABS(A83)-INT(ABS(A83)))*100,0)&amp;" тийин")</f>
        <v>0</v>
      </c>
      <c r="C83" s="1" t="str">
        <f>RIGHT("000000000000000000000000000000"&amp;INT(ABS(A83)),30)</f>
        <v>0</v>
      </c>
      <c r="D83" t="str">
        <f>INT((ABS(A83)-INT(ABS(A83)))*100)</f>
        <v>0</v>
      </c>
      <c r="E83" t="str">
        <f>LEN(C83)</f>
        <v>0</v>
      </c>
      <c r="F83" t="str">
        <f>MID(C83,E83-2,3)</f>
        <v>0</v>
      </c>
      <c r="G83" t="str">
        <f>" "&amp;IF(MID(F83,1,1)="0","", INDEX(C$1:K$1,MID(F83,1,1))&amp;" юз")&amp;" "&amp;IF(MID(F83,2,1)="0","", INDEX(C$2:K$2,MID(F83,2,1)))&amp;" "&amp;IF(MID(F83,3,1)="0","", INDEX(C$1:K$1,MID(F83,3,1)))</f>
        <v>0</v>
      </c>
      <c r="H83" t="str">
        <f>MID(C83,E83-5,3)</f>
        <v>0</v>
      </c>
      <c r="I83" t="str">
        <f>IF(H83="000",""," "&amp;IF(MID(H83,1,1)="0","",INDEX(C$1:K$1,MID(H83,1,1))&amp;" юз")&amp;" "&amp;IF(MID(H83,2,1)="0","",INDEX(C$2:K$2,MID(H83,2,1)))&amp;" "&amp;IF(MID(H83,3,1)="0","",INDEX(C$1:K$1,MID(H83,3,1)))&amp;" минг")</f>
        <v>0</v>
      </c>
      <c r="J83" t="str">
        <f>MID(C83,E83-8,3)</f>
        <v>0</v>
      </c>
      <c r="K83" t="str">
        <f>IF(J83="000",""," "&amp;IF(MID(J83,1,1)="0","", INDEX(C$1:K$1,MID(J83,1,1))&amp;" юз")&amp;" "&amp;IF(MID(J83,2,1)="0","", INDEX(C$2:K$2,MID(J83,2,1)))&amp;" "&amp;IF(MID(J83,3,1)="0","", INDEX(C$1:K$1,MID(J83,3,1)))&amp;" миллион")</f>
        <v>0</v>
      </c>
      <c r="L83" t="str">
        <f>MID(C83,E83-11,3)</f>
        <v>0</v>
      </c>
      <c r="M83" t="str">
        <f>IF(L83="000",""," "&amp;IF(MID(L83,1,1)="0","",INDEX(C$1:K$1,MID(L83,1,1))&amp;" юз")&amp;" "&amp;IF(MID(L83,2,1)="0","",INDEX(C$2:K$2,MID(L83,2,1)))&amp;" "&amp;IF(MID(L83,3,1)="0","",INDEX(C$1:K$1,MID(L83,3,1)))&amp;" миллиард")</f>
        <v>0</v>
      </c>
      <c r="N83" t="str">
        <f>MID(C83,E83-14,3)</f>
        <v>0</v>
      </c>
      <c r="O83" t="str">
        <f>IF(N83="000",""," "&amp;IF(MID(N83,1,1)="0","", INDEX(C$1:K$1,MID(N83,1,1))&amp;" юз")&amp;" "&amp;IF(MID(N83,2,1)="0","", INDEX(C$2:K$2,MID(N83,2,1)))&amp;" "&amp;IF(MID(N83,3,1)="0","", INDEX(C$1:K$1,MID(N83,3,1)))&amp;" триллион")</f>
        <v>0</v>
      </c>
      <c r="P83" t="str">
        <f>MID(C83,E83-17,3)</f>
        <v>0</v>
      </c>
      <c r="Q83" t="str">
        <f>IF(P83="000",""," "&amp;IF(MID(P83,1,1)="0","", INDEX(C$1:K$1,MID(P83,1,1))&amp;" юз")&amp;" "&amp;IF(MID(P83,2,1)="0","", INDEX(C$2:K$2,MID(P83,2,1)))&amp;" "&amp;IF(MID(P83,3,1)="0","", INDEX(C$1:K$1,MID(P83,3,1)))&amp;" триллиард")</f>
        <v>0</v>
      </c>
      <c r="R83" t="str">
        <f>MID(C83,E83-20,3)</f>
        <v>0</v>
      </c>
      <c r="S83" t="str">
        <f>IF(R83="000",""," "&amp;IF(MID(R83,1,1)="0","", INDEX(C$1:K$1,MID(R83,1,1))&amp;" юз")&amp;" "&amp;IF(MID(R83,2,1)="0","", INDEX(C$2:K$2,MID(R83,2,1)))&amp;" "&amp;IF(MID(R83,3,1)="0","", INDEX(C$1:K$1,MID(R83,3,1)))&amp;" квадриллион")</f>
        <v>0</v>
      </c>
      <c r="T83" t="str">
        <f>MID(C83,E83-23,3)</f>
        <v>0</v>
      </c>
      <c r="U83" t="str">
        <f>IF(T83="000",""," "&amp;IF(MID(T83,1,1)="0","", INDEX(C$1:K$1,MID(T83,1,1))&amp;" юз")&amp;" "&amp;IF(MID(T83,2,1)="0","", INDEX(C$2:K$2,MID(T83,2,1)))&amp;" "&amp;IF(MID(T83,3,1)="0","", INDEX(C$1:K$1,MID(T83,3,1)))&amp;" квадриллиард")</f>
        <v>0</v>
      </c>
      <c r="V83" t="str">
        <f>MID(C83,E83-26,3)</f>
        <v>0</v>
      </c>
      <c r="W83" t="str">
        <f>IF(V83="000",""," "&amp;IF(MID(V83,1,1)="0","", INDEX(C$1:K$1,MID(V83,1,1))&amp;" юз")&amp;" "&amp;IF(MID(V83,2,1)="0","", INDEX(C$2:K$2,MID(V83,2,1)))&amp;" "&amp;IF(MID(V83,3,1)="0","", INDEX(C$1:K$1,MID(V83,3,1)))&amp;" квинтиллион")</f>
        <v>0</v>
      </c>
      <c r="X83" t="str">
        <f>MID(C83,E83-29,3)</f>
        <v>0</v>
      </c>
      <c r="Y83" t="str">
        <f>IF(X83="000",""," "&amp;IF(MID(X83,1,1)="0","", INDEX(C80:K80,MID(X83,1,1))&amp;" юз")&amp;" "&amp;IF(MID(X83,2,1)="0","", INDEX(C81:K81,MID(X83,2,1)))&amp;" "&amp;IF(MID(X83,3,1)="0","", INDEX(C80:K80,MID(X83,3,1)))&amp;" квинтиллиард")</f>
        <v>0</v>
      </c>
    </row>
    <row r="84" spans="1:25">
      <c r="A84" s="1"/>
      <c r="B84" s="1" t="str">
        <f>TRIM(Y84&amp;W84&amp;U84&amp;S84&amp;Q84&amp;O84&amp;M84&amp;K84&amp;I84&amp;G84&amp;" сум "&amp;ROUND((ABS(A84)-INT(ABS(A84)))*100,0)&amp;" тийин")</f>
        <v>0</v>
      </c>
      <c r="C84" s="1" t="str">
        <f>RIGHT("000000000000000000000000000000"&amp;INT(ABS(A84)),30)</f>
        <v>0</v>
      </c>
      <c r="D84" t="str">
        <f>INT((ABS(A84)-INT(ABS(A84)))*100)</f>
        <v>0</v>
      </c>
      <c r="E84" t="str">
        <f>LEN(C84)</f>
        <v>0</v>
      </c>
      <c r="F84" t="str">
        <f>MID(C84,E84-2,3)</f>
        <v>0</v>
      </c>
      <c r="G84" t="str">
        <f>" "&amp;IF(MID(F84,1,1)="0","", INDEX(C$1:K$1,MID(F84,1,1))&amp;" юз")&amp;" "&amp;IF(MID(F84,2,1)="0","", INDEX(C$2:K$2,MID(F84,2,1)))&amp;" "&amp;IF(MID(F84,3,1)="0","", INDEX(C$1:K$1,MID(F84,3,1)))</f>
        <v>0</v>
      </c>
      <c r="H84" t="str">
        <f>MID(C84,E84-5,3)</f>
        <v>0</v>
      </c>
      <c r="I84" t="str">
        <f>IF(H84="000",""," "&amp;IF(MID(H84,1,1)="0","",INDEX(C$1:K$1,MID(H84,1,1))&amp;" юз")&amp;" "&amp;IF(MID(H84,2,1)="0","",INDEX(C$2:K$2,MID(H84,2,1)))&amp;" "&amp;IF(MID(H84,3,1)="0","",INDEX(C$1:K$1,MID(H84,3,1)))&amp;" минг")</f>
        <v>0</v>
      </c>
      <c r="J84" t="str">
        <f>MID(C84,E84-8,3)</f>
        <v>0</v>
      </c>
      <c r="K84" t="str">
        <f>IF(J84="000",""," "&amp;IF(MID(J84,1,1)="0","", INDEX(C$1:K$1,MID(J84,1,1))&amp;" юз")&amp;" "&amp;IF(MID(J84,2,1)="0","", INDEX(C$2:K$2,MID(J84,2,1)))&amp;" "&amp;IF(MID(J84,3,1)="0","", INDEX(C$1:K$1,MID(J84,3,1)))&amp;" миллион")</f>
        <v>0</v>
      </c>
      <c r="L84" t="str">
        <f>MID(C84,E84-11,3)</f>
        <v>0</v>
      </c>
      <c r="M84" t="str">
        <f>IF(L84="000",""," "&amp;IF(MID(L84,1,1)="0","",INDEX(C$1:K$1,MID(L84,1,1))&amp;" юз")&amp;" "&amp;IF(MID(L84,2,1)="0","",INDEX(C$2:K$2,MID(L84,2,1)))&amp;" "&amp;IF(MID(L84,3,1)="0","",INDEX(C$1:K$1,MID(L84,3,1)))&amp;" миллиард")</f>
        <v>0</v>
      </c>
      <c r="N84" t="str">
        <f>MID(C84,E84-14,3)</f>
        <v>0</v>
      </c>
      <c r="O84" t="str">
        <f>IF(N84="000",""," "&amp;IF(MID(N84,1,1)="0","", INDEX(C$1:K$1,MID(N84,1,1))&amp;" юз")&amp;" "&amp;IF(MID(N84,2,1)="0","", INDEX(C$2:K$2,MID(N84,2,1)))&amp;" "&amp;IF(MID(N84,3,1)="0","", INDEX(C$1:K$1,MID(N84,3,1)))&amp;" триллион")</f>
        <v>0</v>
      </c>
      <c r="P84" t="str">
        <f>MID(C84,E84-17,3)</f>
        <v>0</v>
      </c>
      <c r="Q84" t="str">
        <f>IF(P84="000",""," "&amp;IF(MID(P84,1,1)="0","", INDEX(C$1:K$1,MID(P84,1,1))&amp;" юз")&amp;" "&amp;IF(MID(P84,2,1)="0","", INDEX(C$2:K$2,MID(P84,2,1)))&amp;" "&amp;IF(MID(P84,3,1)="0","", INDEX(C$1:K$1,MID(P84,3,1)))&amp;" триллиард")</f>
        <v>0</v>
      </c>
      <c r="R84" t="str">
        <f>MID(C84,E84-20,3)</f>
        <v>0</v>
      </c>
      <c r="S84" t="str">
        <f>IF(R84="000",""," "&amp;IF(MID(R84,1,1)="0","", INDEX(C$1:K$1,MID(R84,1,1))&amp;" юз")&amp;" "&amp;IF(MID(R84,2,1)="0","", INDEX(C$2:K$2,MID(R84,2,1)))&amp;" "&amp;IF(MID(R84,3,1)="0","", INDEX(C$1:K$1,MID(R84,3,1)))&amp;" квадриллион")</f>
        <v>0</v>
      </c>
      <c r="T84" t="str">
        <f>MID(C84,E84-23,3)</f>
        <v>0</v>
      </c>
      <c r="U84" t="str">
        <f>IF(T84="000",""," "&amp;IF(MID(T84,1,1)="0","", INDEX(C$1:K$1,MID(T84,1,1))&amp;" юз")&amp;" "&amp;IF(MID(T84,2,1)="0","", INDEX(C$2:K$2,MID(T84,2,1)))&amp;" "&amp;IF(MID(T84,3,1)="0","", INDEX(C$1:K$1,MID(T84,3,1)))&amp;" квадриллиард")</f>
        <v>0</v>
      </c>
      <c r="V84" t="str">
        <f>MID(C84,E84-26,3)</f>
        <v>0</v>
      </c>
      <c r="W84" t="str">
        <f>IF(V84="000",""," "&amp;IF(MID(V84,1,1)="0","", INDEX(C$1:K$1,MID(V84,1,1))&amp;" юз")&amp;" "&amp;IF(MID(V84,2,1)="0","", INDEX(C$2:K$2,MID(V84,2,1)))&amp;" "&amp;IF(MID(V84,3,1)="0","", INDEX(C$1:K$1,MID(V84,3,1)))&amp;" квинтиллион")</f>
        <v>0</v>
      </c>
      <c r="X84" t="str">
        <f>MID(C84,E84-29,3)</f>
        <v>0</v>
      </c>
      <c r="Y84" t="str">
        <f>IF(X84="000",""," "&amp;IF(MID(X84,1,1)="0","", INDEX(C81:K81,MID(X84,1,1))&amp;" юз")&amp;" "&amp;IF(MID(X84,2,1)="0","", INDEX(C82:K82,MID(X84,2,1)))&amp;" "&amp;IF(MID(X84,3,1)="0","", INDEX(C81:K81,MID(X84,3,1)))&amp;" квинтиллиард")</f>
        <v>0</v>
      </c>
    </row>
    <row r="85" spans="1:25">
      <c r="A85" s="1"/>
      <c r="B85" s="1" t="str">
        <f>TRIM(Y85&amp;W85&amp;U85&amp;S85&amp;Q85&amp;O85&amp;M85&amp;K85&amp;I85&amp;G85&amp;" сум "&amp;ROUND((ABS(A85)-INT(ABS(A85)))*100,0)&amp;" тийин")</f>
        <v>0</v>
      </c>
      <c r="C85" s="1" t="str">
        <f>RIGHT("000000000000000000000000000000"&amp;INT(ABS(A85)),30)</f>
        <v>0</v>
      </c>
      <c r="D85" t="str">
        <f>INT((ABS(A85)-INT(ABS(A85)))*100)</f>
        <v>0</v>
      </c>
      <c r="E85" t="str">
        <f>LEN(C85)</f>
        <v>0</v>
      </c>
      <c r="F85" t="str">
        <f>MID(C85,E85-2,3)</f>
        <v>0</v>
      </c>
      <c r="G85" t="str">
        <f>" "&amp;IF(MID(F85,1,1)="0","", INDEX(C$1:K$1,MID(F85,1,1))&amp;" юз")&amp;" "&amp;IF(MID(F85,2,1)="0","", INDEX(C$2:K$2,MID(F85,2,1)))&amp;" "&amp;IF(MID(F85,3,1)="0","", INDEX(C$1:K$1,MID(F85,3,1)))</f>
        <v>0</v>
      </c>
      <c r="H85" t="str">
        <f>MID(C85,E85-5,3)</f>
        <v>0</v>
      </c>
      <c r="I85" t="str">
        <f>IF(H85="000",""," "&amp;IF(MID(H85,1,1)="0","",INDEX(C$1:K$1,MID(H85,1,1))&amp;" юз")&amp;" "&amp;IF(MID(H85,2,1)="0","",INDEX(C$2:K$2,MID(H85,2,1)))&amp;" "&amp;IF(MID(H85,3,1)="0","",INDEX(C$1:K$1,MID(H85,3,1)))&amp;" минг")</f>
        <v>0</v>
      </c>
      <c r="J85" t="str">
        <f>MID(C85,E85-8,3)</f>
        <v>0</v>
      </c>
      <c r="K85" t="str">
        <f>IF(J85="000",""," "&amp;IF(MID(J85,1,1)="0","", INDEX(C$1:K$1,MID(J85,1,1))&amp;" юз")&amp;" "&amp;IF(MID(J85,2,1)="0","", INDEX(C$2:K$2,MID(J85,2,1)))&amp;" "&amp;IF(MID(J85,3,1)="0","", INDEX(C$1:K$1,MID(J85,3,1)))&amp;" миллион")</f>
        <v>0</v>
      </c>
      <c r="L85" t="str">
        <f>MID(C85,E85-11,3)</f>
        <v>0</v>
      </c>
      <c r="M85" t="str">
        <f>IF(L85="000",""," "&amp;IF(MID(L85,1,1)="0","",INDEX(C$1:K$1,MID(L85,1,1))&amp;" юз")&amp;" "&amp;IF(MID(L85,2,1)="0","",INDEX(C$2:K$2,MID(L85,2,1)))&amp;" "&amp;IF(MID(L85,3,1)="0","",INDEX(C$1:K$1,MID(L85,3,1)))&amp;" миллиард")</f>
        <v>0</v>
      </c>
      <c r="N85" t="str">
        <f>MID(C85,E85-14,3)</f>
        <v>0</v>
      </c>
      <c r="O85" t="str">
        <f>IF(N85="000",""," "&amp;IF(MID(N85,1,1)="0","", INDEX(C$1:K$1,MID(N85,1,1))&amp;" юз")&amp;" "&amp;IF(MID(N85,2,1)="0","", INDEX(C$2:K$2,MID(N85,2,1)))&amp;" "&amp;IF(MID(N85,3,1)="0","", INDEX(C$1:K$1,MID(N85,3,1)))&amp;" триллион")</f>
        <v>0</v>
      </c>
      <c r="P85" t="str">
        <f>MID(C85,E85-17,3)</f>
        <v>0</v>
      </c>
      <c r="Q85" t="str">
        <f>IF(P85="000",""," "&amp;IF(MID(P85,1,1)="0","", INDEX(C$1:K$1,MID(P85,1,1))&amp;" юз")&amp;" "&amp;IF(MID(P85,2,1)="0","", INDEX(C$2:K$2,MID(P85,2,1)))&amp;" "&amp;IF(MID(P85,3,1)="0","", INDEX(C$1:K$1,MID(P85,3,1)))&amp;" триллиард")</f>
        <v>0</v>
      </c>
      <c r="R85" t="str">
        <f>MID(C85,E85-20,3)</f>
        <v>0</v>
      </c>
      <c r="S85" t="str">
        <f>IF(R85="000",""," "&amp;IF(MID(R85,1,1)="0","", INDEX(C$1:K$1,MID(R85,1,1))&amp;" юз")&amp;" "&amp;IF(MID(R85,2,1)="0","", INDEX(C$2:K$2,MID(R85,2,1)))&amp;" "&amp;IF(MID(R85,3,1)="0","", INDEX(C$1:K$1,MID(R85,3,1)))&amp;" квадриллион")</f>
        <v>0</v>
      </c>
      <c r="T85" t="str">
        <f>MID(C85,E85-23,3)</f>
        <v>0</v>
      </c>
      <c r="U85" t="str">
        <f>IF(T85="000",""," "&amp;IF(MID(T85,1,1)="0","", INDEX(C$1:K$1,MID(T85,1,1))&amp;" юз")&amp;" "&amp;IF(MID(T85,2,1)="0","", INDEX(C$2:K$2,MID(T85,2,1)))&amp;" "&amp;IF(MID(T85,3,1)="0","", INDEX(C$1:K$1,MID(T85,3,1)))&amp;" квадриллиард")</f>
        <v>0</v>
      </c>
      <c r="V85" t="str">
        <f>MID(C85,E85-26,3)</f>
        <v>0</v>
      </c>
      <c r="W85" t="str">
        <f>IF(V85="000",""," "&amp;IF(MID(V85,1,1)="0","", INDEX(C$1:K$1,MID(V85,1,1))&amp;" юз")&amp;" "&amp;IF(MID(V85,2,1)="0","", INDEX(C$2:K$2,MID(V85,2,1)))&amp;" "&amp;IF(MID(V85,3,1)="0","", INDEX(C$1:K$1,MID(V85,3,1)))&amp;" квинтиллион")</f>
        <v>0</v>
      </c>
      <c r="X85" t="str">
        <f>MID(C85,E85-29,3)</f>
        <v>0</v>
      </c>
      <c r="Y85" t="str">
        <f>IF(X85="000",""," "&amp;IF(MID(X85,1,1)="0","", INDEX(C82:K82,MID(X85,1,1))&amp;" юз")&amp;" "&amp;IF(MID(X85,2,1)="0","", INDEX(C83:K83,MID(X85,2,1)))&amp;" "&amp;IF(MID(X85,3,1)="0","", INDEX(C82:K82,MID(X85,3,1)))&amp;" квинтиллиард")</f>
        <v>0</v>
      </c>
    </row>
    <row r="86" spans="1:25">
      <c r="A86" s="1"/>
      <c r="B86" s="1" t="str">
        <f>TRIM(Y86&amp;W86&amp;U86&amp;S86&amp;Q86&amp;O86&amp;M86&amp;K86&amp;I86&amp;G86&amp;" сум "&amp;ROUND((ABS(A86)-INT(ABS(A86)))*100,0)&amp;" тийин")</f>
        <v>0</v>
      </c>
      <c r="C86" s="1" t="str">
        <f>RIGHT("000000000000000000000000000000"&amp;INT(ABS(A86)),30)</f>
        <v>0</v>
      </c>
      <c r="D86" t="str">
        <f>INT((ABS(A86)-INT(ABS(A86)))*100)</f>
        <v>0</v>
      </c>
      <c r="E86" t="str">
        <f>LEN(C86)</f>
        <v>0</v>
      </c>
      <c r="F86" t="str">
        <f>MID(C86,E86-2,3)</f>
        <v>0</v>
      </c>
      <c r="G86" t="str">
        <f>" "&amp;IF(MID(F86,1,1)="0","", INDEX(C$1:K$1,MID(F86,1,1))&amp;" юз")&amp;" "&amp;IF(MID(F86,2,1)="0","", INDEX(C$2:K$2,MID(F86,2,1)))&amp;" "&amp;IF(MID(F86,3,1)="0","", INDEX(C$1:K$1,MID(F86,3,1)))</f>
        <v>0</v>
      </c>
      <c r="H86" t="str">
        <f>MID(C86,E86-5,3)</f>
        <v>0</v>
      </c>
      <c r="I86" t="str">
        <f>IF(H86="000",""," "&amp;IF(MID(H86,1,1)="0","",INDEX(C$1:K$1,MID(H86,1,1))&amp;" юз")&amp;" "&amp;IF(MID(H86,2,1)="0","",INDEX(C$2:K$2,MID(H86,2,1)))&amp;" "&amp;IF(MID(H86,3,1)="0","",INDEX(C$1:K$1,MID(H86,3,1)))&amp;" минг")</f>
        <v>0</v>
      </c>
      <c r="J86" t="str">
        <f>MID(C86,E86-8,3)</f>
        <v>0</v>
      </c>
      <c r="K86" t="str">
        <f>IF(J86="000",""," "&amp;IF(MID(J86,1,1)="0","", INDEX(C$1:K$1,MID(J86,1,1))&amp;" юз")&amp;" "&amp;IF(MID(J86,2,1)="0","", INDEX(C$2:K$2,MID(J86,2,1)))&amp;" "&amp;IF(MID(J86,3,1)="0","", INDEX(C$1:K$1,MID(J86,3,1)))&amp;" миллион")</f>
        <v>0</v>
      </c>
      <c r="L86" t="str">
        <f>MID(C86,E86-11,3)</f>
        <v>0</v>
      </c>
      <c r="M86" t="str">
        <f>IF(L86="000",""," "&amp;IF(MID(L86,1,1)="0","",INDEX(C$1:K$1,MID(L86,1,1))&amp;" юз")&amp;" "&amp;IF(MID(L86,2,1)="0","",INDEX(C$2:K$2,MID(L86,2,1)))&amp;" "&amp;IF(MID(L86,3,1)="0","",INDEX(C$1:K$1,MID(L86,3,1)))&amp;" миллиард")</f>
        <v>0</v>
      </c>
      <c r="N86" t="str">
        <f>MID(C86,E86-14,3)</f>
        <v>0</v>
      </c>
      <c r="O86" t="str">
        <f>IF(N86="000",""," "&amp;IF(MID(N86,1,1)="0","", INDEX(C$1:K$1,MID(N86,1,1))&amp;" юз")&amp;" "&amp;IF(MID(N86,2,1)="0","", INDEX(C$2:K$2,MID(N86,2,1)))&amp;" "&amp;IF(MID(N86,3,1)="0","", INDEX(C$1:K$1,MID(N86,3,1)))&amp;" триллион")</f>
        <v>0</v>
      </c>
      <c r="P86" t="str">
        <f>MID(C86,E86-17,3)</f>
        <v>0</v>
      </c>
      <c r="Q86" t="str">
        <f>IF(P86="000",""," "&amp;IF(MID(P86,1,1)="0","", INDEX(C$1:K$1,MID(P86,1,1))&amp;" юз")&amp;" "&amp;IF(MID(P86,2,1)="0","", INDEX(C$2:K$2,MID(P86,2,1)))&amp;" "&amp;IF(MID(P86,3,1)="0","", INDEX(C$1:K$1,MID(P86,3,1)))&amp;" триллиард")</f>
        <v>0</v>
      </c>
      <c r="R86" t="str">
        <f>MID(C86,E86-20,3)</f>
        <v>0</v>
      </c>
      <c r="S86" t="str">
        <f>IF(R86="000",""," "&amp;IF(MID(R86,1,1)="0","", INDEX(C$1:K$1,MID(R86,1,1))&amp;" юз")&amp;" "&amp;IF(MID(R86,2,1)="0","", INDEX(C$2:K$2,MID(R86,2,1)))&amp;" "&amp;IF(MID(R86,3,1)="0","", INDEX(C$1:K$1,MID(R86,3,1)))&amp;" квадриллион")</f>
        <v>0</v>
      </c>
      <c r="T86" t="str">
        <f>MID(C86,E86-23,3)</f>
        <v>0</v>
      </c>
      <c r="U86" t="str">
        <f>IF(T86="000",""," "&amp;IF(MID(T86,1,1)="0","", INDEX(C$1:K$1,MID(T86,1,1))&amp;" юз")&amp;" "&amp;IF(MID(T86,2,1)="0","", INDEX(C$2:K$2,MID(T86,2,1)))&amp;" "&amp;IF(MID(T86,3,1)="0","", INDEX(C$1:K$1,MID(T86,3,1)))&amp;" квадриллиард")</f>
        <v>0</v>
      </c>
      <c r="V86" t="str">
        <f>MID(C86,E86-26,3)</f>
        <v>0</v>
      </c>
      <c r="W86" t="str">
        <f>IF(V86="000",""," "&amp;IF(MID(V86,1,1)="0","", INDEX(C$1:K$1,MID(V86,1,1))&amp;" юз")&amp;" "&amp;IF(MID(V86,2,1)="0","", INDEX(C$2:K$2,MID(V86,2,1)))&amp;" "&amp;IF(MID(V86,3,1)="0","", INDEX(C$1:K$1,MID(V86,3,1)))&amp;" квинтиллион")</f>
        <v>0</v>
      </c>
      <c r="X86" t="str">
        <f>MID(C86,E86-29,3)</f>
        <v>0</v>
      </c>
      <c r="Y86" t="str">
        <f>IF(X86="000",""," "&amp;IF(MID(X86,1,1)="0","", INDEX(C83:K83,MID(X86,1,1))&amp;" юз")&amp;" "&amp;IF(MID(X86,2,1)="0","", INDEX(C84:K84,MID(X86,2,1)))&amp;" "&amp;IF(MID(X86,3,1)="0","", INDEX(C83:K83,MID(X86,3,1)))&amp;" квинтиллиард")</f>
        <v>0</v>
      </c>
    </row>
    <row r="87" spans="1:25">
      <c r="A87" s="1"/>
      <c r="B87" s="1" t="str">
        <f>TRIM(Y87&amp;W87&amp;U87&amp;S87&amp;Q87&amp;O87&amp;M87&amp;K87&amp;I87&amp;G87&amp;" сум "&amp;ROUND((ABS(A87)-INT(ABS(A87)))*100,0)&amp;" тийин")</f>
        <v>0</v>
      </c>
      <c r="C87" s="1" t="str">
        <f>RIGHT("000000000000000000000000000000"&amp;INT(ABS(A87)),30)</f>
        <v>0</v>
      </c>
      <c r="D87" t="str">
        <f>INT((ABS(A87)-INT(ABS(A87)))*100)</f>
        <v>0</v>
      </c>
      <c r="E87" t="str">
        <f>LEN(C87)</f>
        <v>0</v>
      </c>
      <c r="F87" t="str">
        <f>MID(C87,E87-2,3)</f>
        <v>0</v>
      </c>
      <c r="G87" t="str">
        <f>" "&amp;IF(MID(F87,1,1)="0","", INDEX(C$1:K$1,MID(F87,1,1))&amp;" юз")&amp;" "&amp;IF(MID(F87,2,1)="0","", INDEX(C$2:K$2,MID(F87,2,1)))&amp;" "&amp;IF(MID(F87,3,1)="0","", INDEX(C$1:K$1,MID(F87,3,1)))</f>
        <v>0</v>
      </c>
      <c r="H87" t="str">
        <f>MID(C87,E87-5,3)</f>
        <v>0</v>
      </c>
      <c r="I87" t="str">
        <f>IF(H87="000",""," "&amp;IF(MID(H87,1,1)="0","",INDEX(C$1:K$1,MID(H87,1,1))&amp;" юз")&amp;" "&amp;IF(MID(H87,2,1)="0","",INDEX(C$2:K$2,MID(H87,2,1)))&amp;" "&amp;IF(MID(H87,3,1)="0","",INDEX(C$1:K$1,MID(H87,3,1)))&amp;" минг")</f>
        <v>0</v>
      </c>
      <c r="J87" t="str">
        <f>MID(C87,E87-8,3)</f>
        <v>0</v>
      </c>
      <c r="K87" t="str">
        <f>IF(J87="000",""," "&amp;IF(MID(J87,1,1)="0","", INDEX(C$1:K$1,MID(J87,1,1))&amp;" юз")&amp;" "&amp;IF(MID(J87,2,1)="0","", INDEX(C$2:K$2,MID(J87,2,1)))&amp;" "&amp;IF(MID(J87,3,1)="0","", INDEX(C$1:K$1,MID(J87,3,1)))&amp;" миллион")</f>
        <v>0</v>
      </c>
      <c r="L87" t="str">
        <f>MID(C87,E87-11,3)</f>
        <v>0</v>
      </c>
      <c r="M87" t="str">
        <f>IF(L87="000",""," "&amp;IF(MID(L87,1,1)="0","",INDEX(C$1:K$1,MID(L87,1,1))&amp;" юз")&amp;" "&amp;IF(MID(L87,2,1)="0","",INDEX(C$2:K$2,MID(L87,2,1)))&amp;" "&amp;IF(MID(L87,3,1)="0","",INDEX(C$1:K$1,MID(L87,3,1)))&amp;" миллиард")</f>
        <v>0</v>
      </c>
      <c r="N87" t="str">
        <f>MID(C87,E87-14,3)</f>
        <v>0</v>
      </c>
      <c r="O87" t="str">
        <f>IF(N87="000",""," "&amp;IF(MID(N87,1,1)="0","", INDEX(C$1:K$1,MID(N87,1,1))&amp;" юз")&amp;" "&amp;IF(MID(N87,2,1)="0","", INDEX(C$2:K$2,MID(N87,2,1)))&amp;" "&amp;IF(MID(N87,3,1)="0","", INDEX(C$1:K$1,MID(N87,3,1)))&amp;" триллион")</f>
        <v>0</v>
      </c>
      <c r="P87" t="str">
        <f>MID(C87,E87-17,3)</f>
        <v>0</v>
      </c>
      <c r="Q87" t="str">
        <f>IF(P87="000",""," "&amp;IF(MID(P87,1,1)="0","", INDEX(C$1:K$1,MID(P87,1,1))&amp;" юз")&amp;" "&amp;IF(MID(P87,2,1)="0","", INDEX(C$2:K$2,MID(P87,2,1)))&amp;" "&amp;IF(MID(P87,3,1)="0","", INDEX(C$1:K$1,MID(P87,3,1)))&amp;" триллиард")</f>
        <v>0</v>
      </c>
      <c r="R87" t="str">
        <f>MID(C87,E87-20,3)</f>
        <v>0</v>
      </c>
      <c r="S87" t="str">
        <f>IF(R87="000",""," "&amp;IF(MID(R87,1,1)="0","", INDEX(C$1:K$1,MID(R87,1,1))&amp;" юз")&amp;" "&amp;IF(MID(R87,2,1)="0","", INDEX(C$2:K$2,MID(R87,2,1)))&amp;" "&amp;IF(MID(R87,3,1)="0","", INDEX(C$1:K$1,MID(R87,3,1)))&amp;" квадриллион")</f>
        <v>0</v>
      </c>
      <c r="T87" t="str">
        <f>MID(C87,E87-23,3)</f>
        <v>0</v>
      </c>
      <c r="U87" t="str">
        <f>IF(T87="000",""," "&amp;IF(MID(T87,1,1)="0","", INDEX(C$1:K$1,MID(T87,1,1))&amp;" юз")&amp;" "&amp;IF(MID(T87,2,1)="0","", INDEX(C$2:K$2,MID(T87,2,1)))&amp;" "&amp;IF(MID(T87,3,1)="0","", INDEX(C$1:K$1,MID(T87,3,1)))&amp;" квадриллиард")</f>
        <v>0</v>
      </c>
      <c r="V87" t="str">
        <f>MID(C87,E87-26,3)</f>
        <v>0</v>
      </c>
      <c r="W87" t="str">
        <f>IF(V87="000",""," "&amp;IF(MID(V87,1,1)="0","", INDEX(C$1:K$1,MID(V87,1,1))&amp;" юз")&amp;" "&amp;IF(MID(V87,2,1)="0","", INDEX(C$2:K$2,MID(V87,2,1)))&amp;" "&amp;IF(MID(V87,3,1)="0","", INDEX(C$1:K$1,MID(V87,3,1)))&amp;" квинтиллион")</f>
        <v>0</v>
      </c>
      <c r="X87" t="str">
        <f>MID(C87,E87-29,3)</f>
        <v>0</v>
      </c>
      <c r="Y87" t="str">
        <f>IF(X87="000",""," "&amp;IF(MID(X87,1,1)="0","", INDEX(C84:K84,MID(X87,1,1))&amp;" юз")&amp;" "&amp;IF(MID(X87,2,1)="0","", INDEX(C85:K85,MID(X87,2,1)))&amp;" "&amp;IF(MID(X87,3,1)="0","", INDEX(C84:K84,MID(X87,3,1)))&amp;" квинтиллиард")</f>
        <v>0</v>
      </c>
    </row>
    <row r="88" spans="1:25">
      <c r="A88" s="1"/>
      <c r="B88" s="1" t="str">
        <f>TRIM(Y88&amp;W88&amp;U88&amp;S88&amp;Q88&amp;O88&amp;M88&amp;K88&amp;I88&amp;G88&amp;" сум "&amp;ROUND((ABS(A88)-INT(ABS(A88)))*100,0)&amp;" тийин")</f>
        <v>0</v>
      </c>
      <c r="C88" s="1" t="str">
        <f>RIGHT("000000000000000000000000000000"&amp;INT(ABS(A88)),30)</f>
        <v>0</v>
      </c>
      <c r="D88" t="str">
        <f>INT((ABS(A88)-INT(ABS(A88)))*100)</f>
        <v>0</v>
      </c>
      <c r="E88" t="str">
        <f>LEN(C88)</f>
        <v>0</v>
      </c>
      <c r="F88" t="str">
        <f>MID(C88,E88-2,3)</f>
        <v>0</v>
      </c>
      <c r="G88" t="str">
        <f>" "&amp;IF(MID(F88,1,1)="0","", INDEX(C$1:K$1,MID(F88,1,1))&amp;" юз")&amp;" "&amp;IF(MID(F88,2,1)="0","", INDEX(C$2:K$2,MID(F88,2,1)))&amp;" "&amp;IF(MID(F88,3,1)="0","", INDEX(C$1:K$1,MID(F88,3,1)))</f>
        <v>0</v>
      </c>
      <c r="H88" t="str">
        <f>MID(C88,E88-5,3)</f>
        <v>0</v>
      </c>
      <c r="I88" t="str">
        <f>IF(H88="000",""," "&amp;IF(MID(H88,1,1)="0","",INDEX(C$1:K$1,MID(H88,1,1))&amp;" юз")&amp;" "&amp;IF(MID(H88,2,1)="0","",INDEX(C$2:K$2,MID(H88,2,1)))&amp;" "&amp;IF(MID(H88,3,1)="0","",INDEX(C$1:K$1,MID(H88,3,1)))&amp;" минг")</f>
        <v>0</v>
      </c>
      <c r="J88" t="str">
        <f>MID(C88,E88-8,3)</f>
        <v>0</v>
      </c>
      <c r="K88" t="str">
        <f>IF(J88="000",""," "&amp;IF(MID(J88,1,1)="0","", INDEX(C$1:K$1,MID(J88,1,1))&amp;" юз")&amp;" "&amp;IF(MID(J88,2,1)="0","", INDEX(C$2:K$2,MID(J88,2,1)))&amp;" "&amp;IF(MID(J88,3,1)="0","", INDEX(C$1:K$1,MID(J88,3,1)))&amp;" миллион")</f>
        <v>0</v>
      </c>
      <c r="L88" t="str">
        <f>MID(C88,E88-11,3)</f>
        <v>0</v>
      </c>
      <c r="M88" t="str">
        <f>IF(L88="000",""," "&amp;IF(MID(L88,1,1)="0","",INDEX(C$1:K$1,MID(L88,1,1))&amp;" юз")&amp;" "&amp;IF(MID(L88,2,1)="0","",INDEX(C$2:K$2,MID(L88,2,1)))&amp;" "&amp;IF(MID(L88,3,1)="0","",INDEX(C$1:K$1,MID(L88,3,1)))&amp;" миллиард")</f>
        <v>0</v>
      </c>
      <c r="N88" t="str">
        <f>MID(C88,E88-14,3)</f>
        <v>0</v>
      </c>
      <c r="O88" t="str">
        <f>IF(N88="000",""," "&amp;IF(MID(N88,1,1)="0","", INDEX(C$1:K$1,MID(N88,1,1))&amp;" юз")&amp;" "&amp;IF(MID(N88,2,1)="0","", INDEX(C$2:K$2,MID(N88,2,1)))&amp;" "&amp;IF(MID(N88,3,1)="0","", INDEX(C$1:K$1,MID(N88,3,1)))&amp;" триллион")</f>
        <v>0</v>
      </c>
      <c r="P88" t="str">
        <f>MID(C88,E88-17,3)</f>
        <v>0</v>
      </c>
      <c r="Q88" t="str">
        <f>IF(P88="000",""," "&amp;IF(MID(P88,1,1)="0","", INDEX(C$1:K$1,MID(P88,1,1))&amp;" юз")&amp;" "&amp;IF(MID(P88,2,1)="0","", INDEX(C$2:K$2,MID(P88,2,1)))&amp;" "&amp;IF(MID(P88,3,1)="0","", INDEX(C$1:K$1,MID(P88,3,1)))&amp;" триллиард")</f>
        <v>0</v>
      </c>
      <c r="R88" t="str">
        <f>MID(C88,E88-20,3)</f>
        <v>0</v>
      </c>
      <c r="S88" t="str">
        <f>IF(R88="000",""," "&amp;IF(MID(R88,1,1)="0","", INDEX(C$1:K$1,MID(R88,1,1))&amp;" юз")&amp;" "&amp;IF(MID(R88,2,1)="0","", INDEX(C$2:K$2,MID(R88,2,1)))&amp;" "&amp;IF(MID(R88,3,1)="0","", INDEX(C$1:K$1,MID(R88,3,1)))&amp;" квадриллион")</f>
        <v>0</v>
      </c>
      <c r="T88" t="str">
        <f>MID(C88,E88-23,3)</f>
        <v>0</v>
      </c>
      <c r="U88" t="str">
        <f>IF(T88="000",""," "&amp;IF(MID(T88,1,1)="0","", INDEX(C$1:K$1,MID(T88,1,1))&amp;" юз")&amp;" "&amp;IF(MID(T88,2,1)="0","", INDEX(C$2:K$2,MID(T88,2,1)))&amp;" "&amp;IF(MID(T88,3,1)="0","", INDEX(C$1:K$1,MID(T88,3,1)))&amp;" квадриллиард")</f>
        <v>0</v>
      </c>
      <c r="V88" t="str">
        <f>MID(C88,E88-26,3)</f>
        <v>0</v>
      </c>
      <c r="W88" t="str">
        <f>IF(V88="000",""," "&amp;IF(MID(V88,1,1)="0","", INDEX(C$1:K$1,MID(V88,1,1))&amp;" юз")&amp;" "&amp;IF(MID(V88,2,1)="0","", INDEX(C$2:K$2,MID(V88,2,1)))&amp;" "&amp;IF(MID(V88,3,1)="0","", INDEX(C$1:K$1,MID(V88,3,1)))&amp;" квинтиллион")</f>
        <v>0</v>
      </c>
      <c r="X88" t="str">
        <f>MID(C88,E88-29,3)</f>
        <v>0</v>
      </c>
      <c r="Y88" t="str">
        <f>IF(X88="000",""," "&amp;IF(MID(X88,1,1)="0","", INDEX(C85:K85,MID(X88,1,1))&amp;" юз")&amp;" "&amp;IF(MID(X88,2,1)="0","", INDEX(C86:K86,MID(X88,2,1)))&amp;" "&amp;IF(MID(X88,3,1)="0","", INDEX(C85:K85,MID(X88,3,1)))&amp;" квинтиллиард")</f>
        <v>0</v>
      </c>
    </row>
    <row r="89" spans="1:25">
      <c r="A89" s="1"/>
      <c r="B89" s="1" t="str">
        <f>TRIM(Y89&amp;W89&amp;U89&amp;S89&amp;Q89&amp;O89&amp;M89&amp;K89&amp;I89&amp;G89&amp;" сум "&amp;ROUND((ABS(A89)-INT(ABS(A89)))*100,0)&amp;" тийин")</f>
        <v>0</v>
      </c>
      <c r="C89" s="1" t="str">
        <f>RIGHT("000000000000000000000000000000"&amp;INT(ABS(A89)),30)</f>
        <v>0</v>
      </c>
      <c r="D89" t="str">
        <f>INT((ABS(A89)-INT(ABS(A89)))*100)</f>
        <v>0</v>
      </c>
      <c r="E89" t="str">
        <f>LEN(C89)</f>
        <v>0</v>
      </c>
      <c r="F89" t="str">
        <f>MID(C89,E89-2,3)</f>
        <v>0</v>
      </c>
      <c r="G89" t="str">
        <f>" "&amp;IF(MID(F89,1,1)="0","", INDEX(C$1:K$1,MID(F89,1,1))&amp;" юз")&amp;" "&amp;IF(MID(F89,2,1)="0","", INDEX(C$2:K$2,MID(F89,2,1)))&amp;" "&amp;IF(MID(F89,3,1)="0","", INDEX(C$1:K$1,MID(F89,3,1)))</f>
        <v>0</v>
      </c>
      <c r="H89" t="str">
        <f>MID(C89,E89-5,3)</f>
        <v>0</v>
      </c>
      <c r="I89" t="str">
        <f>IF(H89="000",""," "&amp;IF(MID(H89,1,1)="0","",INDEX(C$1:K$1,MID(H89,1,1))&amp;" юз")&amp;" "&amp;IF(MID(H89,2,1)="0","",INDEX(C$2:K$2,MID(H89,2,1)))&amp;" "&amp;IF(MID(H89,3,1)="0","",INDEX(C$1:K$1,MID(H89,3,1)))&amp;" минг")</f>
        <v>0</v>
      </c>
      <c r="J89" t="str">
        <f>MID(C89,E89-8,3)</f>
        <v>0</v>
      </c>
      <c r="K89" t="str">
        <f>IF(J89="000",""," "&amp;IF(MID(J89,1,1)="0","", INDEX(C$1:K$1,MID(J89,1,1))&amp;" юз")&amp;" "&amp;IF(MID(J89,2,1)="0","", INDEX(C$2:K$2,MID(J89,2,1)))&amp;" "&amp;IF(MID(J89,3,1)="0","", INDEX(C$1:K$1,MID(J89,3,1)))&amp;" миллион")</f>
        <v>0</v>
      </c>
      <c r="L89" t="str">
        <f>MID(C89,E89-11,3)</f>
        <v>0</v>
      </c>
      <c r="M89" t="str">
        <f>IF(L89="000",""," "&amp;IF(MID(L89,1,1)="0","",INDEX(C$1:K$1,MID(L89,1,1))&amp;" юз")&amp;" "&amp;IF(MID(L89,2,1)="0","",INDEX(C$2:K$2,MID(L89,2,1)))&amp;" "&amp;IF(MID(L89,3,1)="0","",INDEX(C$1:K$1,MID(L89,3,1)))&amp;" миллиард")</f>
        <v>0</v>
      </c>
      <c r="N89" t="str">
        <f>MID(C89,E89-14,3)</f>
        <v>0</v>
      </c>
      <c r="O89" t="str">
        <f>IF(N89="000",""," "&amp;IF(MID(N89,1,1)="0","", INDEX(C$1:K$1,MID(N89,1,1))&amp;" юз")&amp;" "&amp;IF(MID(N89,2,1)="0","", INDEX(C$2:K$2,MID(N89,2,1)))&amp;" "&amp;IF(MID(N89,3,1)="0","", INDEX(C$1:K$1,MID(N89,3,1)))&amp;" триллион")</f>
        <v>0</v>
      </c>
      <c r="P89" t="str">
        <f>MID(C89,E89-17,3)</f>
        <v>0</v>
      </c>
      <c r="Q89" t="str">
        <f>IF(P89="000",""," "&amp;IF(MID(P89,1,1)="0","", INDEX(C$1:K$1,MID(P89,1,1))&amp;" юз")&amp;" "&amp;IF(MID(P89,2,1)="0","", INDEX(C$2:K$2,MID(P89,2,1)))&amp;" "&amp;IF(MID(P89,3,1)="0","", INDEX(C$1:K$1,MID(P89,3,1)))&amp;" триллиард")</f>
        <v>0</v>
      </c>
      <c r="R89" t="str">
        <f>MID(C89,E89-20,3)</f>
        <v>0</v>
      </c>
      <c r="S89" t="str">
        <f>IF(R89="000",""," "&amp;IF(MID(R89,1,1)="0","", INDEX(C$1:K$1,MID(R89,1,1))&amp;" юз")&amp;" "&amp;IF(MID(R89,2,1)="0","", INDEX(C$2:K$2,MID(R89,2,1)))&amp;" "&amp;IF(MID(R89,3,1)="0","", INDEX(C$1:K$1,MID(R89,3,1)))&amp;" квадриллион")</f>
        <v>0</v>
      </c>
      <c r="T89" t="str">
        <f>MID(C89,E89-23,3)</f>
        <v>0</v>
      </c>
      <c r="U89" t="str">
        <f>IF(T89="000",""," "&amp;IF(MID(T89,1,1)="0","", INDEX(C$1:K$1,MID(T89,1,1))&amp;" юз")&amp;" "&amp;IF(MID(T89,2,1)="0","", INDEX(C$2:K$2,MID(T89,2,1)))&amp;" "&amp;IF(MID(T89,3,1)="0","", INDEX(C$1:K$1,MID(T89,3,1)))&amp;" квадриллиард")</f>
        <v>0</v>
      </c>
      <c r="V89" t="str">
        <f>MID(C89,E89-26,3)</f>
        <v>0</v>
      </c>
      <c r="W89" t="str">
        <f>IF(V89="000",""," "&amp;IF(MID(V89,1,1)="0","", INDEX(C$1:K$1,MID(V89,1,1))&amp;" юз")&amp;" "&amp;IF(MID(V89,2,1)="0","", INDEX(C$2:K$2,MID(V89,2,1)))&amp;" "&amp;IF(MID(V89,3,1)="0","", INDEX(C$1:K$1,MID(V89,3,1)))&amp;" квинтиллион")</f>
        <v>0</v>
      </c>
      <c r="X89" t="str">
        <f>MID(C89,E89-29,3)</f>
        <v>0</v>
      </c>
      <c r="Y89" t="str">
        <f>IF(X89="000",""," "&amp;IF(MID(X89,1,1)="0","", INDEX(C86:K86,MID(X89,1,1))&amp;" юз")&amp;" "&amp;IF(MID(X89,2,1)="0","", INDEX(C87:K87,MID(X89,2,1)))&amp;" "&amp;IF(MID(X89,3,1)="0","", INDEX(C86:K86,MID(X89,3,1)))&amp;" квинтиллиард")</f>
        <v>0</v>
      </c>
    </row>
    <row r="90" spans="1:25">
      <c r="A90" s="1"/>
      <c r="B90" s="1" t="str">
        <f>TRIM(Y90&amp;W90&amp;U90&amp;S90&amp;Q90&amp;O90&amp;M90&amp;K90&amp;I90&amp;G90&amp;" сум "&amp;ROUND((ABS(A90)-INT(ABS(A90)))*100,0)&amp;" тийин")</f>
        <v>0</v>
      </c>
      <c r="C90" s="1" t="str">
        <f>RIGHT("000000000000000000000000000000"&amp;INT(ABS(A90)),30)</f>
        <v>0</v>
      </c>
      <c r="D90" t="str">
        <f>INT((ABS(A90)-INT(ABS(A90)))*100)</f>
        <v>0</v>
      </c>
      <c r="E90" t="str">
        <f>LEN(C90)</f>
        <v>0</v>
      </c>
      <c r="F90" t="str">
        <f>MID(C90,E90-2,3)</f>
        <v>0</v>
      </c>
      <c r="G90" t="str">
        <f>" "&amp;IF(MID(F90,1,1)="0","", INDEX(C$1:K$1,MID(F90,1,1))&amp;" юз")&amp;" "&amp;IF(MID(F90,2,1)="0","", INDEX(C$2:K$2,MID(F90,2,1)))&amp;" "&amp;IF(MID(F90,3,1)="0","", INDEX(C$1:K$1,MID(F90,3,1)))</f>
        <v>0</v>
      </c>
      <c r="H90" t="str">
        <f>MID(C90,E90-5,3)</f>
        <v>0</v>
      </c>
      <c r="I90" t="str">
        <f>IF(H90="000",""," "&amp;IF(MID(H90,1,1)="0","",INDEX(C$1:K$1,MID(H90,1,1))&amp;" юз")&amp;" "&amp;IF(MID(H90,2,1)="0","",INDEX(C$2:K$2,MID(H90,2,1)))&amp;" "&amp;IF(MID(H90,3,1)="0","",INDEX(C$1:K$1,MID(H90,3,1)))&amp;" минг")</f>
        <v>0</v>
      </c>
      <c r="J90" t="str">
        <f>MID(C90,E90-8,3)</f>
        <v>0</v>
      </c>
      <c r="K90" t="str">
        <f>IF(J90="000",""," "&amp;IF(MID(J90,1,1)="0","", INDEX(C$1:K$1,MID(J90,1,1))&amp;" юз")&amp;" "&amp;IF(MID(J90,2,1)="0","", INDEX(C$2:K$2,MID(J90,2,1)))&amp;" "&amp;IF(MID(J90,3,1)="0","", INDEX(C$1:K$1,MID(J90,3,1)))&amp;" миллион")</f>
        <v>0</v>
      </c>
      <c r="L90" t="str">
        <f>MID(C90,E90-11,3)</f>
        <v>0</v>
      </c>
      <c r="M90" t="str">
        <f>IF(L90="000",""," "&amp;IF(MID(L90,1,1)="0","",INDEX(C$1:K$1,MID(L90,1,1))&amp;" юз")&amp;" "&amp;IF(MID(L90,2,1)="0","",INDEX(C$2:K$2,MID(L90,2,1)))&amp;" "&amp;IF(MID(L90,3,1)="0","",INDEX(C$1:K$1,MID(L90,3,1)))&amp;" миллиард")</f>
        <v>0</v>
      </c>
      <c r="N90" t="str">
        <f>MID(C90,E90-14,3)</f>
        <v>0</v>
      </c>
      <c r="O90" t="str">
        <f>IF(N90="000",""," "&amp;IF(MID(N90,1,1)="0","", INDEX(C$1:K$1,MID(N90,1,1))&amp;" юз")&amp;" "&amp;IF(MID(N90,2,1)="0","", INDEX(C$2:K$2,MID(N90,2,1)))&amp;" "&amp;IF(MID(N90,3,1)="0","", INDEX(C$1:K$1,MID(N90,3,1)))&amp;" триллион")</f>
        <v>0</v>
      </c>
      <c r="P90" t="str">
        <f>MID(C90,E90-17,3)</f>
        <v>0</v>
      </c>
      <c r="Q90" t="str">
        <f>IF(P90="000",""," "&amp;IF(MID(P90,1,1)="0","", INDEX(C$1:K$1,MID(P90,1,1))&amp;" юз")&amp;" "&amp;IF(MID(P90,2,1)="0","", INDEX(C$2:K$2,MID(P90,2,1)))&amp;" "&amp;IF(MID(P90,3,1)="0","", INDEX(C$1:K$1,MID(P90,3,1)))&amp;" триллиард")</f>
        <v>0</v>
      </c>
      <c r="R90" t="str">
        <f>MID(C90,E90-20,3)</f>
        <v>0</v>
      </c>
      <c r="S90" t="str">
        <f>IF(R90="000",""," "&amp;IF(MID(R90,1,1)="0","", INDEX(C$1:K$1,MID(R90,1,1))&amp;" юз")&amp;" "&amp;IF(MID(R90,2,1)="0","", INDEX(C$2:K$2,MID(R90,2,1)))&amp;" "&amp;IF(MID(R90,3,1)="0","", INDEX(C$1:K$1,MID(R90,3,1)))&amp;" квадриллион")</f>
        <v>0</v>
      </c>
      <c r="T90" t="str">
        <f>MID(C90,E90-23,3)</f>
        <v>0</v>
      </c>
      <c r="U90" t="str">
        <f>IF(T90="000",""," "&amp;IF(MID(T90,1,1)="0","", INDEX(C$1:K$1,MID(T90,1,1))&amp;" юз")&amp;" "&amp;IF(MID(T90,2,1)="0","", INDEX(C$2:K$2,MID(T90,2,1)))&amp;" "&amp;IF(MID(T90,3,1)="0","", INDEX(C$1:K$1,MID(T90,3,1)))&amp;" квадриллиард")</f>
        <v>0</v>
      </c>
      <c r="V90" t="str">
        <f>MID(C90,E90-26,3)</f>
        <v>0</v>
      </c>
      <c r="W90" t="str">
        <f>IF(V90="000",""," "&amp;IF(MID(V90,1,1)="0","", INDEX(C$1:K$1,MID(V90,1,1))&amp;" юз")&amp;" "&amp;IF(MID(V90,2,1)="0","", INDEX(C$2:K$2,MID(V90,2,1)))&amp;" "&amp;IF(MID(V90,3,1)="0","", INDEX(C$1:K$1,MID(V90,3,1)))&amp;" квинтиллион")</f>
        <v>0</v>
      </c>
      <c r="X90" t="str">
        <f>MID(C90,E90-29,3)</f>
        <v>0</v>
      </c>
      <c r="Y90" t="str">
        <f>IF(X90="000",""," "&amp;IF(MID(X90,1,1)="0","", INDEX(C87:K87,MID(X90,1,1))&amp;" юз")&amp;" "&amp;IF(MID(X90,2,1)="0","", INDEX(C88:K88,MID(X90,2,1)))&amp;" "&amp;IF(MID(X90,3,1)="0","", INDEX(C87:K87,MID(X90,3,1)))&amp;" квинтиллиард")</f>
        <v>0</v>
      </c>
    </row>
    <row r="91" spans="1:25">
      <c r="A91" s="1"/>
      <c r="B91" s="1" t="str">
        <f>TRIM(Y91&amp;W91&amp;U91&amp;S91&amp;Q91&amp;O91&amp;M91&amp;K91&amp;I91&amp;G91&amp;" сум "&amp;ROUND((ABS(A91)-INT(ABS(A91)))*100,0)&amp;" тийин")</f>
        <v>0</v>
      </c>
      <c r="C91" s="1" t="str">
        <f>RIGHT("000000000000000000000000000000"&amp;INT(ABS(A91)),30)</f>
        <v>0</v>
      </c>
      <c r="D91" t="str">
        <f>INT((ABS(A91)-INT(ABS(A91)))*100)</f>
        <v>0</v>
      </c>
      <c r="E91" t="str">
        <f>LEN(C91)</f>
        <v>0</v>
      </c>
      <c r="F91" t="str">
        <f>MID(C91,E91-2,3)</f>
        <v>0</v>
      </c>
      <c r="G91" t="str">
        <f>" "&amp;IF(MID(F91,1,1)="0","", INDEX(C$1:K$1,MID(F91,1,1))&amp;" юз")&amp;" "&amp;IF(MID(F91,2,1)="0","", INDEX(C$2:K$2,MID(F91,2,1)))&amp;" "&amp;IF(MID(F91,3,1)="0","", INDEX(C$1:K$1,MID(F91,3,1)))</f>
        <v>0</v>
      </c>
      <c r="H91" t="str">
        <f>MID(C91,E91-5,3)</f>
        <v>0</v>
      </c>
      <c r="I91" t="str">
        <f>IF(H91="000",""," "&amp;IF(MID(H91,1,1)="0","",INDEX(C$1:K$1,MID(H91,1,1))&amp;" юз")&amp;" "&amp;IF(MID(H91,2,1)="0","",INDEX(C$2:K$2,MID(H91,2,1)))&amp;" "&amp;IF(MID(H91,3,1)="0","",INDEX(C$1:K$1,MID(H91,3,1)))&amp;" минг")</f>
        <v>0</v>
      </c>
      <c r="J91" t="str">
        <f>MID(C91,E91-8,3)</f>
        <v>0</v>
      </c>
      <c r="K91" t="str">
        <f>IF(J91="000",""," "&amp;IF(MID(J91,1,1)="0","", INDEX(C$1:K$1,MID(J91,1,1))&amp;" юз")&amp;" "&amp;IF(MID(J91,2,1)="0","", INDEX(C$2:K$2,MID(J91,2,1)))&amp;" "&amp;IF(MID(J91,3,1)="0","", INDEX(C$1:K$1,MID(J91,3,1)))&amp;" миллион")</f>
        <v>0</v>
      </c>
      <c r="L91" t="str">
        <f>MID(C91,E91-11,3)</f>
        <v>0</v>
      </c>
      <c r="M91" t="str">
        <f>IF(L91="000",""," "&amp;IF(MID(L91,1,1)="0","",INDEX(C$1:K$1,MID(L91,1,1))&amp;" юз")&amp;" "&amp;IF(MID(L91,2,1)="0","",INDEX(C$2:K$2,MID(L91,2,1)))&amp;" "&amp;IF(MID(L91,3,1)="0","",INDEX(C$1:K$1,MID(L91,3,1)))&amp;" миллиард")</f>
        <v>0</v>
      </c>
      <c r="N91" t="str">
        <f>MID(C91,E91-14,3)</f>
        <v>0</v>
      </c>
      <c r="O91" t="str">
        <f>IF(N91="000",""," "&amp;IF(MID(N91,1,1)="0","", INDEX(C$1:K$1,MID(N91,1,1))&amp;" юз")&amp;" "&amp;IF(MID(N91,2,1)="0","", INDEX(C$2:K$2,MID(N91,2,1)))&amp;" "&amp;IF(MID(N91,3,1)="0","", INDEX(C$1:K$1,MID(N91,3,1)))&amp;" триллион")</f>
        <v>0</v>
      </c>
      <c r="P91" t="str">
        <f>MID(C91,E91-17,3)</f>
        <v>0</v>
      </c>
      <c r="Q91" t="str">
        <f>IF(P91="000",""," "&amp;IF(MID(P91,1,1)="0","", INDEX(C$1:K$1,MID(P91,1,1))&amp;" юз")&amp;" "&amp;IF(MID(P91,2,1)="0","", INDEX(C$2:K$2,MID(P91,2,1)))&amp;" "&amp;IF(MID(P91,3,1)="0","", INDEX(C$1:K$1,MID(P91,3,1)))&amp;" триллиард")</f>
        <v>0</v>
      </c>
      <c r="R91" t="str">
        <f>MID(C91,E91-20,3)</f>
        <v>0</v>
      </c>
      <c r="S91" t="str">
        <f>IF(R91="000",""," "&amp;IF(MID(R91,1,1)="0","", INDEX(C$1:K$1,MID(R91,1,1))&amp;" юз")&amp;" "&amp;IF(MID(R91,2,1)="0","", INDEX(C$2:K$2,MID(R91,2,1)))&amp;" "&amp;IF(MID(R91,3,1)="0","", INDEX(C$1:K$1,MID(R91,3,1)))&amp;" квадриллион")</f>
        <v>0</v>
      </c>
      <c r="T91" t="str">
        <f>MID(C91,E91-23,3)</f>
        <v>0</v>
      </c>
      <c r="U91" t="str">
        <f>IF(T91="000",""," "&amp;IF(MID(T91,1,1)="0","", INDEX(C$1:K$1,MID(T91,1,1))&amp;" юз")&amp;" "&amp;IF(MID(T91,2,1)="0","", INDEX(C$2:K$2,MID(T91,2,1)))&amp;" "&amp;IF(MID(T91,3,1)="0","", INDEX(C$1:K$1,MID(T91,3,1)))&amp;" квадриллиард")</f>
        <v>0</v>
      </c>
      <c r="V91" t="str">
        <f>MID(C91,E91-26,3)</f>
        <v>0</v>
      </c>
      <c r="W91" t="str">
        <f>IF(V91="000",""," "&amp;IF(MID(V91,1,1)="0","", INDEX(C$1:K$1,MID(V91,1,1))&amp;" юз")&amp;" "&amp;IF(MID(V91,2,1)="0","", INDEX(C$2:K$2,MID(V91,2,1)))&amp;" "&amp;IF(MID(V91,3,1)="0","", INDEX(C$1:K$1,MID(V91,3,1)))&amp;" квинтиллион")</f>
        <v>0</v>
      </c>
      <c r="X91" t="str">
        <f>MID(C91,E91-29,3)</f>
        <v>0</v>
      </c>
      <c r="Y91" t="str">
        <f>IF(X91="000",""," "&amp;IF(MID(X91,1,1)="0","", INDEX(C88:K88,MID(X91,1,1))&amp;" юз")&amp;" "&amp;IF(MID(X91,2,1)="0","", INDEX(C89:K89,MID(X91,2,1)))&amp;" "&amp;IF(MID(X91,3,1)="0","", INDEX(C88:K88,MID(X91,3,1)))&amp;" квинтиллиард")</f>
        <v>0</v>
      </c>
    </row>
    <row r="92" spans="1:25">
      <c r="A92" s="1"/>
      <c r="B92" s="1" t="str">
        <f>TRIM(Y92&amp;W92&amp;U92&amp;S92&amp;Q92&amp;O92&amp;M92&amp;K92&amp;I92&amp;G92&amp;" сум "&amp;ROUND((ABS(A92)-INT(ABS(A92)))*100,0)&amp;" тийин")</f>
        <v>0</v>
      </c>
      <c r="C92" s="1" t="str">
        <f>RIGHT("000000000000000000000000000000"&amp;INT(ABS(A92)),30)</f>
        <v>0</v>
      </c>
      <c r="D92" t="str">
        <f>INT((ABS(A92)-INT(ABS(A92)))*100)</f>
        <v>0</v>
      </c>
      <c r="E92" t="str">
        <f>LEN(C92)</f>
        <v>0</v>
      </c>
      <c r="F92" t="str">
        <f>MID(C92,E92-2,3)</f>
        <v>0</v>
      </c>
      <c r="G92" t="str">
        <f>" "&amp;IF(MID(F92,1,1)="0","", INDEX(C$1:K$1,MID(F92,1,1))&amp;" юз")&amp;" "&amp;IF(MID(F92,2,1)="0","", INDEX(C$2:K$2,MID(F92,2,1)))&amp;" "&amp;IF(MID(F92,3,1)="0","", INDEX(C$1:K$1,MID(F92,3,1)))</f>
        <v>0</v>
      </c>
      <c r="H92" t="str">
        <f>MID(C92,E92-5,3)</f>
        <v>0</v>
      </c>
      <c r="I92" t="str">
        <f>IF(H92="000",""," "&amp;IF(MID(H92,1,1)="0","",INDEX(C$1:K$1,MID(H92,1,1))&amp;" юз")&amp;" "&amp;IF(MID(H92,2,1)="0","",INDEX(C$2:K$2,MID(H92,2,1)))&amp;" "&amp;IF(MID(H92,3,1)="0","",INDEX(C$1:K$1,MID(H92,3,1)))&amp;" минг")</f>
        <v>0</v>
      </c>
      <c r="J92" t="str">
        <f>MID(C92,E92-8,3)</f>
        <v>0</v>
      </c>
      <c r="K92" t="str">
        <f>IF(J92="000",""," "&amp;IF(MID(J92,1,1)="0","", INDEX(C$1:K$1,MID(J92,1,1))&amp;" юз")&amp;" "&amp;IF(MID(J92,2,1)="0","", INDEX(C$2:K$2,MID(J92,2,1)))&amp;" "&amp;IF(MID(J92,3,1)="0","", INDEX(C$1:K$1,MID(J92,3,1)))&amp;" миллион")</f>
        <v>0</v>
      </c>
      <c r="L92" t="str">
        <f>MID(C92,E92-11,3)</f>
        <v>0</v>
      </c>
      <c r="M92" t="str">
        <f>IF(L92="000",""," "&amp;IF(MID(L92,1,1)="0","",INDEX(C$1:K$1,MID(L92,1,1))&amp;" юз")&amp;" "&amp;IF(MID(L92,2,1)="0","",INDEX(C$2:K$2,MID(L92,2,1)))&amp;" "&amp;IF(MID(L92,3,1)="0","",INDEX(C$1:K$1,MID(L92,3,1)))&amp;" миллиард")</f>
        <v>0</v>
      </c>
      <c r="N92" t="str">
        <f>MID(C92,E92-14,3)</f>
        <v>0</v>
      </c>
      <c r="O92" t="str">
        <f>IF(N92="000",""," "&amp;IF(MID(N92,1,1)="0","", INDEX(C$1:K$1,MID(N92,1,1))&amp;" юз")&amp;" "&amp;IF(MID(N92,2,1)="0","", INDEX(C$2:K$2,MID(N92,2,1)))&amp;" "&amp;IF(MID(N92,3,1)="0","", INDEX(C$1:K$1,MID(N92,3,1)))&amp;" триллион")</f>
        <v>0</v>
      </c>
      <c r="P92" t="str">
        <f>MID(C92,E92-17,3)</f>
        <v>0</v>
      </c>
      <c r="Q92" t="str">
        <f>IF(P92="000",""," "&amp;IF(MID(P92,1,1)="0","", INDEX(C$1:K$1,MID(P92,1,1))&amp;" юз")&amp;" "&amp;IF(MID(P92,2,1)="0","", INDEX(C$2:K$2,MID(P92,2,1)))&amp;" "&amp;IF(MID(P92,3,1)="0","", INDEX(C$1:K$1,MID(P92,3,1)))&amp;" триллиард")</f>
        <v>0</v>
      </c>
      <c r="R92" t="str">
        <f>MID(C92,E92-20,3)</f>
        <v>0</v>
      </c>
      <c r="S92" t="str">
        <f>IF(R92="000",""," "&amp;IF(MID(R92,1,1)="0","", INDEX(C$1:K$1,MID(R92,1,1))&amp;" юз")&amp;" "&amp;IF(MID(R92,2,1)="0","", INDEX(C$2:K$2,MID(R92,2,1)))&amp;" "&amp;IF(MID(R92,3,1)="0","", INDEX(C$1:K$1,MID(R92,3,1)))&amp;" квадриллион")</f>
        <v>0</v>
      </c>
      <c r="T92" t="str">
        <f>MID(C92,E92-23,3)</f>
        <v>0</v>
      </c>
      <c r="U92" t="str">
        <f>IF(T92="000",""," "&amp;IF(MID(T92,1,1)="0","", INDEX(C$1:K$1,MID(T92,1,1))&amp;" юз")&amp;" "&amp;IF(MID(T92,2,1)="0","", INDEX(C$2:K$2,MID(T92,2,1)))&amp;" "&amp;IF(MID(T92,3,1)="0","", INDEX(C$1:K$1,MID(T92,3,1)))&amp;" квадриллиард")</f>
        <v>0</v>
      </c>
      <c r="V92" t="str">
        <f>MID(C92,E92-26,3)</f>
        <v>0</v>
      </c>
      <c r="W92" t="str">
        <f>IF(V92="000",""," "&amp;IF(MID(V92,1,1)="0","", INDEX(C$1:K$1,MID(V92,1,1))&amp;" юз")&amp;" "&amp;IF(MID(V92,2,1)="0","", INDEX(C$2:K$2,MID(V92,2,1)))&amp;" "&amp;IF(MID(V92,3,1)="0","", INDEX(C$1:K$1,MID(V92,3,1)))&amp;" квинтиллион")</f>
        <v>0</v>
      </c>
      <c r="X92" t="str">
        <f>MID(C92,E92-29,3)</f>
        <v>0</v>
      </c>
      <c r="Y92" t="str">
        <f>IF(X92="000",""," "&amp;IF(MID(X92,1,1)="0","", INDEX(C89:K89,MID(X92,1,1))&amp;" юз")&amp;" "&amp;IF(MID(X92,2,1)="0","", INDEX(C90:K90,MID(X92,2,1)))&amp;" "&amp;IF(MID(X92,3,1)="0","", INDEX(C89:K89,MID(X92,3,1)))&amp;" квинтиллиард")</f>
        <v>0</v>
      </c>
    </row>
    <row r="93" spans="1:25">
      <c r="A93" s="1"/>
      <c r="B93" s="1" t="str">
        <f>TRIM(Y93&amp;W93&amp;U93&amp;S93&amp;Q93&amp;O93&amp;M93&amp;K93&amp;I93&amp;G93&amp;" сум "&amp;ROUND((ABS(A93)-INT(ABS(A93)))*100,0)&amp;" тийин")</f>
        <v>0</v>
      </c>
      <c r="C93" s="1" t="str">
        <f>RIGHT("000000000000000000000000000000"&amp;INT(ABS(A93)),30)</f>
        <v>0</v>
      </c>
      <c r="D93" t="str">
        <f>INT((ABS(A93)-INT(ABS(A93)))*100)</f>
        <v>0</v>
      </c>
      <c r="E93" t="str">
        <f>LEN(C93)</f>
        <v>0</v>
      </c>
      <c r="F93" t="str">
        <f>MID(C93,E93-2,3)</f>
        <v>0</v>
      </c>
      <c r="G93" t="str">
        <f>" "&amp;IF(MID(F93,1,1)="0","", INDEX(C$1:K$1,MID(F93,1,1))&amp;" юз")&amp;" "&amp;IF(MID(F93,2,1)="0","", INDEX(C$2:K$2,MID(F93,2,1)))&amp;" "&amp;IF(MID(F93,3,1)="0","", INDEX(C$1:K$1,MID(F93,3,1)))</f>
        <v>0</v>
      </c>
      <c r="H93" t="str">
        <f>MID(C93,E93-5,3)</f>
        <v>0</v>
      </c>
      <c r="I93" t="str">
        <f>IF(H93="000",""," "&amp;IF(MID(H93,1,1)="0","",INDEX(C$1:K$1,MID(H93,1,1))&amp;" юз")&amp;" "&amp;IF(MID(H93,2,1)="0","",INDEX(C$2:K$2,MID(H93,2,1)))&amp;" "&amp;IF(MID(H93,3,1)="0","",INDEX(C$1:K$1,MID(H93,3,1)))&amp;" минг")</f>
        <v>0</v>
      </c>
      <c r="J93" t="str">
        <f>MID(C93,E93-8,3)</f>
        <v>0</v>
      </c>
      <c r="K93" t="str">
        <f>IF(J93="000",""," "&amp;IF(MID(J93,1,1)="0","", INDEX(C$1:K$1,MID(J93,1,1))&amp;" юз")&amp;" "&amp;IF(MID(J93,2,1)="0","", INDEX(C$2:K$2,MID(J93,2,1)))&amp;" "&amp;IF(MID(J93,3,1)="0","", INDEX(C$1:K$1,MID(J93,3,1)))&amp;" миллион")</f>
        <v>0</v>
      </c>
      <c r="L93" t="str">
        <f>MID(C93,E93-11,3)</f>
        <v>0</v>
      </c>
      <c r="M93" t="str">
        <f>IF(L93="000",""," "&amp;IF(MID(L93,1,1)="0","",INDEX(C$1:K$1,MID(L93,1,1))&amp;" юз")&amp;" "&amp;IF(MID(L93,2,1)="0","",INDEX(C$2:K$2,MID(L93,2,1)))&amp;" "&amp;IF(MID(L93,3,1)="0","",INDEX(C$1:K$1,MID(L93,3,1)))&amp;" миллиард")</f>
        <v>0</v>
      </c>
      <c r="N93" t="str">
        <f>MID(C93,E93-14,3)</f>
        <v>0</v>
      </c>
      <c r="O93" t="str">
        <f>IF(N93="000",""," "&amp;IF(MID(N93,1,1)="0","", INDEX(C$1:K$1,MID(N93,1,1))&amp;" юз")&amp;" "&amp;IF(MID(N93,2,1)="0","", INDEX(C$2:K$2,MID(N93,2,1)))&amp;" "&amp;IF(MID(N93,3,1)="0","", INDEX(C$1:K$1,MID(N93,3,1)))&amp;" триллион")</f>
        <v>0</v>
      </c>
      <c r="P93" t="str">
        <f>MID(C93,E93-17,3)</f>
        <v>0</v>
      </c>
      <c r="Q93" t="str">
        <f>IF(P93="000",""," "&amp;IF(MID(P93,1,1)="0","", INDEX(C$1:K$1,MID(P93,1,1))&amp;" юз")&amp;" "&amp;IF(MID(P93,2,1)="0","", INDEX(C$2:K$2,MID(P93,2,1)))&amp;" "&amp;IF(MID(P93,3,1)="0","", INDEX(C$1:K$1,MID(P93,3,1)))&amp;" триллиард")</f>
        <v>0</v>
      </c>
      <c r="R93" t="str">
        <f>MID(C93,E93-20,3)</f>
        <v>0</v>
      </c>
      <c r="S93" t="str">
        <f>IF(R93="000",""," "&amp;IF(MID(R93,1,1)="0","", INDEX(C$1:K$1,MID(R93,1,1))&amp;" юз")&amp;" "&amp;IF(MID(R93,2,1)="0","", INDEX(C$2:K$2,MID(R93,2,1)))&amp;" "&amp;IF(MID(R93,3,1)="0","", INDEX(C$1:K$1,MID(R93,3,1)))&amp;" квадриллион")</f>
        <v>0</v>
      </c>
      <c r="T93" t="str">
        <f>MID(C93,E93-23,3)</f>
        <v>0</v>
      </c>
      <c r="U93" t="str">
        <f>IF(T93="000",""," "&amp;IF(MID(T93,1,1)="0","", INDEX(C$1:K$1,MID(T93,1,1))&amp;" юз")&amp;" "&amp;IF(MID(T93,2,1)="0","", INDEX(C$2:K$2,MID(T93,2,1)))&amp;" "&amp;IF(MID(T93,3,1)="0","", INDEX(C$1:K$1,MID(T93,3,1)))&amp;" квадриллиард")</f>
        <v>0</v>
      </c>
      <c r="V93" t="str">
        <f>MID(C93,E93-26,3)</f>
        <v>0</v>
      </c>
      <c r="W93" t="str">
        <f>IF(V93="000",""," "&amp;IF(MID(V93,1,1)="0","", INDEX(C$1:K$1,MID(V93,1,1))&amp;" юз")&amp;" "&amp;IF(MID(V93,2,1)="0","", INDEX(C$2:K$2,MID(V93,2,1)))&amp;" "&amp;IF(MID(V93,3,1)="0","", INDEX(C$1:K$1,MID(V93,3,1)))&amp;" квинтиллион")</f>
        <v>0</v>
      </c>
      <c r="X93" t="str">
        <f>MID(C93,E93-29,3)</f>
        <v>0</v>
      </c>
      <c r="Y93" t="str">
        <f>IF(X93="000",""," "&amp;IF(MID(X93,1,1)="0","", INDEX(C90:K90,MID(X93,1,1))&amp;" юз")&amp;" "&amp;IF(MID(X93,2,1)="0","", INDEX(C91:K91,MID(X93,2,1)))&amp;" "&amp;IF(MID(X93,3,1)="0","", INDEX(C90:K90,MID(X93,3,1)))&amp;" квинтиллиард")</f>
        <v>0</v>
      </c>
    </row>
    <row r="94" spans="1:25">
      <c r="A94" s="1"/>
      <c r="B94" s="1" t="str">
        <f>TRIM(Y94&amp;W94&amp;U94&amp;S94&amp;Q94&amp;O94&amp;M94&amp;K94&amp;I94&amp;G94&amp;" сум "&amp;ROUND((ABS(A94)-INT(ABS(A94)))*100,0)&amp;" тийин")</f>
        <v>0</v>
      </c>
      <c r="C94" s="1" t="str">
        <f>RIGHT("000000000000000000000000000000"&amp;INT(ABS(A94)),30)</f>
        <v>0</v>
      </c>
      <c r="D94" t="str">
        <f>INT((ABS(A94)-INT(ABS(A94)))*100)</f>
        <v>0</v>
      </c>
      <c r="E94" t="str">
        <f>LEN(C94)</f>
        <v>0</v>
      </c>
      <c r="F94" t="str">
        <f>MID(C94,E94-2,3)</f>
        <v>0</v>
      </c>
      <c r="G94" t="str">
        <f>" "&amp;IF(MID(F94,1,1)="0","", INDEX(C$1:K$1,MID(F94,1,1))&amp;" юз")&amp;" "&amp;IF(MID(F94,2,1)="0","", INDEX(C$2:K$2,MID(F94,2,1)))&amp;" "&amp;IF(MID(F94,3,1)="0","", INDEX(C$1:K$1,MID(F94,3,1)))</f>
        <v>0</v>
      </c>
      <c r="H94" t="str">
        <f>MID(C94,E94-5,3)</f>
        <v>0</v>
      </c>
      <c r="I94" t="str">
        <f>IF(H94="000",""," "&amp;IF(MID(H94,1,1)="0","",INDEX(C$1:K$1,MID(H94,1,1))&amp;" юз")&amp;" "&amp;IF(MID(H94,2,1)="0","",INDEX(C$2:K$2,MID(H94,2,1)))&amp;" "&amp;IF(MID(H94,3,1)="0","",INDEX(C$1:K$1,MID(H94,3,1)))&amp;" минг")</f>
        <v>0</v>
      </c>
      <c r="J94" t="str">
        <f>MID(C94,E94-8,3)</f>
        <v>0</v>
      </c>
      <c r="K94" t="str">
        <f>IF(J94="000",""," "&amp;IF(MID(J94,1,1)="0","", INDEX(C$1:K$1,MID(J94,1,1))&amp;" юз")&amp;" "&amp;IF(MID(J94,2,1)="0","", INDEX(C$2:K$2,MID(J94,2,1)))&amp;" "&amp;IF(MID(J94,3,1)="0","", INDEX(C$1:K$1,MID(J94,3,1)))&amp;" миллион")</f>
        <v>0</v>
      </c>
      <c r="L94" t="str">
        <f>MID(C94,E94-11,3)</f>
        <v>0</v>
      </c>
      <c r="M94" t="str">
        <f>IF(L94="000",""," "&amp;IF(MID(L94,1,1)="0","",INDEX(C$1:K$1,MID(L94,1,1))&amp;" юз")&amp;" "&amp;IF(MID(L94,2,1)="0","",INDEX(C$2:K$2,MID(L94,2,1)))&amp;" "&amp;IF(MID(L94,3,1)="0","",INDEX(C$1:K$1,MID(L94,3,1)))&amp;" миллиард")</f>
        <v>0</v>
      </c>
      <c r="N94" t="str">
        <f>MID(C94,E94-14,3)</f>
        <v>0</v>
      </c>
      <c r="O94" t="str">
        <f>IF(N94="000",""," "&amp;IF(MID(N94,1,1)="0","", INDEX(C$1:K$1,MID(N94,1,1))&amp;" юз")&amp;" "&amp;IF(MID(N94,2,1)="0","", INDEX(C$2:K$2,MID(N94,2,1)))&amp;" "&amp;IF(MID(N94,3,1)="0","", INDEX(C$1:K$1,MID(N94,3,1)))&amp;" триллион")</f>
        <v>0</v>
      </c>
      <c r="P94" t="str">
        <f>MID(C94,E94-17,3)</f>
        <v>0</v>
      </c>
      <c r="Q94" t="str">
        <f>IF(P94="000",""," "&amp;IF(MID(P94,1,1)="0","", INDEX(C$1:K$1,MID(P94,1,1))&amp;" юз")&amp;" "&amp;IF(MID(P94,2,1)="0","", INDEX(C$2:K$2,MID(P94,2,1)))&amp;" "&amp;IF(MID(P94,3,1)="0","", INDEX(C$1:K$1,MID(P94,3,1)))&amp;" триллиард")</f>
        <v>0</v>
      </c>
      <c r="R94" t="str">
        <f>MID(C94,E94-20,3)</f>
        <v>0</v>
      </c>
      <c r="S94" t="str">
        <f>IF(R94="000",""," "&amp;IF(MID(R94,1,1)="0","", INDEX(C$1:K$1,MID(R94,1,1))&amp;" юз")&amp;" "&amp;IF(MID(R94,2,1)="0","", INDEX(C$2:K$2,MID(R94,2,1)))&amp;" "&amp;IF(MID(R94,3,1)="0","", INDEX(C$1:K$1,MID(R94,3,1)))&amp;" квадриллион")</f>
        <v>0</v>
      </c>
      <c r="T94" t="str">
        <f>MID(C94,E94-23,3)</f>
        <v>0</v>
      </c>
      <c r="U94" t="str">
        <f>IF(T94="000",""," "&amp;IF(MID(T94,1,1)="0","", INDEX(C$1:K$1,MID(T94,1,1))&amp;" юз")&amp;" "&amp;IF(MID(T94,2,1)="0","", INDEX(C$2:K$2,MID(T94,2,1)))&amp;" "&amp;IF(MID(T94,3,1)="0","", INDEX(C$1:K$1,MID(T94,3,1)))&amp;" квадриллиард")</f>
        <v>0</v>
      </c>
      <c r="V94" t="str">
        <f>MID(C94,E94-26,3)</f>
        <v>0</v>
      </c>
      <c r="W94" t="str">
        <f>IF(V94="000",""," "&amp;IF(MID(V94,1,1)="0","", INDEX(C$1:K$1,MID(V94,1,1))&amp;" юз")&amp;" "&amp;IF(MID(V94,2,1)="0","", INDEX(C$2:K$2,MID(V94,2,1)))&amp;" "&amp;IF(MID(V94,3,1)="0","", INDEX(C$1:K$1,MID(V94,3,1)))&amp;" квинтиллион")</f>
        <v>0</v>
      </c>
      <c r="X94" t="str">
        <f>MID(C94,E94-29,3)</f>
        <v>0</v>
      </c>
      <c r="Y94" t="str">
        <f>IF(X94="000",""," "&amp;IF(MID(X94,1,1)="0","", INDEX(C91:K91,MID(X94,1,1))&amp;" юз")&amp;" "&amp;IF(MID(X94,2,1)="0","", INDEX(C92:K92,MID(X94,2,1)))&amp;" "&amp;IF(MID(X94,3,1)="0","", INDEX(C91:K91,MID(X94,3,1)))&amp;" квинтиллиард")</f>
        <v>0</v>
      </c>
    </row>
    <row r="95" spans="1:25">
      <c r="A95" s="1"/>
      <c r="B95" s="1" t="str">
        <f>TRIM(Y95&amp;W95&amp;U95&amp;S95&amp;Q95&amp;O95&amp;M95&amp;K95&amp;I95&amp;G95&amp;" сум "&amp;ROUND((ABS(A95)-INT(ABS(A95)))*100,0)&amp;" тийин")</f>
        <v>0</v>
      </c>
      <c r="C95" s="1" t="str">
        <f>RIGHT("000000000000000000000000000000"&amp;INT(ABS(A95)),30)</f>
        <v>0</v>
      </c>
      <c r="D95" t="str">
        <f>INT((ABS(A95)-INT(ABS(A95)))*100)</f>
        <v>0</v>
      </c>
      <c r="E95" t="str">
        <f>LEN(C95)</f>
        <v>0</v>
      </c>
      <c r="F95" t="str">
        <f>MID(C95,E95-2,3)</f>
        <v>0</v>
      </c>
      <c r="G95" t="str">
        <f>" "&amp;IF(MID(F95,1,1)="0","", INDEX(C$1:K$1,MID(F95,1,1))&amp;" юз")&amp;" "&amp;IF(MID(F95,2,1)="0","", INDEX(C$2:K$2,MID(F95,2,1)))&amp;" "&amp;IF(MID(F95,3,1)="0","", INDEX(C$1:K$1,MID(F95,3,1)))</f>
        <v>0</v>
      </c>
      <c r="H95" t="str">
        <f>MID(C95,E95-5,3)</f>
        <v>0</v>
      </c>
      <c r="I95" t="str">
        <f>IF(H95="000",""," "&amp;IF(MID(H95,1,1)="0","",INDEX(C$1:K$1,MID(H95,1,1))&amp;" юз")&amp;" "&amp;IF(MID(H95,2,1)="0","",INDEX(C$2:K$2,MID(H95,2,1)))&amp;" "&amp;IF(MID(H95,3,1)="0","",INDEX(C$1:K$1,MID(H95,3,1)))&amp;" минг")</f>
        <v>0</v>
      </c>
      <c r="J95" t="str">
        <f>MID(C95,E95-8,3)</f>
        <v>0</v>
      </c>
      <c r="K95" t="str">
        <f>IF(J95="000",""," "&amp;IF(MID(J95,1,1)="0","", INDEX(C$1:K$1,MID(J95,1,1))&amp;" юз")&amp;" "&amp;IF(MID(J95,2,1)="0","", INDEX(C$2:K$2,MID(J95,2,1)))&amp;" "&amp;IF(MID(J95,3,1)="0","", INDEX(C$1:K$1,MID(J95,3,1)))&amp;" миллион")</f>
        <v>0</v>
      </c>
      <c r="L95" t="str">
        <f>MID(C95,E95-11,3)</f>
        <v>0</v>
      </c>
      <c r="M95" t="str">
        <f>IF(L95="000",""," "&amp;IF(MID(L95,1,1)="0","",INDEX(C$1:K$1,MID(L95,1,1))&amp;" юз")&amp;" "&amp;IF(MID(L95,2,1)="0","",INDEX(C$2:K$2,MID(L95,2,1)))&amp;" "&amp;IF(MID(L95,3,1)="0","",INDEX(C$1:K$1,MID(L95,3,1)))&amp;" миллиард")</f>
        <v>0</v>
      </c>
      <c r="N95" t="str">
        <f>MID(C95,E95-14,3)</f>
        <v>0</v>
      </c>
      <c r="O95" t="str">
        <f>IF(N95="000",""," "&amp;IF(MID(N95,1,1)="0","", INDEX(C$1:K$1,MID(N95,1,1))&amp;" юз")&amp;" "&amp;IF(MID(N95,2,1)="0","", INDEX(C$2:K$2,MID(N95,2,1)))&amp;" "&amp;IF(MID(N95,3,1)="0","", INDEX(C$1:K$1,MID(N95,3,1)))&amp;" триллион")</f>
        <v>0</v>
      </c>
      <c r="P95" t="str">
        <f>MID(C95,E95-17,3)</f>
        <v>0</v>
      </c>
      <c r="Q95" t="str">
        <f>IF(P95="000",""," "&amp;IF(MID(P95,1,1)="0","", INDEX(C$1:K$1,MID(P95,1,1))&amp;" юз")&amp;" "&amp;IF(MID(P95,2,1)="0","", INDEX(C$2:K$2,MID(P95,2,1)))&amp;" "&amp;IF(MID(P95,3,1)="0","", INDEX(C$1:K$1,MID(P95,3,1)))&amp;" триллиард")</f>
        <v>0</v>
      </c>
      <c r="R95" t="str">
        <f>MID(C95,E95-20,3)</f>
        <v>0</v>
      </c>
      <c r="S95" t="str">
        <f>IF(R95="000",""," "&amp;IF(MID(R95,1,1)="0","", INDEX(C$1:K$1,MID(R95,1,1))&amp;" юз")&amp;" "&amp;IF(MID(R95,2,1)="0","", INDEX(C$2:K$2,MID(R95,2,1)))&amp;" "&amp;IF(MID(R95,3,1)="0","", INDEX(C$1:K$1,MID(R95,3,1)))&amp;" квадриллион")</f>
        <v>0</v>
      </c>
      <c r="T95" t="str">
        <f>MID(C95,E95-23,3)</f>
        <v>0</v>
      </c>
      <c r="U95" t="str">
        <f>IF(T95="000",""," "&amp;IF(MID(T95,1,1)="0","", INDEX(C$1:K$1,MID(T95,1,1))&amp;" юз")&amp;" "&amp;IF(MID(T95,2,1)="0","", INDEX(C$2:K$2,MID(T95,2,1)))&amp;" "&amp;IF(MID(T95,3,1)="0","", INDEX(C$1:K$1,MID(T95,3,1)))&amp;" квадриллиард")</f>
        <v>0</v>
      </c>
      <c r="V95" t="str">
        <f>MID(C95,E95-26,3)</f>
        <v>0</v>
      </c>
      <c r="W95" t="str">
        <f>IF(V95="000",""," "&amp;IF(MID(V95,1,1)="0","", INDEX(C$1:K$1,MID(V95,1,1))&amp;" юз")&amp;" "&amp;IF(MID(V95,2,1)="0","", INDEX(C$2:K$2,MID(V95,2,1)))&amp;" "&amp;IF(MID(V95,3,1)="0","", INDEX(C$1:K$1,MID(V95,3,1)))&amp;" квинтиллион")</f>
        <v>0</v>
      </c>
      <c r="X95" t="str">
        <f>MID(C95,E95-29,3)</f>
        <v>0</v>
      </c>
      <c r="Y95" t="str">
        <f>IF(X95="000",""," "&amp;IF(MID(X95,1,1)="0","", INDEX(C92:K92,MID(X95,1,1))&amp;" юз")&amp;" "&amp;IF(MID(X95,2,1)="0","", INDEX(C93:K93,MID(X95,2,1)))&amp;" "&amp;IF(MID(X95,3,1)="0","", INDEX(C92:K92,MID(X95,3,1)))&amp;" квинтиллиард")</f>
        <v>0</v>
      </c>
    </row>
    <row r="96" spans="1:25">
      <c r="A96" s="1"/>
      <c r="B96" s="1" t="str">
        <f>TRIM(Y96&amp;W96&amp;U96&amp;S96&amp;Q96&amp;O96&amp;M96&amp;K96&amp;I96&amp;G96&amp;" сум "&amp;ROUND((ABS(A96)-INT(ABS(A96)))*100,0)&amp;" тийин")</f>
        <v>0</v>
      </c>
      <c r="C96" s="1" t="str">
        <f>RIGHT("000000000000000000000000000000"&amp;INT(ABS(A96)),30)</f>
        <v>0</v>
      </c>
      <c r="D96" t="str">
        <f>INT((ABS(A96)-INT(ABS(A96)))*100)</f>
        <v>0</v>
      </c>
      <c r="E96" t="str">
        <f>LEN(C96)</f>
        <v>0</v>
      </c>
      <c r="F96" t="str">
        <f>MID(C96,E96-2,3)</f>
        <v>0</v>
      </c>
      <c r="G96" t="str">
        <f>" "&amp;IF(MID(F96,1,1)="0","", INDEX(C$1:K$1,MID(F96,1,1))&amp;" юз")&amp;" "&amp;IF(MID(F96,2,1)="0","", INDEX(C$2:K$2,MID(F96,2,1)))&amp;" "&amp;IF(MID(F96,3,1)="0","", INDEX(C$1:K$1,MID(F96,3,1)))</f>
        <v>0</v>
      </c>
      <c r="H96" t="str">
        <f>MID(C96,E96-5,3)</f>
        <v>0</v>
      </c>
      <c r="I96" t="str">
        <f>IF(H96="000",""," "&amp;IF(MID(H96,1,1)="0","",INDEX(C$1:K$1,MID(H96,1,1))&amp;" юз")&amp;" "&amp;IF(MID(H96,2,1)="0","",INDEX(C$2:K$2,MID(H96,2,1)))&amp;" "&amp;IF(MID(H96,3,1)="0","",INDEX(C$1:K$1,MID(H96,3,1)))&amp;" минг")</f>
        <v>0</v>
      </c>
      <c r="J96" t="str">
        <f>MID(C96,E96-8,3)</f>
        <v>0</v>
      </c>
      <c r="K96" t="str">
        <f>IF(J96="000",""," "&amp;IF(MID(J96,1,1)="0","", INDEX(C$1:K$1,MID(J96,1,1))&amp;" юз")&amp;" "&amp;IF(MID(J96,2,1)="0","", INDEX(C$2:K$2,MID(J96,2,1)))&amp;" "&amp;IF(MID(J96,3,1)="0","", INDEX(C$1:K$1,MID(J96,3,1)))&amp;" миллион")</f>
        <v>0</v>
      </c>
      <c r="L96" t="str">
        <f>MID(C96,E96-11,3)</f>
        <v>0</v>
      </c>
      <c r="M96" t="str">
        <f>IF(L96="000",""," "&amp;IF(MID(L96,1,1)="0","",INDEX(C$1:K$1,MID(L96,1,1))&amp;" юз")&amp;" "&amp;IF(MID(L96,2,1)="0","",INDEX(C$2:K$2,MID(L96,2,1)))&amp;" "&amp;IF(MID(L96,3,1)="0","",INDEX(C$1:K$1,MID(L96,3,1)))&amp;" миллиард")</f>
        <v>0</v>
      </c>
      <c r="N96" t="str">
        <f>MID(C96,E96-14,3)</f>
        <v>0</v>
      </c>
      <c r="O96" t="str">
        <f>IF(N96="000",""," "&amp;IF(MID(N96,1,1)="0","", INDEX(C$1:K$1,MID(N96,1,1))&amp;" юз")&amp;" "&amp;IF(MID(N96,2,1)="0","", INDEX(C$2:K$2,MID(N96,2,1)))&amp;" "&amp;IF(MID(N96,3,1)="0","", INDEX(C$1:K$1,MID(N96,3,1)))&amp;" триллион")</f>
        <v>0</v>
      </c>
      <c r="P96" t="str">
        <f>MID(C96,E96-17,3)</f>
        <v>0</v>
      </c>
      <c r="Q96" t="str">
        <f>IF(P96="000",""," "&amp;IF(MID(P96,1,1)="0","", INDEX(C$1:K$1,MID(P96,1,1))&amp;" юз")&amp;" "&amp;IF(MID(P96,2,1)="0","", INDEX(C$2:K$2,MID(P96,2,1)))&amp;" "&amp;IF(MID(P96,3,1)="0","", INDEX(C$1:K$1,MID(P96,3,1)))&amp;" триллиард")</f>
        <v>0</v>
      </c>
      <c r="R96" t="str">
        <f>MID(C96,E96-20,3)</f>
        <v>0</v>
      </c>
      <c r="S96" t="str">
        <f>IF(R96="000",""," "&amp;IF(MID(R96,1,1)="0","", INDEX(C$1:K$1,MID(R96,1,1))&amp;" юз")&amp;" "&amp;IF(MID(R96,2,1)="0","", INDEX(C$2:K$2,MID(R96,2,1)))&amp;" "&amp;IF(MID(R96,3,1)="0","", INDEX(C$1:K$1,MID(R96,3,1)))&amp;" квадриллион")</f>
        <v>0</v>
      </c>
      <c r="T96" t="str">
        <f>MID(C96,E96-23,3)</f>
        <v>0</v>
      </c>
      <c r="U96" t="str">
        <f>IF(T96="000",""," "&amp;IF(MID(T96,1,1)="0","", INDEX(C$1:K$1,MID(T96,1,1))&amp;" юз")&amp;" "&amp;IF(MID(T96,2,1)="0","", INDEX(C$2:K$2,MID(T96,2,1)))&amp;" "&amp;IF(MID(T96,3,1)="0","", INDEX(C$1:K$1,MID(T96,3,1)))&amp;" квадриллиард")</f>
        <v>0</v>
      </c>
      <c r="V96" t="str">
        <f>MID(C96,E96-26,3)</f>
        <v>0</v>
      </c>
      <c r="W96" t="str">
        <f>IF(V96="000",""," "&amp;IF(MID(V96,1,1)="0","", INDEX(C$1:K$1,MID(V96,1,1))&amp;" юз")&amp;" "&amp;IF(MID(V96,2,1)="0","", INDEX(C$2:K$2,MID(V96,2,1)))&amp;" "&amp;IF(MID(V96,3,1)="0","", INDEX(C$1:K$1,MID(V96,3,1)))&amp;" квинтиллион")</f>
        <v>0</v>
      </c>
      <c r="X96" t="str">
        <f>MID(C96,E96-29,3)</f>
        <v>0</v>
      </c>
      <c r="Y96" t="str">
        <f>IF(X96="000",""," "&amp;IF(MID(X96,1,1)="0","", INDEX(C93:K93,MID(X96,1,1))&amp;" юз")&amp;" "&amp;IF(MID(X96,2,1)="0","", INDEX(C94:K94,MID(X96,2,1)))&amp;" "&amp;IF(MID(X96,3,1)="0","", INDEX(C93:K93,MID(X96,3,1)))&amp;" квинтиллиард")</f>
        <v>0</v>
      </c>
    </row>
    <row r="97" spans="1:25">
      <c r="A97" s="1"/>
      <c r="B97" s="1" t="str">
        <f>TRIM(Y97&amp;W97&amp;U97&amp;S97&amp;Q97&amp;O97&amp;M97&amp;K97&amp;I97&amp;G97&amp;" сум "&amp;ROUND((ABS(A97)-INT(ABS(A97)))*100,0)&amp;" тийин")</f>
        <v>0</v>
      </c>
      <c r="C97" s="1" t="str">
        <f>RIGHT("000000000000000000000000000000"&amp;INT(ABS(A97)),30)</f>
        <v>0</v>
      </c>
      <c r="D97" t="str">
        <f>INT((ABS(A97)-INT(ABS(A97)))*100)</f>
        <v>0</v>
      </c>
      <c r="E97" t="str">
        <f>LEN(C97)</f>
        <v>0</v>
      </c>
      <c r="F97" t="str">
        <f>MID(C97,E97-2,3)</f>
        <v>0</v>
      </c>
      <c r="G97" t="str">
        <f>" "&amp;IF(MID(F97,1,1)="0","", INDEX(C$1:K$1,MID(F97,1,1))&amp;" юз")&amp;" "&amp;IF(MID(F97,2,1)="0","", INDEX(C$2:K$2,MID(F97,2,1)))&amp;" "&amp;IF(MID(F97,3,1)="0","", INDEX(C$1:K$1,MID(F97,3,1)))</f>
        <v>0</v>
      </c>
      <c r="H97" t="str">
        <f>MID(C97,E97-5,3)</f>
        <v>0</v>
      </c>
      <c r="I97" t="str">
        <f>IF(H97="000",""," "&amp;IF(MID(H97,1,1)="0","",INDEX(C$1:K$1,MID(H97,1,1))&amp;" юз")&amp;" "&amp;IF(MID(H97,2,1)="0","",INDEX(C$2:K$2,MID(H97,2,1)))&amp;" "&amp;IF(MID(H97,3,1)="0","",INDEX(C$1:K$1,MID(H97,3,1)))&amp;" минг")</f>
        <v>0</v>
      </c>
      <c r="J97" t="str">
        <f>MID(C97,E97-8,3)</f>
        <v>0</v>
      </c>
      <c r="K97" t="str">
        <f>IF(J97="000",""," "&amp;IF(MID(J97,1,1)="0","", INDEX(C$1:K$1,MID(J97,1,1))&amp;" юз")&amp;" "&amp;IF(MID(J97,2,1)="0","", INDEX(C$2:K$2,MID(J97,2,1)))&amp;" "&amp;IF(MID(J97,3,1)="0","", INDEX(C$1:K$1,MID(J97,3,1)))&amp;" миллион")</f>
        <v>0</v>
      </c>
      <c r="L97" t="str">
        <f>MID(C97,E97-11,3)</f>
        <v>0</v>
      </c>
      <c r="M97" t="str">
        <f>IF(L97="000",""," "&amp;IF(MID(L97,1,1)="0","",INDEX(C$1:K$1,MID(L97,1,1))&amp;" юз")&amp;" "&amp;IF(MID(L97,2,1)="0","",INDEX(C$2:K$2,MID(L97,2,1)))&amp;" "&amp;IF(MID(L97,3,1)="0","",INDEX(C$1:K$1,MID(L97,3,1)))&amp;" миллиард")</f>
        <v>0</v>
      </c>
      <c r="N97" t="str">
        <f>MID(C97,E97-14,3)</f>
        <v>0</v>
      </c>
      <c r="O97" t="str">
        <f>IF(N97="000",""," "&amp;IF(MID(N97,1,1)="0","", INDEX(C$1:K$1,MID(N97,1,1))&amp;" юз")&amp;" "&amp;IF(MID(N97,2,1)="0","", INDEX(C$2:K$2,MID(N97,2,1)))&amp;" "&amp;IF(MID(N97,3,1)="0","", INDEX(C$1:K$1,MID(N97,3,1)))&amp;" триллион")</f>
        <v>0</v>
      </c>
      <c r="P97" t="str">
        <f>MID(C97,E97-17,3)</f>
        <v>0</v>
      </c>
      <c r="Q97" t="str">
        <f>IF(P97="000",""," "&amp;IF(MID(P97,1,1)="0","", INDEX(C$1:K$1,MID(P97,1,1))&amp;" юз")&amp;" "&amp;IF(MID(P97,2,1)="0","", INDEX(C$2:K$2,MID(P97,2,1)))&amp;" "&amp;IF(MID(P97,3,1)="0","", INDEX(C$1:K$1,MID(P97,3,1)))&amp;" триллиард")</f>
        <v>0</v>
      </c>
      <c r="R97" t="str">
        <f>MID(C97,E97-20,3)</f>
        <v>0</v>
      </c>
      <c r="S97" t="str">
        <f>IF(R97="000",""," "&amp;IF(MID(R97,1,1)="0","", INDEX(C$1:K$1,MID(R97,1,1))&amp;" юз")&amp;" "&amp;IF(MID(R97,2,1)="0","", INDEX(C$2:K$2,MID(R97,2,1)))&amp;" "&amp;IF(MID(R97,3,1)="0","", INDEX(C$1:K$1,MID(R97,3,1)))&amp;" квадриллион")</f>
        <v>0</v>
      </c>
      <c r="T97" t="str">
        <f>MID(C97,E97-23,3)</f>
        <v>0</v>
      </c>
      <c r="U97" t="str">
        <f>IF(T97="000",""," "&amp;IF(MID(T97,1,1)="0","", INDEX(C$1:K$1,MID(T97,1,1))&amp;" юз")&amp;" "&amp;IF(MID(T97,2,1)="0","", INDEX(C$2:K$2,MID(T97,2,1)))&amp;" "&amp;IF(MID(T97,3,1)="0","", INDEX(C$1:K$1,MID(T97,3,1)))&amp;" квадриллиард")</f>
        <v>0</v>
      </c>
      <c r="V97" t="str">
        <f>MID(C97,E97-26,3)</f>
        <v>0</v>
      </c>
      <c r="W97" t="str">
        <f>IF(V97="000",""," "&amp;IF(MID(V97,1,1)="0","", INDEX(C$1:K$1,MID(V97,1,1))&amp;" юз")&amp;" "&amp;IF(MID(V97,2,1)="0","", INDEX(C$2:K$2,MID(V97,2,1)))&amp;" "&amp;IF(MID(V97,3,1)="0","", INDEX(C$1:K$1,MID(V97,3,1)))&amp;" квинтиллион")</f>
        <v>0</v>
      </c>
      <c r="X97" t="str">
        <f>MID(C97,E97-29,3)</f>
        <v>0</v>
      </c>
      <c r="Y97" t="str">
        <f>IF(X97="000",""," "&amp;IF(MID(X97,1,1)="0","", INDEX(C94:K94,MID(X97,1,1))&amp;" юз")&amp;" "&amp;IF(MID(X97,2,1)="0","", INDEX(C95:K95,MID(X97,2,1)))&amp;" "&amp;IF(MID(X97,3,1)="0","", INDEX(C94:K94,MID(X97,3,1)))&amp;" квинтиллиард")</f>
        <v>0</v>
      </c>
    </row>
    <row r="98" spans="1:25">
      <c r="A98" s="1"/>
      <c r="B98" s="1" t="str">
        <f>TRIM(Y98&amp;W98&amp;U98&amp;S98&amp;Q98&amp;O98&amp;M98&amp;K98&amp;I98&amp;G98&amp;" сум "&amp;ROUND((ABS(A98)-INT(ABS(A98)))*100,0)&amp;" тийин")</f>
        <v>0</v>
      </c>
      <c r="C98" s="1" t="str">
        <f>RIGHT("000000000000000000000000000000"&amp;INT(ABS(A98)),30)</f>
        <v>0</v>
      </c>
      <c r="D98" t="str">
        <f>INT((ABS(A98)-INT(ABS(A98)))*100)</f>
        <v>0</v>
      </c>
      <c r="E98" t="str">
        <f>LEN(C98)</f>
        <v>0</v>
      </c>
      <c r="F98" t="str">
        <f>MID(C98,E98-2,3)</f>
        <v>0</v>
      </c>
      <c r="G98" t="str">
        <f>" "&amp;IF(MID(F98,1,1)="0","", INDEX(C$1:K$1,MID(F98,1,1))&amp;" юз")&amp;" "&amp;IF(MID(F98,2,1)="0","", INDEX(C$2:K$2,MID(F98,2,1)))&amp;" "&amp;IF(MID(F98,3,1)="0","", INDEX(C$1:K$1,MID(F98,3,1)))</f>
        <v>0</v>
      </c>
      <c r="H98" t="str">
        <f>MID(C98,E98-5,3)</f>
        <v>0</v>
      </c>
      <c r="I98" t="str">
        <f>IF(H98="000",""," "&amp;IF(MID(H98,1,1)="0","",INDEX(C$1:K$1,MID(H98,1,1))&amp;" юз")&amp;" "&amp;IF(MID(H98,2,1)="0","",INDEX(C$2:K$2,MID(H98,2,1)))&amp;" "&amp;IF(MID(H98,3,1)="0","",INDEX(C$1:K$1,MID(H98,3,1)))&amp;" минг")</f>
        <v>0</v>
      </c>
      <c r="J98" t="str">
        <f>MID(C98,E98-8,3)</f>
        <v>0</v>
      </c>
      <c r="K98" t="str">
        <f>IF(J98="000",""," "&amp;IF(MID(J98,1,1)="0","", INDEX(C$1:K$1,MID(J98,1,1))&amp;" юз")&amp;" "&amp;IF(MID(J98,2,1)="0","", INDEX(C$2:K$2,MID(J98,2,1)))&amp;" "&amp;IF(MID(J98,3,1)="0","", INDEX(C$1:K$1,MID(J98,3,1)))&amp;" миллион")</f>
        <v>0</v>
      </c>
      <c r="L98" t="str">
        <f>MID(C98,E98-11,3)</f>
        <v>0</v>
      </c>
      <c r="M98" t="str">
        <f>IF(L98="000",""," "&amp;IF(MID(L98,1,1)="0","",INDEX(C$1:K$1,MID(L98,1,1))&amp;" юз")&amp;" "&amp;IF(MID(L98,2,1)="0","",INDEX(C$2:K$2,MID(L98,2,1)))&amp;" "&amp;IF(MID(L98,3,1)="0","",INDEX(C$1:K$1,MID(L98,3,1)))&amp;" миллиард")</f>
        <v>0</v>
      </c>
      <c r="N98" t="str">
        <f>MID(C98,E98-14,3)</f>
        <v>0</v>
      </c>
      <c r="O98" t="str">
        <f>IF(N98="000",""," "&amp;IF(MID(N98,1,1)="0","", INDEX(C$1:K$1,MID(N98,1,1))&amp;" юз")&amp;" "&amp;IF(MID(N98,2,1)="0","", INDEX(C$2:K$2,MID(N98,2,1)))&amp;" "&amp;IF(MID(N98,3,1)="0","", INDEX(C$1:K$1,MID(N98,3,1)))&amp;" триллион")</f>
        <v>0</v>
      </c>
      <c r="P98" t="str">
        <f>MID(C98,E98-17,3)</f>
        <v>0</v>
      </c>
      <c r="Q98" t="str">
        <f>IF(P98="000",""," "&amp;IF(MID(P98,1,1)="0","", INDEX(C$1:K$1,MID(P98,1,1))&amp;" юз")&amp;" "&amp;IF(MID(P98,2,1)="0","", INDEX(C$2:K$2,MID(P98,2,1)))&amp;" "&amp;IF(MID(P98,3,1)="0","", INDEX(C$1:K$1,MID(P98,3,1)))&amp;" триллиард")</f>
        <v>0</v>
      </c>
      <c r="R98" t="str">
        <f>MID(C98,E98-20,3)</f>
        <v>0</v>
      </c>
      <c r="S98" t="str">
        <f>IF(R98="000",""," "&amp;IF(MID(R98,1,1)="0","", INDEX(C$1:K$1,MID(R98,1,1))&amp;" юз")&amp;" "&amp;IF(MID(R98,2,1)="0","", INDEX(C$2:K$2,MID(R98,2,1)))&amp;" "&amp;IF(MID(R98,3,1)="0","", INDEX(C$1:K$1,MID(R98,3,1)))&amp;" квадриллион")</f>
        <v>0</v>
      </c>
      <c r="T98" t="str">
        <f>MID(C98,E98-23,3)</f>
        <v>0</v>
      </c>
      <c r="U98" t="str">
        <f>IF(T98="000",""," "&amp;IF(MID(T98,1,1)="0","", INDEX(C$1:K$1,MID(T98,1,1))&amp;" юз")&amp;" "&amp;IF(MID(T98,2,1)="0","", INDEX(C$2:K$2,MID(T98,2,1)))&amp;" "&amp;IF(MID(T98,3,1)="0","", INDEX(C$1:K$1,MID(T98,3,1)))&amp;" квадриллиард")</f>
        <v>0</v>
      </c>
      <c r="V98" t="str">
        <f>MID(C98,E98-26,3)</f>
        <v>0</v>
      </c>
      <c r="W98" t="str">
        <f>IF(V98="000",""," "&amp;IF(MID(V98,1,1)="0","", INDEX(C$1:K$1,MID(V98,1,1))&amp;" юз")&amp;" "&amp;IF(MID(V98,2,1)="0","", INDEX(C$2:K$2,MID(V98,2,1)))&amp;" "&amp;IF(MID(V98,3,1)="0","", INDEX(C$1:K$1,MID(V98,3,1)))&amp;" квинтиллион")</f>
        <v>0</v>
      </c>
      <c r="X98" t="str">
        <f>MID(C98,E98-29,3)</f>
        <v>0</v>
      </c>
      <c r="Y98" t="str">
        <f>IF(X98="000",""," "&amp;IF(MID(X98,1,1)="0","", INDEX(C95:K95,MID(X98,1,1))&amp;" юз")&amp;" "&amp;IF(MID(X98,2,1)="0","", INDEX(C96:K96,MID(X98,2,1)))&amp;" "&amp;IF(MID(X98,3,1)="0","", INDEX(C95:K95,MID(X98,3,1)))&amp;" квинтиллиард")</f>
        <v>0</v>
      </c>
    </row>
    <row r="99" spans="1:25">
      <c r="A99" s="1"/>
      <c r="B99" s="1" t="str">
        <f>TRIM(Y99&amp;W99&amp;U99&amp;S99&amp;Q99&amp;O99&amp;M99&amp;K99&amp;I99&amp;G99&amp;" сум "&amp;ROUND((ABS(A99)-INT(ABS(A99)))*100,0)&amp;" тийин")</f>
        <v>0</v>
      </c>
      <c r="C99" s="1" t="str">
        <f>RIGHT("000000000000000000000000000000"&amp;INT(ABS(A99)),30)</f>
        <v>0</v>
      </c>
      <c r="D99" t="str">
        <f>INT((ABS(A99)-INT(ABS(A99)))*100)</f>
        <v>0</v>
      </c>
      <c r="E99" t="str">
        <f>LEN(C99)</f>
        <v>0</v>
      </c>
      <c r="F99" t="str">
        <f>MID(C99,E99-2,3)</f>
        <v>0</v>
      </c>
      <c r="G99" t="str">
        <f>" "&amp;IF(MID(F99,1,1)="0","", INDEX(C$1:K$1,MID(F99,1,1))&amp;" юз")&amp;" "&amp;IF(MID(F99,2,1)="0","", INDEX(C$2:K$2,MID(F99,2,1)))&amp;" "&amp;IF(MID(F99,3,1)="0","", INDEX(C$1:K$1,MID(F99,3,1)))</f>
        <v>0</v>
      </c>
      <c r="H99" t="str">
        <f>MID(C99,E99-5,3)</f>
        <v>0</v>
      </c>
      <c r="I99" t="str">
        <f>IF(H99="000",""," "&amp;IF(MID(H99,1,1)="0","",INDEX(C$1:K$1,MID(H99,1,1))&amp;" юз")&amp;" "&amp;IF(MID(H99,2,1)="0","",INDEX(C$2:K$2,MID(H99,2,1)))&amp;" "&amp;IF(MID(H99,3,1)="0","",INDEX(C$1:K$1,MID(H99,3,1)))&amp;" минг")</f>
        <v>0</v>
      </c>
      <c r="J99" t="str">
        <f>MID(C99,E99-8,3)</f>
        <v>0</v>
      </c>
      <c r="K99" t="str">
        <f>IF(J99="000",""," "&amp;IF(MID(J99,1,1)="0","", INDEX(C$1:K$1,MID(J99,1,1))&amp;" юз")&amp;" "&amp;IF(MID(J99,2,1)="0","", INDEX(C$2:K$2,MID(J99,2,1)))&amp;" "&amp;IF(MID(J99,3,1)="0","", INDEX(C$1:K$1,MID(J99,3,1)))&amp;" миллион")</f>
        <v>0</v>
      </c>
      <c r="L99" t="str">
        <f>MID(C99,E99-11,3)</f>
        <v>0</v>
      </c>
      <c r="M99" t="str">
        <f>IF(L99="000",""," "&amp;IF(MID(L99,1,1)="0","",INDEX(C$1:K$1,MID(L99,1,1))&amp;" юз")&amp;" "&amp;IF(MID(L99,2,1)="0","",INDEX(C$2:K$2,MID(L99,2,1)))&amp;" "&amp;IF(MID(L99,3,1)="0","",INDEX(C$1:K$1,MID(L99,3,1)))&amp;" миллиард")</f>
        <v>0</v>
      </c>
      <c r="N99" t="str">
        <f>MID(C99,E99-14,3)</f>
        <v>0</v>
      </c>
      <c r="O99" t="str">
        <f>IF(N99="000",""," "&amp;IF(MID(N99,1,1)="0","", INDEX(C$1:K$1,MID(N99,1,1))&amp;" юз")&amp;" "&amp;IF(MID(N99,2,1)="0","", INDEX(C$2:K$2,MID(N99,2,1)))&amp;" "&amp;IF(MID(N99,3,1)="0","", INDEX(C$1:K$1,MID(N99,3,1)))&amp;" триллион")</f>
        <v>0</v>
      </c>
      <c r="P99" t="str">
        <f>MID(C99,E99-17,3)</f>
        <v>0</v>
      </c>
      <c r="Q99" t="str">
        <f>IF(P99="000",""," "&amp;IF(MID(P99,1,1)="0","", INDEX(C$1:K$1,MID(P99,1,1))&amp;" юз")&amp;" "&amp;IF(MID(P99,2,1)="0","", INDEX(C$2:K$2,MID(P99,2,1)))&amp;" "&amp;IF(MID(P99,3,1)="0","", INDEX(C$1:K$1,MID(P99,3,1)))&amp;" триллиард")</f>
        <v>0</v>
      </c>
      <c r="R99" t="str">
        <f>MID(C99,E99-20,3)</f>
        <v>0</v>
      </c>
      <c r="S99" t="str">
        <f>IF(R99="000",""," "&amp;IF(MID(R99,1,1)="0","", INDEX(C$1:K$1,MID(R99,1,1))&amp;" юз")&amp;" "&amp;IF(MID(R99,2,1)="0","", INDEX(C$2:K$2,MID(R99,2,1)))&amp;" "&amp;IF(MID(R99,3,1)="0","", INDEX(C$1:K$1,MID(R99,3,1)))&amp;" квадриллион")</f>
        <v>0</v>
      </c>
      <c r="T99" t="str">
        <f>MID(C99,E99-23,3)</f>
        <v>0</v>
      </c>
      <c r="U99" t="str">
        <f>IF(T99="000",""," "&amp;IF(MID(T99,1,1)="0","", INDEX(C$1:K$1,MID(T99,1,1))&amp;" юз")&amp;" "&amp;IF(MID(T99,2,1)="0","", INDEX(C$2:K$2,MID(T99,2,1)))&amp;" "&amp;IF(MID(T99,3,1)="0","", INDEX(C$1:K$1,MID(T99,3,1)))&amp;" квадриллиард")</f>
        <v>0</v>
      </c>
      <c r="V99" t="str">
        <f>MID(C99,E99-26,3)</f>
        <v>0</v>
      </c>
      <c r="W99" t="str">
        <f>IF(V99="000",""," "&amp;IF(MID(V99,1,1)="0","", INDEX(C$1:K$1,MID(V99,1,1))&amp;" юз")&amp;" "&amp;IF(MID(V99,2,1)="0","", INDEX(C$2:K$2,MID(V99,2,1)))&amp;" "&amp;IF(MID(V99,3,1)="0","", INDEX(C$1:K$1,MID(V99,3,1)))&amp;" квинтиллион")</f>
        <v>0</v>
      </c>
      <c r="X99" t="str">
        <f>MID(C99,E99-29,3)</f>
        <v>0</v>
      </c>
      <c r="Y99" t="str">
        <f>IF(X99="000",""," "&amp;IF(MID(X99,1,1)="0","", INDEX(C96:K96,MID(X99,1,1))&amp;" юз")&amp;" "&amp;IF(MID(X99,2,1)="0","", INDEX(C97:K97,MID(X99,2,1)))&amp;" "&amp;IF(MID(X99,3,1)="0","", INDEX(C96:K96,MID(X99,3,1)))&amp;" квинтиллиард")</f>
        <v>0</v>
      </c>
    </row>
    <row r="100" spans="1:25">
      <c r="A100" s="1"/>
      <c r="B100" s="1" t="str">
        <f>TRIM(Y100&amp;W100&amp;U100&amp;S100&amp;Q100&amp;O100&amp;M100&amp;K100&amp;I100&amp;G100&amp;" сум "&amp;ROUND((ABS(A100)-INT(ABS(A100)))*100,0)&amp;" тийин")</f>
        <v>0</v>
      </c>
      <c r="C100" s="1" t="str">
        <f>RIGHT("000000000000000000000000000000"&amp;INT(ABS(A100)),30)</f>
        <v>0</v>
      </c>
      <c r="D100" t="str">
        <f>INT((ABS(A100)-INT(ABS(A100)))*100)</f>
        <v>0</v>
      </c>
      <c r="E100" t="str">
        <f>LEN(C100)</f>
        <v>0</v>
      </c>
      <c r="F100" t="str">
        <f>MID(C100,E100-2,3)</f>
        <v>0</v>
      </c>
      <c r="G100" t="str">
        <f>" "&amp;IF(MID(F100,1,1)="0","", INDEX(C$1:K$1,MID(F100,1,1))&amp;" юз")&amp;" "&amp;IF(MID(F100,2,1)="0","", INDEX(C$2:K$2,MID(F100,2,1)))&amp;" "&amp;IF(MID(F100,3,1)="0","", INDEX(C$1:K$1,MID(F100,3,1)))</f>
        <v>0</v>
      </c>
      <c r="H100" t="str">
        <f>MID(C100,E100-5,3)</f>
        <v>0</v>
      </c>
      <c r="I100" t="str">
        <f>IF(H100="000",""," "&amp;IF(MID(H100,1,1)="0","",INDEX(C$1:K$1,MID(H100,1,1))&amp;" юз")&amp;" "&amp;IF(MID(H100,2,1)="0","",INDEX(C$2:K$2,MID(H100,2,1)))&amp;" "&amp;IF(MID(H100,3,1)="0","",INDEX(C$1:K$1,MID(H100,3,1)))&amp;" минг")</f>
        <v>0</v>
      </c>
      <c r="J100" t="str">
        <f>MID(C100,E100-8,3)</f>
        <v>0</v>
      </c>
      <c r="K100" t="str">
        <f>IF(J100="000",""," "&amp;IF(MID(J100,1,1)="0","", INDEX(C$1:K$1,MID(J100,1,1))&amp;" юз")&amp;" "&amp;IF(MID(J100,2,1)="0","", INDEX(C$2:K$2,MID(J100,2,1)))&amp;" "&amp;IF(MID(J100,3,1)="0","", INDEX(C$1:K$1,MID(J100,3,1)))&amp;" миллион")</f>
        <v>0</v>
      </c>
      <c r="L100" t="str">
        <f>MID(C100,E100-11,3)</f>
        <v>0</v>
      </c>
      <c r="M100" t="str">
        <f>IF(L100="000",""," "&amp;IF(MID(L100,1,1)="0","",INDEX(C$1:K$1,MID(L100,1,1))&amp;" юз")&amp;" "&amp;IF(MID(L100,2,1)="0","",INDEX(C$2:K$2,MID(L100,2,1)))&amp;" "&amp;IF(MID(L100,3,1)="0","",INDEX(C$1:K$1,MID(L100,3,1)))&amp;" миллиард")</f>
        <v>0</v>
      </c>
      <c r="N100" t="str">
        <f>MID(C100,E100-14,3)</f>
        <v>0</v>
      </c>
      <c r="O100" t="str">
        <f>IF(N100="000",""," "&amp;IF(MID(N100,1,1)="0","", INDEX(C$1:K$1,MID(N100,1,1))&amp;" юз")&amp;" "&amp;IF(MID(N100,2,1)="0","", INDEX(C$2:K$2,MID(N100,2,1)))&amp;" "&amp;IF(MID(N100,3,1)="0","", INDEX(C$1:K$1,MID(N100,3,1)))&amp;" триллион")</f>
        <v>0</v>
      </c>
      <c r="P100" t="str">
        <f>MID(C100,E100-17,3)</f>
        <v>0</v>
      </c>
      <c r="Q100" t="str">
        <f>IF(P100="000",""," "&amp;IF(MID(P100,1,1)="0","", INDEX(C$1:K$1,MID(P100,1,1))&amp;" юз")&amp;" "&amp;IF(MID(P100,2,1)="0","", INDEX(C$2:K$2,MID(P100,2,1)))&amp;" "&amp;IF(MID(P100,3,1)="0","", INDEX(C$1:K$1,MID(P100,3,1)))&amp;" триллиард")</f>
        <v>0</v>
      </c>
      <c r="R100" t="str">
        <f>MID(C100,E100-20,3)</f>
        <v>0</v>
      </c>
      <c r="S100" t="str">
        <f>IF(R100="000",""," "&amp;IF(MID(R100,1,1)="0","", INDEX(C$1:K$1,MID(R100,1,1))&amp;" юз")&amp;" "&amp;IF(MID(R100,2,1)="0","", INDEX(C$2:K$2,MID(R100,2,1)))&amp;" "&amp;IF(MID(R100,3,1)="0","", INDEX(C$1:K$1,MID(R100,3,1)))&amp;" квадриллион")</f>
        <v>0</v>
      </c>
      <c r="T100" t="str">
        <f>MID(C100,E100-23,3)</f>
        <v>0</v>
      </c>
      <c r="U100" t="str">
        <f>IF(T100="000",""," "&amp;IF(MID(T100,1,1)="0","", INDEX(C$1:K$1,MID(T100,1,1))&amp;" юз")&amp;" "&amp;IF(MID(T100,2,1)="0","", INDEX(C$2:K$2,MID(T100,2,1)))&amp;" "&amp;IF(MID(T100,3,1)="0","", INDEX(C$1:K$1,MID(T100,3,1)))&amp;" квадриллиард")</f>
        <v>0</v>
      </c>
      <c r="V100" t="str">
        <f>MID(C100,E100-26,3)</f>
        <v>0</v>
      </c>
      <c r="W100" t="str">
        <f>IF(V100="000",""," "&amp;IF(MID(V100,1,1)="0","", INDEX(C$1:K$1,MID(V100,1,1))&amp;" юз")&amp;" "&amp;IF(MID(V100,2,1)="0","", INDEX(C$2:K$2,MID(V100,2,1)))&amp;" "&amp;IF(MID(V100,3,1)="0","", INDEX(C$1:K$1,MID(V100,3,1)))&amp;" квинтиллион")</f>
        <v>0</v>
      </c>
      <c r="X100" t="str">
        <f>MID(C100,E100-29,3)</f>
        <v>0</v>
      </c>
      <c r="Y100" t="str">
        <f>IF(X100="000",""," "&amp;IF(MID(X100,1,1)="0","", INDEX(C97:K97,MID(X100,1,1))&amp;" юз")&amp;" "&amp;IF(MID(X100,2,1)="0","", INDEX(C98:K98,MID(X100,2,1)))&amp;" "&amp;IF(MID(X100,3,1)="0","", INDEX(C97:K97,MID(X100,3,1)))&amp;" квинтиллиард")</f>
        <v>0</v>
      </c>
    </row>
    <row r="101" spans="1:25">
      <c r="A101" s="1"/>
      <c r="B101" s="1" t="str">
        <f>TRIM(Y101&amp;W101&amp;U101&amp;S101&amp;Q101&amp;O101&amp;M101&amp;K101&amp;I101&amp;G101&amp;" сум "&amp;ROUND((ABS(A101)-INT(ABS(A101)))*100,0)&amp;" тийин")</f>
        <v>0</v>
      </c>
      <c r="C101" s="1" t="str">
        <f>RIGHT("000000000000000000000000000000"&amp;INT(ABS(A101)),30)</f>
        <v>0</v>
      </c>
      <c r="D101" t="str">
        <f>INT((ABS(A101)-INT(ABS(A101)))*100)</f>
        <v>0</v>
      </c>
      <c r="E101" t="str">
        <f>LEN(C101)</f>
        <v>0</v>
      </c>
      <c r="F101" t="str">
        <f>MID(C101,E101-2,3)</f>
        <v>0</v>
      </c>
      <c r="G101" t="str">
        <f>" "&amp;IF(MID(F101,1,1)="0","", INDEX(C$1:K$1,MID(F101,1,1))&amp;" юз")&amp;" "&amp;IF(MID(F101,2,1)="0","", INDEX(C$2:K$2,MID(F101,2,1)))&amp;" "&amp;IF(MID(F101,3,1)="0","", INDEX(C$1:K$1,MID(F101,3,1)))</f>
        <v>0</v>
      </c>
      <c r="H101" t="str">
        <f>MID(C101,E101-5,3)</f>
        <v>0</v>
      </c>
      <c r="I101" t="str">
        <f>IF(H101="000",""," "&amp;IF(MID(H101,1,1)="0","",INDEX(C$1:K$1,MID(H101,1,1))&amp;" юз")&amp;" "&amp;IF(MID(H101,2,1)="0","",INDEX(C$2:K$2,MID(H101,2,1)))&amp;" "&amp;IF(MID(H101,3,1)="0","",INDEX(C$1:K$1,MID(H101,3,1)))&amp;" минг")</f>
        <v>0</v>
      </c>
      <c r="J101" t="str">
        <f>MID(C101,E101-8,3)</f>
        <v>0</v>
      </c>
      <c r="K101" t="str">
        <f>IF(J101="000",""," "&amp;IF(MID(J101,1,1)="0","", INDEX(C$1:K$1,MID(J101,1,1))&amp;" юз")&amp;" "&amp;IF(MID(J101,2,1)="0","", INDEX(C$2:K$2,MID(J101,2,1)))&amp;" "&amp;IF(MID(J101,3,1)="0","", INDEX(C$1:K$1,MID(J101,3,1)))&amp;" миллион")</f>
        <v>0</v>
      </c>
      <c r="L101" t="str">
        <f>MID(C101,E101-11,3)</f>
        <v>0</v>
      </c>
      <c r="M101" t="str">
        <f>IF(L101="000",""," "&amp;IF(MID(L101,1,1)="0","",INDEX(C$1:K$1,MID(L101,1,1))&amp;" юз")&amp;" "&amp;IF(MID(L101,2,1)="0","",INDEX(C$2:K$2,MID(L101,2,1)))&amp;" "&amp;IF(MID(L101,3,1)="0","",INDEX(C$1:K$1,MID(L101,3,1)))&amp;" миллиард")</f>
        <v>0</v>
      </c>
      <c r="N101" t="str">
        <f>MID(C101,E101-14,3)</f>
        <v>0</v>
      </c>
      <c r="O101" t="str">
        <f>IF(N101="000",""," "&amp;IF(MID(N101,1,1)="0","", INDEX(C$1:K$1,MID(N101,1,1))&amp;" юз")&amp;" "&amp;IF(MID(N101,2,1)="0","", INDEX(C$2:K$2,MID(N101,2,1)))&amp;" "&amp;IF(MID(N101,3,1)="0","", INDEX(C$1:K$1,MID(N101,3,1)))&amp;" триллион")</f>
        <v>0</v>
      </c>
      <c r="P101" t="str">
        <f>MID(C101,E101-17,3)</f>
        <v>0</v>
      </c>
      <c r="Q101" t="str">
        <f>IF(P101="000",""," "&amp;IF(MID(P101,1,1)="0","", INDEX(C$1:K$1,MID(P101,1,1))&amp;" юз")&amp;" "&amp;IF(MID(P101,2,1)="0","", INDEX(C$2:K$2,MID(P101,2,1)))&amp;" "&amp;IF(MID(P101,3,1)="0","", INDEX(C$1:K$1,MID(P101,3,1)))&amp;" триллиард")</f>
        <v>0</v>
      </c>
      <c r="R101" t="str">
        <f>MID(C101,E101-20,3)</f>
        <v>0</v>
      </c>
      <c r="S101" t="str">
        <f>IF(R101="000",""," "&amp;IF(MID(R101,1,1)="0","", INDEX(C$1:K$1,MID(R101,1,1))&amp;" юз")&amp;" "&amp;IF(MID(R101,2,1)="0","", INDEX(C$2:K$2,MID(R101,2,1)))&amp;" "&amp;IF(MID(R101,3,1)="0","", INDEX(C$1:K$1,MID(R101,3,1)))&amp;" квадриллион")</f>
        <v>0</v>
      </c>
      <c r="T101" t="str">
        <f>MID(C101,E101-23,3)</f>
        <v>0</v>
      </c>
      <c r="U101" t="str">
        <f>IF(T101="000",""," "&amp;IF(MID(T101,1,1)="0","", INDEX(C$1:K$1,MID(T101,1,1))&amp;" юз")&amp;" "&amp;IF(MID(T101,2,1)="0","", INDEX(C$2:K$2,MID(T101,2,1)))&amp;" "&amp;IF(MID(T101,3,1)="0","", INDEX(C$1:K$1,MID(T101,3,1)))&amp;" квадриллиард")</f>
        <v>0</v>
      </c>
      <c r="V101" t="str">
        <f>MID(C101,E101-26,3)</f>
        <v>0</v>
      </c>
      <c r="W101" t="str">
        <f>IF(V101="000",""," "&amp;IF(MID(V101,1,1)="0","", INDEX(C$1:K$1,MID(V101,1,1))&amp;" юз")&amp;" "&amp;IF(MID(V101,2,1)="0","", INDEX(C$2:K$2,MID(V101,2,1)))&amp;" "&amp;IF(MID(V101,3,1)="0","", INDEX(C$1:K$1,MID(V101,3,1)))&amp;" квинтиллион")</f>
        <v>0</v>
      </c>
      <c r="X101" t="str">
        <f>MID(C101,E101-29,3)</f>
        <v>0</v>
      </c>
      <c r="Y101" t="str">
        <f>IF(X101="000",""," "&amp;IF(MID(X101,1,1)="0","", INDEX(C98:K98,MID(X101,1,1))&amp;" юз")&amp;" "&amp;IF(MID(X101,2,1)="0","", INDEX(C99:K99,MID(X101,2,1)))&amp;" "&amp;IF(MID(X101,3,1)="0","", INDEX(C98:K98,MID(X101,3,1)))&amp;" квинтиллиард")</f>
        <v>0</v>
      </c>
    </row>
    <row r="102" spans="1:25">
      <c r="A102" s="1"/>
      <c r="B102" s="1" t="str">
        <f>TRIM(Y102&amp;W102&amp;U102&amp;S102&amp;Q102&amp;O102&amp;M102&amp;K102&amp;I102&amp;G102&amp;" сум "&amp;ROUND((ABS(A102)-INT(ABS(A102)))*100,0)&amp;" тийин")</f>
        <v>0</v>
      </c>
      <c r="C102" s="1" t="str">
        <f>RIGHT("000000000000000000000000000000"&amp;INT(ABS(A102)),30)</f>
        <v>0</v>
      </c>
      <c r="D102" t="str">
        <f>INT((ABS(A102)-INT(ABS(A102)))*100)</f>
        <v>0</v>
      </c>
      <c r="E102" t="str">
        <f>LEN(C102)</f>
        <v>0</v>
      </c>
      <c r="F102" t="str">
        <f>MID(C102,E102-2,3)</f>
        <v>0</v>
      </c>
      <c r="G102" t="str">
        <f>" "&amp;IF(MID(F102,1,1)="0","", INDEX(C$1:K$1,MID(F102,1,1))&amp;" юз")&amp;" "&amp;IF(MID(F102,2,1)="0","", INDEX(C$2:K$2,MID(F102,2,1)))&amp;" "&amp;IF(MID(F102,3,1)="0","", INDEX(C$1:K$1,MID(F102,3,1)))</f>
        <v>0</v>
      </c>
      <c r="H102" t="str">
        <f>MID(C102,E102-5,3)</f>
        <v>0</v>
      </c>
      <c r="I102" t="str">
        <f>IF(H102="000",""," "&amp;IF(MID(H102,1,1)="0","",INDEX(C$1:K$1,MID(H102,1,1))&amp;" юз")&amp;" "&amp;IF(MID(H102,2,1)="0","",INDEX(C$2:K$2,MID(H102,2,1)))&amp;" "&amp;IF(MID(H102,3,1)="0","",INDEX(C$1:K$1,MID(H102,3,1)))&amp;" минг")</f>
        <v>0</v>
      </c>
      <c r="J102" t="str">
        <f>MID(C102,E102-8,3)</f>
        <v>0</v>
      </c>
      <c r="K102" t="str">
        <f>IF(J102="000",""," "&amp;IF(MID(J102,1,1)="0","", INDEX(C$1:K$1,MID(J102,1,1))&amp;" юз")&amp;" "&amp;IF(MID(J102,2,1)="0","", INDEX(C$2:K$2,MID(J102,2,1)))&amp;" "&amp;IF(MID(J102,3,1)="0","", INDEX(C$1:K$1,MID(J102,3,1)))&amp;" миллион")</f>
        <v>0</v>
      </c>
      <c r="L102" t="str">
        <f>MID(C102,E102-11,3)</f>
        <v>0</v>
      </c>
      <c r="M102" t="str">
        <f>IF(L102="000",""," "&amp;IF(MID(L102,1,1)="0","",INDEX(C$1:K$1,MID(L102,1,1))&amp;" юз")&amp;" "&amp;IF(MID(L102,2,1)="0","",INDEX(C$2:K$2,MID(L102,2,1)))&amp;" "&amp;IF(MID(L102,3,1)="0","",INDEX(C$1:K$1,MID(L102,3,1)))&amp;" миллиард")</f>
        <v>0</v>
      </c>
      <c r="N102" t="str">
        <f>MID(C102,E102-14,3)</f>
        <v>0</v>
      </c>
      <c r="O102" t="str">
        <f>IF(N102="000",""," "&amp;IF(MID(N102,1,1)="0","", INDEX(C$1:K$1,MID(N102,1,1))&amp;" юз")&amp;" "&amp;IF(MID(N102,2,1)="0","", INDEX(C$2:K$2,MID(N102,2,1)))&amp;" "&amp;IF(MID(N102,3,1)="0","", INDEX(C$1:K$1,MID(N102,3,1)))&amp;" триллион")</f>
        <v>0</v>
      </c>
      <c r="P102" t="str">
        <f>MID(C102,E102-17,3)</f>
        <v>0</v>
      </c>
      <c r="Q102" t="str">
        <f>IF(P102="000",""," "&amp;IF(MID(P102,1,1)="0","", INDEX(C$1:K$1,MID(P102,1,1))&amp;" юз")&amp;" "&amp;IF(MID(P102,2,1)="0","", INDEX(C$2:K$2,MID(P102,2,1)))&amp;" "&amp;IF(MID(P102,3,1)="0","", INDEX(C$1:K$1,MID(P102,3,1)))&amp;" триллиард")</f>
        <v>0</v>
      </c>
      <c r="R102" t="str">
        <f>MID(C102,E102-20,3)</f>
        <v>0</v>
      </c>
      <c r="S102" t="str">
        <f>IF(R102="000",""," "&amp;IF(MID(R102,1,1)="0","", INDEX(C$1:K$1,MID(R102,1,1))&amp;" юз")&amp;" "&amp;IF(MID(R102,2,1)="0","", INDEX(C$2:K$2,MID(R102,2,1)))&amp;" "&amp;IF(MID(R102,3,1)="0","", INDEX(C$1:K$1,MID(R102,3,1)))&amp;" квадриллион")</f>
        <v>0</v>
      </c>
      <c r="T102" t="str">
        <f>MID(C102,E102-23,3)</f>
        <v>0</v>
      </c>
      <c r="U102" t="str">
        <f>IF(T102="000",""," "&amp;IF(MID(T102,1,1)="0","", INDEX(C$1:K$1,MID(T102,1,1))&amp;" юз")&amp;" "&amp;IF(MID(T102,2,1)="0","", INDEX(C$2:K$2,MID(T102,2,1)))&amp;" "&amp;IF(MID(T102,3,1)="0","", INDEX(C$1:K$1,MID(T102,3,1)))&amp;" квадриллиард")</f>
        <v>0</v>
      </c>
      <c r="V102" t="str">
        <f>MID(C102,E102-26,3)</f>
        <v>0</v>
      </c>
      <c r="W102" t="str">
        <f>IF(V102="000",""," "&amp;IF(MID(V102,1,1)="0","", INDEX(C$1:K$1,MID(V102,1,1))&amp;" юз")&amp;" "&amp;IF(MID(V102,2,1)="0","", INDEX(C$2:K$2,MID(V102,2,1)))&amp;" "&amp;IF(MID(V102,3,1)="0","", INDEX(C$1:K$1,MID(V102,3,1)))&amp;" квинтиллион")</f>
        <v>0</v>
      </c>
      <c r="X102" t="str">
        <f>MID(C102,E102-29,3)</f>
        <v>0</v>
      </c>
      <c r="Y102" t="str">
        <f>IF(X102="000",""," "&amp;IF(MID(X102,1,1)="0","", INDEX(C99:K99,MID(X102,1,1))&amp;" юз")&amp;" "&amp;IF(MID(X102,2,1)="0","", INDEX(C100:K100,MID(X102,2,1)))&amp;" "&amp;IF(MID(X102,3,1)="0","", INDEX(C99:K99,MID(X102,3,1)))&amp;" квинтиллиард")</f>
        <v>0</v>
      </c>
    </row>
    <row r="103" spans="1:25">
      <c r="A103" s="1"/>
      <c r="B103" s="1" t="str">
        <f>TRIM(Y103&amp;W103&amp;U103&amp;S103&amp;Q103&amp;O103&amp;M103&amp;K103&amp;I103&amp;G103&amp;" сум "&amp;ROUND((ABS(A103)-INT(ABS(A103)))*100,0)&amp;" тийин")</f>
        <v>0</v>
      </c>
      <c r="C103" s="1" t="str">
        <f>RIGHT("000000000000000000000000000000"&amp;INT(ABS(A103)),30)</f>
        <v>0</v>
      </c>
      <c r="D103" t="str">
        <f>INT((ABS(A103)-INT(ABS(A103)))*100)</f>
        <v>0</v>
      </c>
      <c r="E103" t="str">
        <f>LEN(C103)</f>
        <v>0</v>
      </c>
      <c r="F103" t="str">
        <f>MID(C103,E103-2,3)</f>
        <v>0</v>
      </c>
      <c r="G103" t="str">
        <f>" "&amp;IF(MID(F103,1,1)="0","", INDEX(C$1:K$1,MID(F103,1,1))&amp;" юз")&amp;" "&amp;IF(MID(F103,2,1)="0","", INDEX(C$2:K$2,MID(F103,2,1)))&amp;" "&amp;IF(MID(F103,3,1)="0","", INDEX(C$1:K$1,MID(F103,3,1)))</f>
        <v>0</v>
      </c>
      <c r="H103" t="str">
        <f>MID(C103,E103-5,3)</f>
        <v>0</v>
      </c>
      <c r="I103" t="str">
        <f>IF(H103="000",""," "&amp;IF(MID(H103,1,1)="0","",INDEX(C$1:K$1,MID(H103,1,1))&amp;" юз")&amp;" "&amp;IF(MID(H103,2,1)="0","",INDEX(C$2:K$2,MID(H103,2,1)))&amp;" "&amp;IF(MID(H103,3,1)="0","",INDEX(C$1:K$1,MID(H103,3,1)))&amp;" минг")</f>
        <v>0</v>
      </c>
      <c r="J103" t="str">
        <f>MID(C103,E103-8,3)</f>
        <v>0</v>
      </c>
      <c r="K103" t="str">
        <f>IF(J103="000",""," "&amp;IF(MID(J103,1,1)="0","", INDEX(C$1:K$1,MID(J103,1,1))&amp;" юз")&amp;" "&amp;IF(MID(J103,2,1)="0","", INDEX(C$2:K$2,MID(J103,2,1)))&amp;" "&amp;IF(MID(J103,3,1)="0","", INDEX(C$1:K$1,MID(J103,3,1)))&amp;" миллион")</f>
        <v>0</v>
      </c>
      <c r="L103" t="str">
        <f>MID(C103,E103-11,3)</f>
        <v>0</v>
      </c>
      <c r="M103" t="str">
        <f>IF(L103="000",""," "&amp;IF(MID(L103,1,1)="0","",INDEX(C$1:K$1,MID(L103,1,1))&amp;" юз")&amp;" "&amp;IF(MID(L103,2,1)="0","",INDEX(C$2:K$2,MID(L103,2,1)))&amp;" "&amp;IF(MID(L103,3,1)="0","",INDEX(C$1:K$1,MID(L103,3,1)))&amp;" миллиард")</f>
        <v>0</v>
      </c>
      <c r="N103" t="str">
        <f>MID(C103,E103-14,3)</f>
        <v>0</v>
      </c>
      <c r="O103" t="str">
        <f>IF(N103="000",""," "&amp;IF(MID(N103,1,1)="0","", INDEX(C$1:K$1,MID(N103,1,1))&amp;" юз")&amp;" "&amp;IF(MID(N103,2,1)="0","", INDEX(C$2:K$2,MID(N103,2,1)))&amp;" "&amp;IF(MID(N103,3,1)="0","", INDEX(C$1:K$1,MID(N103,3,1)))&amp;" триллион")</f>
        <v>0</v>
      </c>
      <c r="P103" t="str">
        <f>MID(C103,E103-17,3)</f>
        <v>0</v>
      </c>
      <c r="Q103" t="str">
        <f>IF(P103="000",""," "&amp;IF(MID(P103,1,1)="0","", INDEX(C$1:K$1,MID(P103,1,1))&amp;" юз")&amp;" "&amp;IF(MID(P103,2,1)="0","", INDEX(C$2:K$2,MID(P103,2,1)))&amp;" "&amp;IF(MID(P103,3,1)="0","", INDEX(C$1:K$1,MID(P103,3,1)))&amp;" триллиард")</f>
        <v>0</v>
      </c>
      <c r="R103" t="str">
        <f>MID(C103,E103-20,3)</f>
        <v>0</v>
      </c>
      <c r="S103" t="str">
        <f>IF(R103="000",""," "&amp;IF(MID(R103,1,1)="0","", INDEX(C$1:K$1,MID(R103,1,1))&amp;" юз")&amp;" "&amp;IF(MID(R103,2,1)="0","", INDEX(C$2:K$2,MID(R103,2,1)))&amp;" "&amp;IF(MID(R103,3,1)="0","", INDEX(C$1:K$1,MID(R103,3,1)))&amp;" квадриллион")</f>
        <v>0</v>
      </c>
      <c r="T103" t="str">
        <f>MID(C103,E103-23,3)</f>
        <v>0</v>
      </c>
      <c r="U103" t="str">
        <f>IF(T103="000",""," "&amp;IF(MID(T103,1,1)="0","", INDEX(C$1:K$1,MID(T103,1,1))&amp;" юз")&amp;" "&amp;IF(MID(T103,2,1)="0","", INDEX(C$2:K$2,MID(T103,2,1)))&amp;" "&amp;IF(MID(T103,3,1)="0","", INDEX(C$1:K$1,MID(T103,3,1)))&amp;" квадриллиард")</f>
        <v>0</v>
      </c>
      <c r="V103" t="str">
        <f>MID(C103,E103-26,3)</f>
        <v>0</v>
      </c>
      <c r="W103" t="str">
        <f>IF(V103="000",""," "&amp;IF(MID(V103,1,1)="0","", INDEX(C$1:K$1,MID(V103,1,1))&amp;" юз")&amp;" "&amp;IF(MID(V103,2,1)="0","", INDEX(C$2:K$2,MID(V103,2,1)))&amp;" "&amp;IF(MID(V103,3,1)="0","", INDEX(C$1:K$1,MID(V103,3,1)))&amp;" квинтиллион")</f>
        <v>0</v>
      </c>
      <c r="X103" t="str">
        <f>MID(C103,E103-29,3)</f>
        <v>0</v>
      </c>
      <c r="Y103" t="str">
        <f>IF(X103="000",""," "&amp;IF(MID(X103,1,1)="0","", INDEX(C100:K100,MID(X103,1,1))&amp;" юз")&amp;" "&amp;IF(MID(X103,2,1)="0","", INDEX(C101:K101,MID(X103,2,1)))&amp;" "&amp;IF(MID(X103,3,1)="0","", INDEX(C100:K100,MID(X103,3,1)))&amp;" квинтиллиард")</f>
        <v>0</v>
      </c>
    </row>
    <row r="104" spans="1:25">
      <c r="A104" s="1"/>
      <c r="B104" s="1" t="str">
        <f>TRIM(Y104&amp;W104&amp;U104&amp;S104&amp;Q104&amp;O104&amp;M104&amp;K104&amp;I104&amp;G104&amp;" сум "&amp;ROUND((ABS(A104)-INT(ABS(A104)))*100,0)&amp;" тийин")</f>
        <v>0</v>
      </c>
      <c r="C104" s="1" t="str">
        <f>RIGHT("000000000000000000000000000000"&amp;INT(ABS(A104)),30)</f>
        <v>0</v>
      </c>
      <c r="D104" t="str">
        <f>INT((ABS(A104)-INT(ABS(A104)))*100)</f>
        <v>0</v>
      </c>
      <c r="E104" t="str">
        <f>LEN(C104)</f>
        <v>0</v>
      </c>
      <c r="F104" t="str">
        <f>MID(C104,E104-2,3)</f>
        <v>0</v>
      </c>
      <c r="G104" t="str">
        <f>" "&amp;IF(MID(F104,1,1)="0","", INDEX(C$1:K$1,MID(F104,1,1))&amp;" юз")&amp;" "&amp;IF(MID(F104,2,1)="0","", INDEX(C$2:K$2,MID(F104,2,1)))&amp;" "&amp;IF(MID(F104,3,1)="0","", INDEX(C$1:K$1,MID(F104,3,1)))</f>
        <v>0</v>
      </c>
      <c r="H104" t="str">
        <f>MID(C104,E104-5,3)</f>
        <v>0</v>
      </c>
      <c r="I104" t="str">
        <f>IF(H104="000",""," "&amp;IF(MID(H104,1,1)="0","",INDEX(C$1:K$1,MID(H104,1,1))&amp;" юз")&amp;" "&amp;IF(MID(H104,2,1)="0","",INDEX(C$2:K$2,MID(H104,2,1)))&amp;" "&amp;IF(MID(H104,3,1)="0","",INDEX(C$1:K$1,MID(H104,3,1)))&amp;" минг")</f>
        <v>0</v>
      </c>
      <c r="J104" t="str">
        <f>MID(C104,E104-8,3)</f>
        <v>0</v>
      </c>
      <c r="K104" t="str">
        <f>IF(J104="000",""," "&amp;IF(MID(J104,1,1)="0","", INDEX(C$1:K$1,MID(J104,1,1))&amp;" юз")&amp;" "&amp;IF(MID(J104,2,1)="0","", INDEX(C$2:K$2,MID(J104,2,1)))&amp;" "&amp;IF(MID(J104,3,1)="0","", INDEX(C$1:K$1,MID(J104,3,1)))&amp;" миллион")</f>
        <v>0</v>
      </c>
      <c r="L104" t="str">
        <f>MID(C104,E104-11,3)</f>
        <v>0</v>
      </c>
      <c r="M104" t="str">
        <f>IF(L104="000",""," "&amp;IF(MID(L104,1,1)="0","",INDEX(C$1:K$1,MID(L104,1,1))&amp;" юз")&amp;" "&amp;IF(MID(L104,2,1)="0","",INDEX(C$2:K$2,MID(L104,2,1)))&amp;" "&amp;IF(MID(L104,3,1)="0","",INDEX(C$1:K$1,MID(L104,3,1)))&amp;" миллиард")</f>
        <v>0</v>
      </c>
      <c r="N104" t="str">
        <f>MID(C104,E104-14,3)</f>
        <v>0</v>
      </c>
      <c r="O104" t="str">
        <f>IF(N104="000",""," "&amp;IF(MID(N104,1,1)="0","", INDEX(C$1:K$1,MID(N104,1,1))&amp;" юз")&amp;" "&amp;IF(MID(N104,2,1)="0","", INDEX(C$2:K$2,MID(N104,2,1)))&amp;" "&amp;IF(MID(N104,3,1)="0","", INDEX(C$1:K$1,MID(N104,3,1)))&amp;" триллион")</f>
        <v>0</v>
      </c>
      <c r="P104" t="str">
        <f>MID(C104,E104-17,3)</f>
        <v>0</v>
      </c>
      <c r="Q104" t="str">
        <f>IF(P104="000",""," "&amp;IF(MID(P104,1,1)="0","", INDEX(C$1:K$1,MID(P104,1,1))&amp;" юз")&amp;" "&amp;IF(MID(P104,2,1)="0","", INDEX(C$2:K$2,MID(P104,2,1)))&amp;" "&amp;IF(MID(P104,3,1)="0","", INDEX(C$1:K$1,MID(P104,3,1)))&amp;" триллиард")</f>
        <v>0</v>
      </c>
      <c r="R104" t="str">
        <f>MID(C104,E104-20,3)</f>
        <v>0</v>
      </c>
      <c r="S104" t="str">
        <f>IF(R104="000",""," "&amp;IF(MID(R104,1,1)="0","", INDEX(C$1:K$1,MID(R104,1,1))&amp;" юз")&amp;" "&amp;IF(MID(R104,2,1)="0","", INDEX(C$2:K$2,MID(R104,2,1)))&amp;" "&amp;IF(MID(R104,3,1)="0","", INDEX(C$1:K$1,MID(R104,3,1)))&amp;" квадриллион")</f>
        <v>0</v>
      </c>
      <c r="T104" t="str">
        <f>MID(C104,E104-23,3)</f>
        <v>0</v>
      </c>
      <c r="U104" t="str">
        <f>IF(T104="000",""," "&amp;IF(MID(T104,1,1)="0","", INDEX(C$1:K$1,MID(T104,1,1))&amp;" юз")&amp;" "&amp;IF(MID(T104,2,1)="0","", INDEX(C$2:K$2,MID(T104,2,1)))&amp;" "&amp;IF(MID(T104,3,1)="0","", INDEX(C$1:K$1,MID(T104,3,1)))&amp;" квадриллиард")</f>
        <v>0</v>
      </c>
      <c r="V104" t="str">
        <f>MID(C104,E104-26,3)</f>
        <v>0</v>
      </c>
      <c r="W104" t="str">
        <f>IF(V104="000",""," "&amp;IF(MID(V104,1,1)="0","", INDEX(C$1:K$1,MID(V104,1,1))&amp;" юз")&amp;" "&amp;IF(MID(V104,2,1)="0","", INDEX(C$2:K$2,MID(V104,2,1)))&amp;" "&amp;IF(MID(V104,3,1)="0","", INDEX(C$1:K$1,MID(V104,3,1)))&amp;" квинтиллион")</f>
        <v>0</v>
      </c>
      <c r="X104" t="str">
        <f>MID(C104,E104-29,3)</f>
        <v>0</v>
      </c>
      <c r="Y104" t="str">
        <f>IF(X104="000",""," "&amp;IF(MID(X104,1,1)="0","", INDEX(C101:K101,MID(X104,1,1))&amp;" юз")&amp;" "&amp;IF(MID(X104,2,1)="0","", INDEX(C102:K102,MID(X104,2,1)))&amp;" "&amp;IF(MID(X104,3,1)="0","", INDEX(C101:K101,MID(X104,3,1)))&amp;" квинтиллиард")</f>
        <v>0</v>
      </c>
    </row>
    <row r="105" spans="1:25">
      <c r="A105" s="1"/>
      <c r="B105" s="1" t="str">
        <f>TRIM(Y105&amp;W105&amp;U105&amp;S105&amp;Q105&amp;O105&amp;M105&amp;K105&amp;I105&amp;G105&amp;" сум "&amp;ROUND((ABS(A105)-INT(ABS(A105)))*100,0)&amp;" тийин")</f>
        <v>0</v>
      </c>
      <c r="C105" s="1" t="str">
        <f>RIGHT("000000000000000000000000000000"&amp;INT(ABS(A105)),30)</f>
        <v>0</v>
      </c>
      <c r="D105" t="str">
        <f>INT((ABS(A105)-INT(ABS(A105)))*100)</f>
        <v>0</v>
      </c>
      <c r="E105" t="str">
        <f>LEN(C105)</f>
        <v>0</v>
      </c>
      <c r="F105" t="str">
        <f>MID(C105,E105-2,3)</f>
        <v>0</v>
      </c>
      <c r="G105" t="str">
        <f>" "&amp;IF(MID(F105,1,1)="0","", INDEX(C$1:K$1,MID(F105,1,1))&amp;" юз")&amp;" "&amp;IF(MID(F105,2,1)="0","", INDEX(C$2:K$2,MID(F105,2,1)))&amp;" "&amp;IF(MID(F105,3,1)="0","", INDEX(C$1:K$1,MID(F105,3,1)))</f>
        <v>0</v>
      </c>
      <c r="H105" t="str">
        <f>MID(C105,E105-5,3)</f>
        <v>0</v>
      </c>
      <c r="I105" t="str">
        <f>IF(H105="000",""," "&amp;IF(MID(H105,1,1)="0","",INDEX(C$1:K$1,MID(H105,1,1))&amp;" юз")&amp;" "&amp;IF(MID(H105,2,1)="0","",INDEX(C$2:K$2,MID(H105,2,1)))&amp;" "&amp;IF(MID(H105,3,1)="0","",INDEX(C$1:K$1,MID(H105,3,1)))&amp;" минг")</f>
        <v>0</v>
      </c>
      <c r="J105" t="str">
        <f>MID(C105,E105-8,3)</f>
        <v>0</v>
      </c>
      <c r="K105" t="str">
        <f>IF(J105="000",""," "&amp;IF(MID(J105,1,1)="0","", INDEX(C$1:K$1,MID(J105,1,1))&amp;" юз")&amp;" "&amp;IF(MID(J105,2,1)="0","", INDEX(C$2:K$2,MID(J105,2,1)))&amp;" "&amp;IF(MID(J105,3,1)="0","", INDEX(C$1:K$1,MID(J105,3,1)))&amp;" миллион")</f>
        <v>0</v>
      </c>
      <c r="L105" t="str">
        <f>MID(C105,E105-11,3)</f>
        <v>0</v>
      </c>
      <c r="M105" t="str">
        <f>IF(L105="000",""," "&amp;IF(MID(L105,1,1)="0","",INDEX(C$1:K$1,MID(L105,1,1))&amp;" юз")&amp;" "&amp;IF(MID(L105,2,1)="0","",INDEX(C$2:K$2,MID(L105,2,1)))&amp;" "&amp;IF(MID(L105,3,1)="0","",INDEX(C$1:K$1,MID(L105,3,1)))&amp;" миллиард")</f>
        <v>0</v>
      </c>
      <c r="N105" t="str">
        <f>MID(C105,E105-14,3)</f>
        <v>0</v>
      </c>
      <c r="O105" t="str">
        <f>IF(N105="000",""," "&amp;IF(MID(N105,1,1)="0","", INDEX(C$1:K$1,MID(N105,1,1))&amp;" юз")&amp;" "&amp;IF(MID(N105,2,1)="0","", INDEX(C$2:K$2,MID(N105,2,1)))&amp;" "&amp;IF(MID(N105,3,1)="0","", INDEX(C$1:K$1,MID(N105,3,1)))&amp;" триллион")</f>
        <v>0</v>
      </c>
      <c r="P105" t="str">
        <f>MID(C105,E105-17,3)</f>
        <v>0</v>
      </c>
      <c r="Q105" t="str">
        <f>IF(P105="000",""," "&amp;IF(MID(P105,1,1)="0","", INDEX(C$1:K$1,MID(P105,1,1))&amp;" юз")&amp;" "&amp;IF(MID(P105,2,1)="0","", INDEX(C$2:K$2,MID(P105,2,1)))&amp;" "&amp;IF(MID(P105,3,1)="0","", INDEX(C$1:K$1,MID(P105,3,1)))&amp;" триллиард")</f>
        <v>0</v>
      </c>
      <c r="R105" t="str">
        <f>MID(C105,E105-20,3)</f>
        <v>0</v>
      </c>
      <c r="S105" t="str">
        <f>IF(R105="000",""," "&amp;IF(MID(R105,1,1)="0","", INDEX(C$1:K$1,MID(R105,1,1))&amp;" юз")&amp;" "&amp;IF(MID(R105,2,1)="0","", INDEX(C$2:K$2,MID(R105,2,1)))&amp;" "&amp;IF(MID(R105,3,1)="0","", INDEX(C$1:K$1,MID(R105,3,1)))&amp;" квадриллион")</f>
        <v>0</v>
      </c>
      <c r="T105" t="str">
        <f>MID(C105,E105-23,3)</f>
        <v>0</v>
      </c>
      <c r="U105" t="str">
        <f>IF(T105="000",""," "&amp;IF(MID(T105,1,1)="0","", INDEX(C$1:K$1,MID(T105,1,1))&amp;" юз")&amp;" "&amp;IF(MID(T105,2,1)="0","", INDEX(C$2:K$2,MID(T105,2,1)))&amp;" "&amp;IF(MID(T105,3,1)="0","", INDEX(C$1:K$1,MID(T105,3,1)))&amp;" квадриллиард")</f>
        <v>0</v>
      </c>
      <c r="V105" t="str">
        <f>MID(C105,E105-26,3)</f>
        <v>0</v>
      </c>
      <c r="W105" t="str">
        <f>IF(V105="000",""," "&amp;IF(MID(V105,1,1)="0","", INDEX(C$1:K$1,MID(V105,1,1))&amp;" юз")&amp;" "&amp;IF(MID(V105,2,1)="0","", INDEX(C$2:K$2,MID(V105,2,1)))&amp;" "&amp;IF(MID(V105,3,1)="0","", INDEX(C$1:K$1,MID(V105,3,1)))&amp;" квинтиллион")</f>
        <v>0</v>
      </c>
      <c r="X105" t="str">
        <f>MID(C105,E105-29,3)</f>
        <v>0</v>
      </c>
      <c r="Y105" t="str">
        <f>IF(X105="000",""," "&amp;IF(MID(X105,1,1)="0","", INDEX(C102:K102,MID(X105,1,1))&amp;" юз")&amp;" "&amp;IF(MID(X105,2,1)="0","", INDEX(C103:K103,MID(X105,2,1)))&amp;" "&amp;IF(MID(X105,3,1)="0","", INDEX(C102:K102,MID(X105,3,1)))&amp;" квинтиллиард")</f>
        <v>0</v>
      </c>
    </row>
    <row r="106" spans="1:25">
      <c r="A106" s="1"/>
      <c r="B106" s="1" t="str">
        <f>TRIM(Y106&amp;W106&amp;U106&amp;S106&amp;Q106&amp;O106&amp;M106&amp;K106&amp;I106&amp;G106&amp;" сум "&amp;ROUND((ABS(A106)-INT(ABS(A106)))*100,0)&amp;" тийин")</f>
        <v>0</v>
      </c>
      <c r="C106" s="1" t="str">
        <f>RIGHT("000000000000000000000000000000"&amp;INT(ABS(A106)),30)</f>
        <v>0</v>
      </c>
      <c r="D106" t="str">
        <f>INT((ABS(A106)-INT(ABS(A106)))*100)</f>
        <v>0</v>
      </c>
      <c r="E106" t="str">
        <f>LEN(C106)</f>
        <v>0</v>
      </c>
      <c r="F106" t="str">
        <f>MID(C106,E106-2,3)</f>
        <v>0</v>
      </c>
      <c r="G106" t="str">
        <f>" "&amp;IF(MID(F106,1,1)="0","", INDEX(C$1:K$1,MID(F106,1,1))&amp;" юз")&amp;" "&amp;IF(MID(F106,2,1)="0","", INDEX(C$2:K$2,MID(F106,2,1)))&amp;" "&amp;IF(MID(F106,3,1)="0","", INDEX(C$1:K$1,MID(F106,3,1)))</f>
        <v>0</v>
      </c>
      <c r="H106" t="str">
        <f>MID(C106,E106-5,3)</f>
        <v>0</v>
      </c>
      <c r="I106" t="str">
        <f>IF(H106="000",""," "&amp;IF(MID(H106,1,1)="0","",INDEX(C$1:K$1,MID(H106,1,1))&amp;" юз")&amp;" "&amp;IF(MID(H106,2,1)="0","",INDEX(C$2:K$2,MID(H106,2,1)))&amp;" "&amp;IF(MID(H106,3,1)="0","",INDEX(C$1:K$1,MID(H106,3,1)))&amp;" минг")</f>
        <v>0</v>
      </c>
      <c r="J106" t="str">
        <f>MID(C106,E106-8,3)</f>
        <v>0</v>
      </c>
      <c r="K106" t="str">
        <f>IF(J106="000",""," "&amp;IF(MID(J106,1,1)="0","", INDEX(C$1:K$1,MID(J106,1,1))&amp;" юз")&amp;" "&amp;IF(MID(J106,2,1)="0","", INDEX(C$2:K$2,MID(J106,2,1)))&amp;" "&amp;IF(MID(J106,3,1)="0","", INDEX(C$1:K$1,MID(J106,3,1)))&amp;" миллион")</f>
        <v>0</v>
      </c>
      <c r="L106" t="str">
        <f>MID(C106,E106-11,3)</f>
        <v>0</v>
      </c>
      <c r="M106" t="str">
        <f>IF(L106="000",""," "&amp;IF(MID(L106,1,1)="0","",INDEX(C$1:K$1,MID(L106,1,1))&amp;" юз")&amp;" "&amp;IF(MID(L106,2,1)="0","",INDEX(C$2:K$2,MID(L106,2,1)))&amp;" "&amp;IF(MID(L106,3,1)="0","",INDEX(C$1:K$1,MID(L106,3,1)))&amp;" миллиард")</f>
        <v>0</v>
      </c>
      <c r="N106" t="str">
        <f>MID(C106,E106-14,3)</f>
        <v>0</v>
      </c>
      <c r="O106" t="str">
        <f>IF(N106="000",""," "&amp;IF(MID(N106,1,1)="0","", INDEX(C$1:K$1,MID(N106,1,1))&amp;" юз")&amp;" "&amp;IF(MID(N106,2,1)="0","", INDEX(C$2:K$2,MID(N106,2,1)))&amp;" "&amp;IF(MID(N106,3,1)="0","", INDEX(C$1:K$1,MID(N106,3,1)))&amp;" триллион")</f>
        <v>0</v>
      </c>
      <c r="P106" t="str">
        <f>MID(C106,E106-17,3)</f>
        <v>0</v>
      </c>
      <c r="Q106" t="str">
        <f>IF(P106="000",""," "&amp;IF(MID(P106,1,1)="0","", INDEX(C$1:K$1,MID(P106,1,1))&amp;" юз")&amp;" "&amp;IF(MID(P106,2,1)="0","", INDEX(C$2:K$2,MID(P106,2,1)))&amp;" "&amp;IF(MID(P106,3,1)="0","", INDEX(C$1:K$1,MID(P106,3,1)))&amp;" триллиард")</f>
        <v>0</v>
      </c>
      <c r="R106" t="str">
        <f>MID(C106,E106-20,3)</f>
        <v>0</v>
      </c>
      <c r="S106" t="str">
        <f>IF(R106="000",""," "&amp;IF(MID(R106,1,1)="0","", INDEX(C$1:K$1,MID(R106,1,1))&amp;" юз")&amp;" "&amp;IF(MID(R106,2,1)="0","", INDEX(C$2:K$2,MID(R106,2,1)))&amp;" "&amp;IF(MID(R106,3,1)="0","", INDEX(C$1:K$1,MID(R106,3,1)))&amp;" квадриллион")</f>
        <v>0</v>
      </c>
      <c r="T106" t="str">
        <f>MID(C106,E106-23,3)</f>
        <v>0</v>
      </c>
      <c r="U106" t="str">
        <f>IF(T106="000",""," "&amp;IF(MID(T106,1,1)="0","", INDEX(C$1:K$1,MID(T106,1,1))&amp;" юз")&amp;" "&amp;IF(MID(T106,2,1)="0","", INDEX(C$2:K$2,MID(T106,2,1)))&amp;" "&amp;IF(MID(T106,3,1)="0","", INDEX(C$1:K$1,MID(T106,3,1)))&amp;" квадриллиард")</f>
        <v>0</v>
      </c>
      <c r="V106" t="str">
        <f>MID(C106,E106-26,3)</f>
        <v>0</v>
      </c>
      <c r="W106" t="str">
        <f>IF(V106="000",""," "&amp;IF(MID(V106,1,1)="0","", INDEX(C$1:K$1,MID(V106,1,1))&amp;" юз")&amp;" "&amp;IF(MID(V106,2,1)="0","", INDEX(C$2:K$2,MID(V106,2,1)))&amp;" "&amp;IF(MID(V106,3,1)="0","", INDEX(C$1:K$1,MID(V106,3,1)))&amp;" квинтиллион")</f>
        <v>0</v>
      </c>
      <c r="X106" t="str">
        <f>MID(C106,E106-29,3)</f>
        <v>0</v>
      </c>
      <c r="Y106" t="str">
        <f>IF(X106="000",""," "&amp;IF(MID(X106,1,1)="0","", INDEX(C103:K103,MID(X106,1,1))&amp;" юз")&amp;" "&amp;IF(MID(X106,2,1)="0","", INDEX(C104:K104,MID(X106,2,1)))&amp;" "&amp;IF(MID(X106,3,1)="0","", INDEX(C103:K103,MID(X106,3,1)))&amp;" квинтиллиард")</f>
        <v>0</v>
      </c>
    </row>
    <row r="107" spans="1:25">
      <c r="A107" s="1"/>
      <c r="B107" s="1" t="str">
        <f>TRIM(Y107&amp;W107&amp;U107&amp;S107&amp;Q107&amp;O107&amp;M107&amp;K107&amp;I107&amp;G107&amp;" сум "&amp;ROUND((ABS(A107)-INT(ABS(A107)))*100,0)&amp;" тийин")</f>
        <v>0</v>
      </c>
      <c r="C107" s="1" t="str">
        <f>RIGHT("000000000000000000000000000000"&amp;INT(ABS(A107)),30)</f>
        <v>0</v>
      </c>
      <c r="D107" t="str">
        <f>INT((ABS(A107)-INT(ABS(A107)))*100)</f>
        <v>0</v>
      </c>
      <c r="E107" t="str">
        <f>LEN(C107)</f>
        <v>0</v>
      </c>
      <c r="F107" t="str">
        <f>MID(C107,E107-2,3)</f>
        <v>0</v>
      </c>
      <c r="G107" t="str">
        <f>" "&amp;IF(MID(F107,1,1)="0","", INDEX(C$1:K$1,MID(F107,1,1))&amp;" юз")&amp;" "&amp;IF(MID(F107,2,1)="0","", INDEX(C$2:K$2,MID(F107,2,1)))&amp;" "&amp;IF(MID(F107,3,1)="0","", INDEX(C$1:K$1,MID(F107,3,1)))</f>
        <v>0</v>
      </c>
      <c r="H107" t="str">
        <f>MID(C107,E107-5,3)</f>
        <v>0</v>
      </c>
      <c r="I107" t="str">
        <f>IF(H107="000",""," "&amp;IF(MID(H107,1,1)="0","",INDEX(C$1:K$1,MID(H107,1,1))&amp;" юз")&amp;" "&amp;IF(MID(H107,2,1)="0","",INDEX(C$2:K$2,MID(H107,2,1)))&amp;" "&amp;IF(MID(H107,3,1)="0","",INDEX(C$1:K$1,MID(H107,3,1)))&amp;" минг")</f>
        <v>0</v>
      </c>
      <c r="J107" t="str">
        <f>MID(C107,E107-8,3)</f>
        <v>0</v>
      </c>
      <c r="K107" t="str">
        <f>IF(J107="000",""," "&amp;IF(MID(J107,1,1)="0","", INDEX(C$1:K$1,MID(J107,1,1))&amp;" юз")&amp;" "&amp;IF(MID(J107,2,1)="0","", INDEX(C$2:K$2,MID(J107,2,1)))&amp;" "&amp;IF(MID(J107,3,1)="0","", INDEX(C$1:K$1,MID(J107,3,1)))&amp;" миллион")</f>
        <v>0</v>
      </c>
      <c r="L107" t="str">
        <f>MID(C107,E107-11,3)</f>
        <v>0</v>
      </c>
      <c r="M107" t="str">
        <f>IF(L107="000",""," "&amp;IF(MID(L107,1,1)="0","",INDEX(C$1:K$1,MID(L107,1,1))&amp;" юз")&amp;" "&amp;IF(MID(L107,2,1)="0","",INDEX(C$2:K$2,MID(L107,2,1)))&amp;" "&amp;IF(MID(L107,3,1)="0","",INDEX(C$1:K$1,MID(L107,3,1)))&amp;" миллиард")</f>
        <v>0</v>
      </c>
      <c r="N107" t="str">
        <f>MID(C107,E107-14,3)</f>
        <v>0</v>
      </c>
      <c r="O107" t="str">
        <f>IF(N107="000",""," "&amp;IF(MID(N107,1,1)="0","", INDEX(C$1:K$1,MID(N107,1,1))&amp;" юз")&amp;" "&amp;IF(MID(N107,2,1)="0","", INDEX(C$2:K$2,MID(N107,2,1)))&amp;" "&amp;IF(MID(N107,3,1)="0","", INDEX(C$1:K$1,MID(N107,3,1)))&amp;" триллион")</f>
        <v>0</v>
      </c>
      <c r="P107" t="str">
        <f>MID(C107,E107-17,3)</f>
        <v>0</v>
      </c>
      <c r="Q107" t="str">
        <f>IF(P107="000",""," "&amp;IF(MID(P107,1,1)="0","", INDEX(C$1:K$1,MID(P107,1,1))&amp;" юз")&amp;" "&amp;IF(MID(P107,2,1)="0","", INDEX(C$2:K$2,MID(P107,2,1)))&amp;" "&amp;IF(MID(P107,3,1)="0","", INDEX(C$1:K$1,MID(P107,3,1)))&amp;" триллиард")</f>
        <v>0</v>
      </c>
      <c r="R107" t="str">
        <f>MID(C107,E107-20,3)</f>
        <v>0</v>
      </c>
      <c r="S107" t="str">
        <f>IF(R107="000",""," "&amp;IF(MID(R107,1,1)="0","", INDEX(C$1:K$1,MID(R107,1,1))&amp;" юз")&amp;" "&amp;IF(MID(R107,2,1)="0","", INDEX(C$2:K$2,MID(R107,2,1)))&amp;" "&amp;IF(MID(R107,3,1)="0","", INDEX(C$1:K$1,MID(R107,3,1)))&amp;" квадриллион")</f>
        <v>0</v>
      </c>
      <c r="T107" t="str">
        <f>MID(C107,E107-23,3)</f>
        <v>0</v>
      </c>
      <c r="U107" t="str">
        <f>IF(T107="000",""," "&amp;IF(MID(T107,1,1)="0","", INDEX(C$1:K$1,MID(T107,1,1))&amp;" юз")&amp;" "&amp;IF(MID(T107,2,1)="0","", INDEX(C$2:K$2,MID(T107,2,1)))&amp;" "&amp;IF(MID(T107,3,1)="0","", INDEX(C$1:K$1,MID(T107,3,1)))&amp;" квадриллиард")</f>
        <v>0</v>
      </c>
      <c r="V107" t="str">
        <f>MID(C107,E107-26,3)</f>
        <v>0</v>
      </c>
      <c r="W107" t="str">
        <f>IF(V107="000",""," "&amp;IF(MID(V107,1,1)="0","", INDEX(C$1:K$1,MID(V107,1,1))&amp;" юз")&amp;" "&amp;IF(MID(V107,2,1)="0","", INDEX(C$2:K$2,MID(V107,2,1)))&amp;" "&amp;IF(MID(V107,3,1)="0","", INDEX(C$1:K$1,MID(V107,3,1)))&amp;" квинтиллион")</f>
        <v>0</v>
      </c>
      <c r="X107" t="str">
        <f>MID(C107,E107-29,3)</f>
        <v>0</v>
      </c>
      <c r="Y107" t="str">
        <f>IF(X107="000",""," "&amp;IF(MID(X107,1,1)="0","", INDEX(C104:K104,MID(X107,1,1))&amp;" юз")&amp;" "&amp;IF(MID(X107,2,1)="0","", INDEX(C105:K105,MID(X107,2,1)))&amp;" "&amp;IF(MID(X107,3,1)="0","", INDEX(C104:K104,MID(X107,3,1)))&amp;" квинтиллиард")</f>
        <v>0</v>
      </c>
    </row>
    <row r="108" spans="1:25">
      <c r="A108" s="1"/>
      <c r="B108" s="1" t="str">
        <f>TRIM(Y108&amp;W108&amp;U108&amp;S108&amp;Q108&amp;O108&amp;M108&amp;K108&amp;I108&amp;G108&amp;" сум "&amp;ROUND((ABS(A108)-INT(ABS(A108)))*100,0)&amp;" тийин")</f>
        <v>0</v>
      </c>
      <c r="C108" s="1" t="str">
        <f>RIGHT("000000000000000000000000000000"&amp;INT(ABS(A108)),30)</f>
        <v>0</v>
      </c>
      <c r="D108" t="str">
        <f>INT((ABS(A108)-INT(ABS(A108)))*100)</f>
        <v>0</v>
      </c>
      <c r="E108" t="str">
        <f>LEN(C108)</f>
        <v>0</v>
      </c>
      <c r="F108" t="str">
        <f>MID(C108,E108-2,3)</f>
        <v>0</v>
      </c>
      <c r="G108" t="str">
        <f>" "&amp;IF(MID(F108,1,1)="0","", INDEX(C$1:K$1,MID(F108,1,1))&amp;" юз")&amp;" "&amp;IF(MID(F108,2,1)="0","", INDEX(C$2:K$2,MID(F108,2,1)))&amp;" "&amp;IF(MID(F108,3,1)="0","", INDEX(C$1:K$1,MID(F108,3,1)))</f>
        <v>0</v>
      </c>
      <c r="H108" t="str">
        <f>MID(C108,E108-5,3)</f>
        <v>0</v>
      </c>
      <c r="I108" t="str">
        <f>IF(H108="000",""," "&amp;IF(MID(H108,1,1)="0","",INDEX(C$1:K$1,MID(H108,1,1))&amp;" юз")&amp;" "&amp;IF(MID(H108,2,1)="0","",INDEX(C$2:K$2,MID(H108,2,1)))&amp;" "&amp;IF(MID(H108,3,1)="0","",INDEX(C$1:K$1,MID(H108,3,1)))&amp;" минг")</f>
        <v>0</v>
      </c>
      <c r="J108" t="str">
        <f>MID(C108,E108-8,3)</f>
        <v>0</v>
      </c>
      <c r="K108" t="str">
        <f>IF(J108="000",""," "&amp;IF(MID(J108,1,1)="0","", INDEX(C$1:K$1,MID(J108,1,1))&amp;" юз")&amp;" "&amp;IF(MID(J108,2,1)="0","", INDEX(C$2:K$2,MID(J108,2,1)))&amp;" "&amp;IF(MID(J108,3,1)="0","", INDEX(C$1:K$1,MID(J108,3,1)))&amp;" миллион")</f>
        <v>0</v>
      </c>
      <c r="L108" t="str">
        <f>MID(C108,E108-11,3)</f>
        <v>0</v>
      </c>
      <c r="M108" t="str">
        <f>IF(L108="000",""," "&amp;IF(MID(L108,1,1)="0","",INDEX(C$1:K$1,MID(L108,1,1))&amp;" юз")&amp;" "&amp;IF(MID(L108,2,1)="0","",INDEX(C$2:K$2,MID(L108,2,1)))&amp;" "&amp;IF(MID(L108,3,1)="0","",INDEX(C$1:K$1,MID(L108,3,1)))&amp;" миллиард")</f>
        <v>0</v>
      </c>
      <c r="N108" t="str">
        <f>MID(C108,E108-14,3)</f>
        <v>0</v>
      </c>
      <c r="O108" t="str">
        <f>IF(N108="000",""," "&amp;IF(MID(N108,1,1)="0","", INDEX(C$1:K$1,MID(N108,1,1))&amp;" юз")&amp;" "&amp;IF(MID(N108,2,1)="0","", INDEX(C$2:K$2,MID(N108,2,1)))&amp;" "&amp;IF(MID(N108,3,1)="0","", INDEX(C$1:K$1,MID(N108,3,1)))&amp;" триллион")</f>
        <v>0</v>
      </c>
      <c r="P108" t="str">
        <f>MID(C108,E108-17,3)</f>
        <v>0</v>
      </c>
      <c r="Q108" t="str">
        <f>IF(P108="000",""," "&amp;IF(MID(P108,1,1)="0","", INDEX(C$1:K$1,MID(P108,1,1))&amp;" юз")&amp;" "&amp;IF(MID(P108,2,1)="0","", INDEX(C$2:K$2,MID(P108,2,1)))&amp;" "&amp;IF(MID(P108,3,1)="0","", INDEX(C$1:K$1,MID(P108,3,1)))&amp;" триллиард")</f>
        <v>0</v>
      </c>
      <c r="R108" t="str">
        <f>MID(C108,E108-20,3)</f>
        <v>0</v>
      </c>
      <c r="S108" t="str">
        <f>IF(R108="000",""," "&amp;IF(MID(R108,1,1)="0","", INDEX(C$1:K$1,MID(R108,1,1))&amp;" юз")&amp;" "&amp;IF(MID(R108,2,1)="0","", INDEX(C$2:K$2,MID(R108,2,1)))&amp;" "&amp;IF(MID(R108,3,1)="0","", INDEX(C$1:K$1,MID(R108,3,1)))&amp;" квадриллион")</f>
        <v>0</v>
      </c>
      <c r="T108" t="str">
        <f>MID(C108,E108-23,3)</f>
        <v>0</v>
      </c>
      <c r="U108" t="str">
        <f>IF(T108="000",""," "&amp;IF(MID(T108,1,1)="0","", INDEX(C$1:K$1,MID(T108,1,1))&amp;" юз")&amp;" "&amp;IF(MID(T108,2,1)="0","", INDEX(C$2:K$2,MID(T108,2,1)))&amp;" "&amp;IF(MID(T108,3,1)="0","", INDEX(C$1:K$1,MID(T108,3,1)))&amp;" квадриллиард")</f>
        <v>0</v>
      </c>
      <c r="V108" t="str">
        <f>MID(C108,E108-26,3)</f>
        <v>0</v>
      </c>
      <c r="W108" t="str">
        <f>IF(V108="000",""," "&amp;IF(MID(V108,1,1)="0","", INDEX(C$1:K$1,MID(V108,1,1))&amp;" юз")&amp;" "&amp;IF(MID(V108,2,1)="0","", INDEX(C$2:K$2,MID(V108,2,1)))&amp;" "&amp;IF(MID(V108,3,1)="0","", INDEX(C$1:K$1,MID(V108,3,1)))&amp;" квинтиллион")</f>
        <v>0</v>
      </c>
      <c r="X108" t="str">
        <f>MID(C108,E108-29,3)</f>
        <v>0</v>
      </c>
      <c r="Y108" t="str">
        <f>IF(X108="000",""," "&amp;IF(MID(X108,1,1)="0","", INDEX(C105:K105,MID(X108,1,1))&amp;" юз")&amp;" "&amp;IF(MID(X108,2,1)="0","", INDEX(C106:K106,MID(X108,2,1)))&amp;" "&amp;IF(MID(X108,3,1)="0","", INDEX(C105:K105,MID(X108,3,1)))&amp;" квинтиллиард")</f>
        <v>0</v>
      </c>
    </row>
    <row r="109" spans="1:25">
      <c r="A109" s="1"/>
      <c r="B109" s="1" t="str">
        <f>TRIM(Y109&amp;W109&amp;U109&amp;S109&amp;Q109&amp;O109&amp;M109&amp;K109&amp;I109&amp;G109&amp;" сум "&amp;ROUND((ABS(A109)-INT(ABS(A109)))*100,0)&amp;" тийин")</f>
        <v>0</v>
      </c>
      <c r="C109" s="1" t="str">
        <f>RIGHT("000000000000000000000000000000"&amp;INT(ABS(A109)),30)</f>
        <v>0</v>
      </c>
      <c r="D109" t="str">
        <f>INT((ABS(A109)-INT(ABS(A109)))*100)</f>
        <v>0</v>
      </c>
      <c r="E109" t="str">
        <f>LEN(C109)</f>
        <v>0</v>
      </c>
      <c r="F109" t="str">
        <f>MID(C109,E109-2,3)</f>
        <v>0</v>
      </c>
      <c r="G109" t="str">
        <f>" "&amp;IF(MID(F109,1,1)="0","", INDEX(C$1:K$1,MID(F109,1,1))&amp;" юз")&amp;" "&amp;IF(MID(F109,2,1)="0","", INDEX(C$2:K$2,MID(F109,2,1)))&amp;" "&amp;IF(MID(F109,3,1)="0","", INDEX(C$1:K$1,MID(F109,3,1)))</f>
        <v>0</v>
      </c>
      <c r="H109" t="str">
        <f>MID(C109,E109-5,3)</f>
        <v>0</v>
      </c>
      <c r="I109" t="str">
        <f>IF(H109="000",""," "&amp;IF(MID(H109,1,1)="0","",INDEX(C$1:K$1,MID(H109,1,1))&amp;" юз")&amp;" "&amp;IF(MID(H109,2,1)="0","",INDEX(C$2:K$2,MID(H109,2,1)))&amp;" "&amp;IF(MID(H109,3,1)="0","",INDEX(C$1:K$1,MID(H109,3,1)))&amp;" минг")</f>
        <v>0</v>
      </c>
      <c r="J109" t="str">
        <f>MID(C109,E109-8,3)</f>
        <v>0</v>
      </c>
      <c r="K109" t="str">
        <f>IF(J109="000",""," "&amp;IF(MID(J109,1,1)="0","", INDEX(C$1:K$1,MID(J109,1,1))&amp;" юз")&amp;" "&amp;IF(MID(J109,2,1)="0","", INDEX(C$2:K$2,MID(J109,2,1)))&amp;" "&amp;IF(MID(J109,3,1)="0","", INDEX(C$1:K$1,MID(J109,3,1)))&amp;" миллион")</f>
        <v>0</v>
      </c>
      <c r="L109" t="str">
        <f>MID(C109,E109-11,3)</f>
        <v>0</v>
      </c>
      <c r="M109" t="str">
        <f>IF(L109="000",""," "&amp;IF(MID(L109,1,1)="0","",INDEX(C$1:K$1,MID(L109,1,1))&amp;" юз")&amp;" "&amp;IF(MID(L109,2,1)="0","",INDEX(C$2:K$2,MID(L109,2,1)))&amp;" "&amp;IF(MID(L109,3,1)="0","",INDEX(C$1:K$1,MID(L109,3,1)))&amp;" миллиард")</f>
        <v>0</v>
      </c>
      <c r="N109" t="str">
        <f>MID(C109,E109-14,3)</f>
        <v>0</v>
      </c>
      <c r="O109" t="str">
        <f>IF(N109="000",""," "&amp;IF(MID(N109,1,1)="0","", INDEX(C$1:K$1,MID(N109,1,1))&amp;" юз")&amp;" "&amp;IF(MID(N109,2,1)="0","", INDEX(C$2:K$2,MID(N109,2,1)))&amp;" "&amp;IF(MID(N109,3,1)="0","", INDEX(C$1:K$1,MID(N109,3,1)))&amp;" триллион")</f>
        <v>0</v>
      </c>
      <c r="P109" t="str">
        <f>MID(C109,E109-17,3)</f>
        <v>0</v>
      </c>
      <c r="Q109" t="str">
        <f>IF(P109="000",""," "&amp;IF(MID(P109,1,1)="0","", INDEX(C$1:K$1,MID(P109,1,1))&amp;" юз")&amp;" "&amp;IF(MID(P109,2,1)="0","", INDEX(C$2:K$2,MID(P109,2,1)))&amp;" "&amp;IF(MID(P109,3,1)="0","", INDEX(C$1:K$1,MID(P109,3,1)))&amp;" триллиард")</f>
        <v>0</v>
      </c>
      <c r="R109" t="str">
        <f>MID(C109,E109-20,3)</f>
        <v>0</v>
      </c>
      <c r="S109" t="str">
        <f>IF(R109="000",""," "&amp;IF(MID(R109,1,1)="0","", INDEX(C$1:K$1,MID(R109,1,1))&amp;" юз")&amp;" "&amp;IF(MID(R109,2,1)="0","", INDEX(C$2:K$2,MID(R109,2,1)))&amp;" "&amp;IF(MID(R109,3,1)="0","", INDEX(C$1:K$1,MID(R109,3,1)))&amp;" квадриллион")</f>
        <v>0</v>
      </c>
      <c r="T109" t="str">
        <f>MID(C109,E109-23,3)</f>
        <v>0</v>
      </c>
      <c r="U109" t="str">
        <f>IF(T109="000",""," "&amp;IF(MID(T109,1,1)="0","", INDEX(C$1:K$1,MID(T109,1,1))&amp;" юз")&amp;" "&amp;IF(MID(T109,2,1)="0","", INDEX(C$2:K$2,MID(T109,2,1)))&amp;" "&amp;IF(MID(T109,3,1)="0","", INDEX(C$1:K$1,MID(T109,3,1)))&amp;" квадриллиард")</f>
        <v>0</v>
      </c>
      <c r="V109" t="str">
        <f>MID(C109,E109-26,3)</f>
        <v>0</v>
      </c>
      <c r="W109" t="str">
        <f>IF(V109="000",""," "&amp;IF(MID(V109,1,1)="0","", INDEX(C$1:K$1,MID(V109,1,1))&amp;" юз")&amp;" "&amp;IF(MID(V109,2,1)="0","", INDEX(C$2:K$2,MID(V109,2,1)))&amp;" "&amp;IF(MID(V109,3,1)="0","", INDEX(C$1:K$1,MID(V109,3,1)))&amp;" квинтиллион")</f>
        <v>0</v>
      </c>
      <c r="X109" t="str">
        <f>MID(C109,E109-29,3)</f>
        <v>0</v>
      </c>
      <c r="Y109" t="str">
        <f>IF(X109="000",""," "&amp;IF(MID(X109,1,1)="0","", INDEX(C106:K106,MID(X109,1,1))&amp;" юз")&amp;" "&amp;IF(MID(X109,2,1)="0","", INDEX(C107:K107,MID(X109,2,1)))&amp;" "&amp;IF(MID(X109,3,1)="0","", INDEX(C106:K106,MID(X109,3,1)))&amp;" квинтиллиард")</f>
        <v>0</v>
      </c>
    </row>
    <row r="110" spans="1:25">
      <c r="A110" s="1"/>
      <c r="B110" s="1" t="str">
        <f>TRIM(Y110&amp;W110&amp;U110&amp;S110&amp;Q110&amp;O110&amp;M110&amp;K110&amp;I110&amp;G110&amp;" сум "&amp;ROUND((ABS(A110)-INT(ABS(A110)))*100,0)&amp;" тийин")</f>
        <v>0</v>
      </c>
      <c r="C110" s="1" t="str">
        <f>RIGHT("000000000000000000000000000000"&amp;INT(ABS(A110)),30)</f>
        <v>0</v>
      </c>
      <c r="D110" t="str">
        <f>INT((ABS(A110)-INT(ABS(A110)))*100)</f>
        <v>0</v>
      </c>
      <c r="E110" t="str">
        <f>LEN(C110)</f>
        <v>0</v>
      </c>
      <c r="F110" t="str">
        <f>MID(C110,E110-2,3)</f>
        <v>0</v>
      </c>
      <c r="G110" t="str">
        <f>" "&amp;IF(MID(F110,1,1)="0","", INDEX(C$1:K$1,MID(F110,1,1))&amp;" юз")&amp;" "&amp;IF(MID(F110,2,1)="0","", INDEX(C$2:K$2,MID(F110,2,1)))&amp;" "&amp;IF(MID(F110,3,1)="0","", INDEX(C$1:K$1,MID(F110,3,1)))</f>
        <v>0</v>
      </c>
      <c r="H110" t="str">
        <f>MID(C110,E110-5,3)</f>
        <v>0</v>
      </c>
      <c r="I110" t="str">
        <f>IF(H110="000",""," "&amp;IF(MID(H110,1,1)="0","",INDEX(C$1:K$1,MID(H110,1,1))&amp;" юз")&amp;" "&amp;IF(MID(H110,2,1)="0","",INDEX(C$2:K$2,MID(H110,2,1)))&amp;" "&amp;IF(MID(H110,3,1)="0","",INDEX(C$1:K$1,MID(H110,3,1)))&amp;" минг")</f>
        <v>0</v>
      </c>
      <c r="J110" t="str">
        <f>MID(C110,E110-8,3)</f>
        <v>0</v>
      </c>
      <c r="K110" t="str">
        <f>IF(J110="000",""," "&amp;IF(MID(J110,1,1)="0","", INDEX(C$1:K$1,MID(J110,1,1))&amp;" юз")&amp;" "&amp;IF(MID(J110,2,1)="0","", INDEX(C$2:K$2,MID(J110,2,1)))&amp;" "&amp;IF(MID(J110,3,1)="0","", INDEX(C$1:K$1,MID(J110,3,1)))&amp;" миллион")</f>
        <v>0</v>
      </c>
      <c r="L110" t="str">
        <f>MID(C110,E110-11,3)</f>
        <v>0</v>
      </c>
      <c r="M110" t="str">
        <f>IF(L110="000",""," "&amp;IF(MID(L110,1,1)="0","",INDEX(C$1:K$1,MID(L110,1,1))&amp;" юз")&amp;" "&amp;IF(MID(L110,2,1)="0","",INDEX(C$2:K$2,MID(L110,2,1)))&amp;" "&amp;IF(MID(L110,3,1)="0","",INDEX(C$1:K$1,MID(L110,3,1)))&amp;" миллиард")</f>
        <v>0</v>
      </c>
      <c r="N110" t="str">
        <f>MID(C110,E110-14,3)</f>
        <v>0</v>
      </c>
      <c r="O110" t="str">
        <f>IF(N110="000",""," "&amp;IF(MID(N110,1,1)="0","", INDEX(C$1:K$1,MID(N110,1,1))&amp;" юз")&amp;" "&amp;IF(MID(N110,2,1)="0","", INDEX(C$2:K$2,MID(N110,2,1)))&amp;" "&amp;IF(MID(N110,3,1)="0","", INDEX(C$1:K$1,MID(N110,3,1)))&amp;" триллион")</f>
        <v>0</v>
      </c>
      <c r="P110" t="str">
        <f>MID(C110,E110-17,3)</f>
        <v>0</v>
      </c>
      <c r="Q110" t="str">
        <f>IF(P110="000",""," "&amp;IF(MID(P110,1,1)="0","", INDEX(C$1:K$1,MID(P110,1,1))&amp;" юз")&amp;" "&amp;IF(MID(P110,2,1)="0","", INDEX(C$2:K$2,MID(P110,2,1)))&amp;" "&amp;IF(MID(P110,3,1)="0","", INDEX(C$1:K$1,MID(P110,3,1)))&amp;" триллиард")</f>
        <v>0</v>
      </c>
      <c r="R110" t="str">
        <f>MID(C110,E110-20,3)</f>
        <v>0</v>
      </c>
      <c r="S110" t="str">
        <f>IF(R110="000",""," "&amp;IF(MID(R110,1,1)="0","", INDEX(C$1:K$1,MID(R110,1,1))&amp;" юз")&amp;" "&amp;IF(MID(R110,2,1)="0","", INDEX(C$2:K$2,MID(R110,2,1)))&amp;" "&amp;IF(MID(R110,3,1)="0","", INDEX(C$1:K$1,MID(R110,3,1)))&amp;" квадриллион")</f>
        <v>0</v>
      </c>
      <c r="T110" t="str">
        <f>MID(C110,E110-23,3)</f>
        <v>0</v>
      </c>
      <c r="U110" t="str">
        <f>IF(T110="000",""," "&amp;IF(MID(T110,1,1)="0","", INDEX(C$1:K$1,MID(T110,1,1))&amp;" юз")&amp;" "&amp;IF(MID(T110,2,1)="0","", INDEX(C$2:K$2,MID(T110,2,1)))&amp;" "&amp;IF(MID(T110,3,1)="0","", INDEX(C$1:K$1,MID(T110,3,1)))&amp;" квадриллиард")</f>
        <v>0</v>
      </c>
      <c r="V110" t="str">
        <f>MID(C110,E110-26,3)</f>
        <v>0</v>
      </c>
      <c r="W110" t="str">
        <f>IF(V110="000",""," "&amp;IF(MID(V110,1,1)="0","", INDEX(C$1:K$1,MID(V110,1,1))&amp;" юз")&amp;" "&amp;IF(MID(V110,2,1)="0","", INDEX(C$2:K$2,MID(V110,2,1)))&amp;" "&amp;IF(MID(V110,3,1)="0","", INDEX(C$1:K$1,MID(V110,3,1)))&amp;" квинтиллион")</f>
        <v>0</v>
      </c>
      <c r="X110" t="str">
        <f>MID(C110,E110-29,3)</f>
        <v>0</v>
      </c>
      <c r="Y110" t="str">
        <f>IF(X110="000",""," "&amp;IF(MID(X110,1,1)="0","", INDEX(C107:K107,MID(X110,1,1))&amp;" юз")&amp;" "&amp;IF(MID(X110,2,1)="0","", INDEX(C108:K108,MID(X110,2,1)))&amp;" "&amp;IF(MID(X110,3,1)="0","", INDEX(C107:K107,MID(X110,3,1)))&amp;" квинтиллиард")</f>
        <v>0</v>
      </c>
    </row>
    <row r="111" spans="1:25">
      <c r="A111" s="1"/>
      <c r="B111" s="1" t="str">
        <f>TRIM(Y111&amp;W111&amp;U111&amp;S111&amp;Q111&amp;O111&amp;M111&amp;K111&amp;I111&amp;G111&amp;" сум "&amp;ROUND((ABS(A111)-INT(ABS(A111)))*100,0)&amp;" тийин")</f>
        <v>0</v>
      </c>
      <c r="C111" s="1" t="str">
        <f>RIGHT("000000000000000000000000000000"&amp;INT(ABS(A111)),30)</f>
        <v>0</v>
      </c>
      <c r="D111" t="str">
        <f>INT((ABS(A111)-INT(ABS(A111)))*100)</f>
        <v>0</v>
      </c>
      <c r="E111" t="str">
        <f>LEN(C111)</f>
        <v>0</v>
      </c>
      <c r="F111" t="str">
        <f>MID(C111,E111-2,3)</f>
        <v>0</v>
      </c>
      <c r="G111" t="str">
        <f>" "&amp;IF(MID(F111,1,1)="0","", INDEX(C$1:K$1,MID(F111,1,1))&amp;" юз")&amp;" "&amp;IF(MID(F111,2,1)="0","", INDEX(C$2:K$2,MID(F111,2,1)))&amp;" "&amp;IF(MID(F111,3,1)="0","", INDEX(C$1:K$1,MID(F111,3,1)))</f>
        <v>0</v>
      </c>
      <c r="H111" t="str">
        <f>MID(C111,E111-5,3)</f>
        <v>0</v>
      </c>
      <c r="I111" t="str">
        <f>IF(H111="000",""," "&amp;IF(MID(H111,1,1)="0","",INDEX(C$1:K$1,MID(H111,1,1))&amp;" юз")&amp;" "&amp;IF(MID(H111,2,1)="0","",INDEX(C$2:K$2,MID(H111,2,1)))&amp;" "&amp;IF(MID(H111,3,1)="0","",INDEX(C$1:K$1,MID(H111,3,1)))&amp;" минг")</f>
        <v>0</v>
      </c>
      <c r="J111" t="str">
        <f>MID(C111,E111-8,3)</f>
        <v>0</v>
      </c>
      <c r="K111" t="str">
        <f>IF(J111="000",""," "&amp;IF(MID(J111,1,1)="0","", INDEX(C$1:K$1,MID(J111,1,1))&amp;" юз")&amp;" "&amp;IF(MID(J111,2,1)="0","", INDEX(C$2:K$2,MID(J111,2,1)))&amp;" "&amp;IF(MID(J111,3,1)="0","", INDEX(C$1:K$1,MID(J111,3,1)))&amp;" миллион")</f>
        <v>0</v>
      </c>
      <c r="L111" t="str">
        <f>MID(C111,E111-11,3)</f>
        <v>0</v>
      </c>
      <c r="M111" t="str">
        <f>IF(L111="000",""," "&amp;IF(MID(L111,1,1)="0","",INDEX(C$1:K$1,MID(L111,1,1))&amp;" юз")&amp;" "&amp;IF(MID(L111,2,1)="0","",INDEX(C$2:K$2,MID(L111,2,1)))&amp;" "&amp;IF(MID(L111,3,1)="0","",INDEX(C$1:K$1,MID(L111,3,1)))&amp;" миллиард")</f>
        <v>0</v>
      </c>
      <c r="N111" t="str">
        <f>MID(C111,E111-14,3)</f>
        <v>0</v>
      </c>
      <c r="O111" t="str">
        <f>IF(N111="000",""," "&amp;IF(MID(N111,1,1)="0","", INDEX(C$1:K$1,MID(N111,1,1))&amp;" юз")&amp;" "&amp;IF(MID(N111,2,1)="0","", INDEX(C$2:K$2,MID(N111,2,1)))&amp;" "&amp;IF(MID(N111,3,1)="0","", INDEX(C$1:K$1,MID(N111,3,1)))&amp;" триллион")</f>
        <v>0</v>
      </c>
      <c r="P111" t="str">
        <f>MID(C111,E111-17,3)</f>
        <v>0</v>
      </c>
      <c r="Q111" t="str">
        <f>IF(P111="000",""," "&amp;IF(MID(P111,1,1)="0","", INDEX(C$1:K$1,MID(P111,1,1))&amp;" юз")&amp;" "&amp;IF(MID(P111,2,1)="0","", INDEX(C$2:K$2,MID(P111,2,1)))&amp;" "&amp;IF(MID(P111,3,1)="0","", INDEX(C$1:K$1,MID(P111,3,1)))&amp;" триллиард")</f>
        <v>0</v>
      </c>
      <c r="R111" t="str">
        <f>MID(C111,E111-20,3)</f>
        <v>0</v>
      </c>
      <c r="S111" t="str">
        <f>IF(R111="000",""," "&amp;IF(MID(R111,1,1)="0","", INDEX(C$1:K$1,MID(R111,1,1))&amp;" юз")&amp;" "&amp;IF(MID(R111,2,1)="0","", INDEX(C$2:K$2,MID(R111,2,1)))&amp;" "&amp;IF(MID(R111,3,1)="0","", INDEX(C$1:K$1,MID(R111,3,1)))&amp;" квадриллион")</f>
        <v>0</v>
      </c>
      <c r="T111" t="str">
        <f>MID(C111,E111-23,3)</f>
        <v>0</v>
      </c>
      <c r="U111" t="str">
        <f>IF(T111="000",""," "&amp;IF(MID(T111,1,1)="0","", INDEX(C$1:K$1,MID(T111,1,1))&amp;" юз")&amp;" "&amp;IF(MID(T111,2,1)="0","", INDEX(C$2:K$2,MID(T111,2,1)))&amp;" "&amp;IF(MID(T111,3,1)="0","", INDEX(C$1:K$1,MID(T111,3,1)))&amp;" квадриллиард")</f>
        <v>0</v>
      </c>
      <c r="V111" t="str">
        <f>MID(C111,E111-26,3)</f>
        <v>0</v>
      </c>
      <c r="W111" t="str">
        <f>IF(V111="000",""," "&amp;IF(MID(V111,1,1)="0","", INDEX(C$1:K$1,MID(V111,1,1))&amp;" юз")&amp;" "&amp;IF(MID(V111,2,1)="0","", INDEX(C$2:K$2,MID(V111,2,1)))&amp;" "&amp;IF(MID(V111,3,1)="0","", INDEX(C$1:K$1,MID(V111,3,1)))&amp;" квинтиллион")</f>
        <v>0</v>
      </c>
      <c r="X111" t="str">
        <f>MID(C111,E111-29,3)</f>
        <v>0</v>
      </c>
      <c r="Y111" t="str">
        <f>IF(X111="000",""," "&amp;IF(MID(X111,1,1)="0","", INDEX(C108:K108,MID(X111,1,1))&amp;" юз")&amp;" "&amp;IF(MID(X111,2,1)="0","", INDEX(C109:K109,MID(X111,2,1)))&amp;" "&amp;IF(MID(X111,3,1)="0","", INDEX(C108:K108,MID(X111,3,1)))&amp;" квинтиллиард")</f>
        <v>0</v>
      </c>
    </row>
    <row r="112" spans="1:25">
      <c r="A112" s="1"/>
      <c r="B112" s="1" t="str">
        <f>TRIM(Y112&amp;W112&amp;U112&amp;S112&amp;Q112&amp;O112&amp;M112&amp;K112&amp;I112&amp;G112&amp;" сум "&amp;ROUND((ABS(A112)-INT(ABS(A112)))*100,0)&amp;" тийин")</f>
        <v>0</v>
      </c>
      <c r="C112" s="1" t="str">
        <f>RIGHT("000000000000000000000000000000"&amp;INT(ABS(A112)),30)</f>
        <v>0</v>
      </c>
      <c r="D112" t="str">
        <f>INT((ABS(A112)-INT(ABS(A112)))*100)</f>
        <v>0</v>
      </c>
      <c r="E112" t="str">
        <f>LEN(C112)</f>
        <v>0</v>
      </c>
      <c r="F112" t="str">
        <f>MID(C112,E112-2,3)</f>
        <v>0</v>
      </c>
      <c r="G112" t="str">
        <f>" "&amp;IF(MID(F112,1,1)="0","", INDEX(C$1:K$1,MID(F112,1,1))&amp;" юз")&amp;" "&amp;IF(MID(F112,2,1)="0","", INDEX(C$2:K$2,MID(F112,2,1)))&amp;" "&amp;IF(MID(F112,3,1)="0","", INDEX(C$1:K$1,MID(F112,3,1)))</f>
        <v>0</v>
      </c>
      <c r="H112" t="str">
        <f>MID(C112,E112-5,3)</f>
        <v>0</v>
      </c>
      <c r="I112" t="str">
        <f>IF(H112="000",""," "&amp;IF(MID(H112,1,1)="0","",INDEX(C$1:K$1,MID(H112,1,1))&amp;" юз")&amp;" "&amp;IF(MID(H112,2,1)="0","",INDEX(C$2:K$2,MID(H112,2,1)))&amp;" "&amp;IF(MID(H112,3,1)="0","",INDEX(C$1:K$1,MID(H112,3,1)))&amp;" минг")</f>
        <v>0</v>
      </c>
      <c r="J112" t="str">
        <f>MID(C112,E112-8,3)</f>
        <v>0</v>
      </c>
      <c r="K112" t="str">
        <f>IF(J112="000",""," "&amp;IF(MID(J112,1,1)="0","", INDEX(C$1:K$1,MID(J112,1,1))&amp;" юз")&amp;" "&amp;IF(MID(J112,2,1)="0","", INDEX(C$2:K$2,MID(J112,2,1)))&amp;" "&amp;IF(MID(J112,3,1)="0","", INDEX(C$1:K$1,MID(J112,3,1)))&amp;" миллион")</f>
        <v>0</v>
      </c>
      <c r="L112" t="str">
        <f>MID(C112,E112-11,3)</f>
        <v>0</v>
      </c>
      <c r="M112" t="str">
        <f>IF(L112="000",""," "&amp;IF(MID(L112,1,1)="0","",INDEX(C$1:K$1,MID(L112,1,1))&amp;" юз")&amp;" "&amp;IF(MID(L112,2,1)="0","",INDEX(C$2:K$2,MID(L112,2,1)))&amp;" "&amp;IF(MID(L112,3,1)="0","",INDEX(C$1:K$1,MID(L112,3,1)))&amp;" миллиард")</f>
        <v>0</v>
      </c>
      <c r="N112" t="str">
        <f>MID(C112,E112-14,3)</f>
        <v>0</v>
      </c>
      <c r="O112" t="str">
        <f>IF(N112="000",""," "&amp;IF(MID(N112,1,1)="0","", INDEX(C$1:K$1,MID(N112,1,1))&amp;" юз")&amp;" "&amp;IF(MID(N112,2,1)="0","", INDEX(C$2:K$2,MID(N112,2,1)))&amp;" "&amp;IF(MID(N112,3,1)="0","", INDEX(C$1:K$1,MID(N112,3,1)))&amp;" триллион")</f>
        <v>0</v>
      </c>
      <c r="P112" t="str">
        <f>MID(C112,E112-17,3)</f>
        <v>0</v>
      </c>
      <c r="Q112" t="str">
        <f>IF(P112="000",""," "&amp;IF(MID(P112,1,1)="0","", INDEX(C$1:K$1,MID(P112,1,1))&amp;" юз")&amp;" "&amp;IF(MID(P112,2,1)="0","", INDEX(C$2:K$2,MID(P112,2,1)))&amp;" "&amp;IF(MID(P112,3,1)="0","", INDEX(C$1:K$1,MID(P112,3,1)))&amp;" триллиард")</f>
        <v>0</v>
      </c>
      <c r="R112" t="str">
        <f>MID(C112,E112-20,3)</f>
        <v>0</v>
      </c>
      <c r="S112" t="str">
        <f>IF(R112="000",""," "&amp;IF(MID(R112,1,1)="0","", INDEX(C$1:K$1,MID(R112,1,1))&amp;" юз")&amp;" "&amp;IF(MID(R112,2,1)="0","", INDEX(C$2:K$2,MID(R112,2,1)))&amp;" "&amp;IF(MID(R112,3,1)="0","", INDEX(C$1:K$1,MID(R112,3,1)))&amp;" квадриллион")</f>
        <v>0</v>
      </c>
      <c r="T112" t="str">
        <f>MID(C112,E112-23,3)</f>
        <v>0</v>
      </c>
      <c r="U112" t="str">
        <f>IF(T112="000",""," "&amp;IF(MID(T112,1,1)="0","", INDEX(C$1:K$1,MID(T112,1,1))&amp;" юз")&amp;" "&amp;IF(MID(T112,2,1)="0","", INDEX(C$2:K$2,MID(T112,2,1)))&amp;" "&amp;IF(MID(T112,3,1)="0","", INDEX(C$1:K$1,MID(T112,3,1)))&amp;" квадриллиард")</f>
        <v>0</v>
      </c>
      <c r="V112" t="str">
        <f>MID(C112,E112-26,3)</f>
        <v>0</v>
      </c>
      <c r="W112" t="str">
        <f>IF(V112="000",""," "&amp;IF(MID(V112,1,1)="0","", INDEX(C$1:K$1,MID(V112,1,1))&amp;" юз")&amp;" "&amp;IF(MID(V112,2,1)="0","", INDEX(C$2:K$2,MID(V112,2,1)))&amp;" "&amp;IF(MID(V112,3,1)="0","", INDEX(C$1:K$1,MID(V112,3,1)))&amp;" квинтиллион")</f>
        <v>0</v>
      </c>
      <c r="X112" t="str">
        <f>MID(C112,E112-29,3)</f>
        <v>0</v>
      </c>
      <c r="Y112" t="str">
        <f>IF(X112="000",""," "&amp;IF(MID(X112,1,1)="0","", INDEX(C109:K109,MID(X112,1,1))&amp;" юз")&amp;" "&amp;IF(MID(X112,2,1)="0","", INDEX(C110:K110,MID(X112,2,1)))&amp;" "&amp;IF(MID(X112,3,1)="0","", INDEX(C109:K109,MID(X112,3,1)))&amp;" квинтиллиард")</f>
        <v>0</v>
      </c>
    </row>
    <row r="113" spans="1:25">
      <c r="A113" s="1"/>
      <c r="B113" s="1" t="str">
        <f>TRIM(Y113&amp;W113&amp;U113&amp;S113&amp;Q113&amp;O113&amp;M113&amp;K113&amp;I113&amp;G113&amp;" сум "&amp;ROUND((ABS(A113)-INT(ABS(A113)))*100,0)&amp;" тийин")</f>
        <v>0</v>
      </c>
      <c r="C113" s="1" t="str">
        <f>RIGHT("000000000000000000000000000000"&amp;INT(ABS(A113)),30)</f>
        <v>0</v>
      </c>
      <c r="D113" t="str">
        <f>INT((ABS(A113)-INT(ABS(A113)))*100)</f>
        <v>0</v>
      </c>
      <c r="E113" t="str">
        <f>LEN(C113)</f>
        <v>0</v>
      </c>
      <c r="F113" t="str">
        <f>MID(C113,E113-2,3)</f>
        <v>0</v>
      </c>
      <c r="G113" t="str">
        <f>" "&amp;IF(MID(F113,1,1)="0","", INDEX(C$1:K$1,MID(F113,1,1))&amp;" юз")&amp;" "&amp;IF(MID(F113,2,1)="0","", INDEX(C$2:K$2,MID(F113,2,1)))&amp;" "&amp;IF(MID(F113,3,1)="0","", INDEX(C$1:K$1,MID(F113,3,1)))</f>
        <v>0</v>
      </c>
      <c r="H113" t="str">
        <f>MID(C113,E113-5,3)</f>
        <v>0</v>
      </c>
      <c r="I113" t="str">
        <f>IF(H113="000",""," "&amp;IF(MID(H113,1,1)="0","",INDEX(C$1:K$1,MID(H113,1,1))&amp;" юз")&amp;" "&amp;IF(MID(H113,2,1)="0","",INDEX(C$2:K$2,MID(H113,2,1)))&amp;" "&amp;IF(MID(H113,3,1)="0","",INDEX(C$1:K$1,MID(H113,3,1)))&amp;" минг")</f>
        <v>0</v>
      </c>
      <c r="J113" t="str">
        <f>MID(C113,E113-8,3)</f>
        <v>0</v>
      </c>
      <c r="K113" t="str">
        <f>IF(J113="000",""," "&amp;IF(MID(J113,1,1)="0","", INDEX(C$1:K$1,MID(J113,1,1))&amp;" юз")&amp;" "&amp;IF(MID(J113,2,1)="0","", INDEX(C$2:K$2,MID(J113,2,1)))&amp;" "&amp;IF(MID(J113,3,1)="0","", INDEX(C$1:K$1,MID(J113,3,1)))&amp;" миллион")</f>
        <v>0</v>
      </c>
      <c r="L113" t="str">
        <f>MID(C113,E113-11,3)</f>
        <v>0</v>
      </c>
      <c r="M113" t="str">
        <f>IF(L113="000",""," "&amp;IF(MID(L113,1,1)="0","",INDEX(C$1:K$1,MID(L113,1,1))&amp;" юз")&amp;" "&amp;IF(MID(L113,2,1)="0","",INDEX(C$2:K$2,MID(L113,2,1)))&amp;" "&amp;IF(MID(L113,3,1)="0","",INDEX(C$1:K$1,MID(L113,3,1)))&amp;" миллиард")</f>
        <v>0</v>
      </c>
      <c r="N113" t="str">
        <f>MID(C113,E113-14,3)</f>
        <v>0</v>
      </c>
      <c r="O113" t="str">
        <f>IF(N113="000",""," "&amp;IF(MID(N113,1,1)="0","", INDEX(C$1:K$1,MID(N113,1,1))&amp;" юз")&amp;" "&amp;IF(MID(N113,2,1)="0","", INDEX(C$2:K$2,MID(N113,2,1)))&amp;" "&amp;IF(MID(N113,3,1)="0","", INDEX(C$1:K$1,MID(N113,3,1)))&amp;" триллион")</f>
        <v>0</v>
      </c>
      <c r="P113" t="str">
        <f>MID(C113,E113-17,3)</f>
        <v>0</v>
      </c>
      <c r="Q113" t="str">
        <f>IF(P113="000",""," "&amp;IF(MID(P113,1,1)="0","", INDEX(C$1:K$1,MID(P113,1,1))&amp;" юз")&amp;" "&amp;IF(MID(P113,2,1)="0","", INDEX(C$2:K$2,MID(P113,2,1)))&amp;" "&amp;IF(MID(P113,3,1)="0","", INDEX(C$1:K$1,MID(P113,3,1)))&amp;" триллиард")</f>
        <v>0</v>
      </c>
      <c r="R113" t="str">
        <f>MID(C113,E113-20,3)</f>
        <v>0</v>
      </c>
      <c r="S113" t="str">
        <f>IF(R113="000",""," "&amp;IF(MID(R113,1,1)="0","", INDEX(C$1:K$1,MID(R113,1,1))&amp;" юз")&amp;" "&amp;IF(MID(R113,2,1)="0","", INDEX(C$2:K$2,MID(R113,2,1)))&amp;" "&amp;IF(MID(R113,3,1)="0","", INDEX(C$1:K$1,MID(R113,3,1)))&amp;" квадриллион")</f>
        <v>0</v>
      </c>
      <c r="T113" t="str">
        <f>MID(C113,E113-23,3)</f>
        <v>0</v>
      </c>
      <c r="U113" t="str">
        <f>IF(T113="000",""," "&amp;IF(MID(T113,1,1)="0","", INDEX(C$1:K$1,MID(T113,1,1))&amp;" юз")&amp;" "&amp;IF(MID(T113,2,1)="0","", INDEX(C$2:K$2,MID(T113,2,1)))&amp;" "&amp;IF(MID(T113,3,1)="0","", INDEX(C$1:K$1,MID(T113,3,1)))&amp;" квадриллиард")</f>
        <v>0</v>
      </c>
      <c r="V113" t="str">
        <f>MID(C113,E113-26,3)</f>
        <v>0</v>
      </c>
      <c r="W113" t="str">
        <f>IF(V113="000",""," "&amp;IF(MID(V113,1,1)="0","", INDEX(C$1:K$1,MID(V113,1,1))&amp;" юз")&amp;" "&amp;IF(MID(V113,2,1)="0","", INDEX(C$2:K$2,MID(V113,2,1)))&amp;" "&amp;IF(MID(V113,3,1)="0","", INDEX(C$1:K$1,MID(V113,3,1)))&amp;" квинтиллион")</f>
        <v>0</v>
      </c>
      <c r="X113" t="str">
        <f>MID(C113,E113-29,3)</f>
        <v>0</v>
      </c>
      <c r="Y113" t="str">
        <f>IF(X113="000",""," "&amp;IF(MID(X113,1,1)="0","", INDEX(C110:K110,MID(X113,1,1))&amp;" юз")&amp;" "&amp;IF(MID(X113,2,1)="0","", INDEX(C111:K111,MID(X113,2,1)))&amp;" "&amp;IF(MID(X113,3,1)="0","", INDEX(C110:K110,MID(X113,3,1)))&amp;" квинтиллиард")</f>
        <v>0</v>
      </c>
    </row>
    <row r="114" spans="1:25">
      <c r="A114" s="1"/>
      <c r="B114" s="1" t="str">
        <f>TRIM(Y114&amp;W114&amp;U114&amp;S114&amp;Q114&amp;O114&amp;M114&amp;K114&amp;I114&amp;G114&amp;" сум "&amp;ROUND((ABS(A114)-INT(ABS(A114)))*100,0)&amp;" тийин")</f>
        <v>0</v>
      </c>
      <c r="C114" s="1" t="str">
        <f>RIGHT("000000000000000000000000000000"&amp;INT(ABS(A114)),30)</f>
        <v>0</v>
      </c>
      <c r="D114" t="str">
        <f>INT((ABS(A114)-INT(ABS(A114)))*100)</f>
        <v>0</v>
      </c>
      <c r="E114" t="str">
        <f>LEN(C114)</f>
        <v>0</v>
      </c>
      <c r="F114" t="str">
        <f>MID(C114,E114-2,3)</f>
        <v>0</v>
      </c>
      <c r="G114" t="str">
        <f>" "&amp;IF(MID(F114,1,1)="0","", INDEX(C$1:K$1,MID(F114,1,1))&amp;" юз")&amp;" "&amp;IF(MID(F114,2,1)="0","", INDEX(C$2:K$2,MID(F114,2,1)))&amp;" "&amp;IF(MID(F114,3,1)="0","", INDEX(C$1:K$1,MID(F114,3,1)))</f>
        <v>0</v>
      </c>
      <c r="H114" t="str">
        <f>MID(C114,E114-5,3)</f>
        <v>0</v>
      </c>
      <c r="I114" t="str">
        <f>IF(H114="000",""," "&amp;IF(MID(H114,1,1)="0","",INDEX(C$1:K$1,MID(H114,1,1))&amp;" юз")&amp;" "&amp;IF(MID(H114,2,1)="0","",INDEX(C$2:K$2,MID(H114,2,1)))&amp;" "&amp;IF(MID(H114,3,1)="0","",INDEX(C$1:K$1,MID(H114,3,1)))&amp;" минг")</f>
        <v>0</v>
      </c>
      <c r="J114" t="str">
        <f>MID(C114,E114-8,3)</f>
        <v>0</v>
      </c>
      <c r="K114" t="str">
        <f>IF(J114="000",""," "&amp;IF(MID(J114,1,1)="0","", INDEX(C$1:K$1,MID(J114,1,1))&amp;" юз")&amp;" "&amp;IF(MID(J114,2,1)="0","", INDEX(C$2:K$2,MID(J114,2,1)))&amp;" "&amp;IF(MID(J114,3,1)="0","", INDEX(C$1:K$1,MID(J114,3,1)))&amp;" миллион")</f>
        <v>0</v>
      </c>
      <c r="L114" t="str">
        <f>MID(C114,E114-11,3)</f>
        <v>0</v>
      </c>
      <c r="M114" t="str">
        <f>IF(L114="000",""," "&amp;IF(MID(L114,1,1)="0","",INDEX(C$1:K$1,MID(L114,1,1))&amp;" юз")&amp;" "&amp;IF(MID(L114,2,1)="0","",INDEX(C$2:K$2,MID(L114,2,1)))&amp;" "&amp;IF(MID(L114,3,1)="0","",INDEX(C$1:K$1,MID(L114,3,1)))&amp;" миллиард")</f>
        <v>0</v>
      </c>
      <c r="N114" t="str">
        <f>MID(C114,E114-14,3)</f>
        <v>0</v>
      </c>
      <c r="O114" t="str">
        <f>IF(N114="000",""," "&amp;IF(MID(N114,1,1)="0","", INDEX(C$1:K$1,MID(N114,1,1))&amp;" юз")&amp;" "&amp;IF(MID(N114,2,1)="0","", INDEX(C$2:K$2,MID(N114,2,1)))&amp;" "&amp;IF(MID(N114,3,1)="0","", INDEX(C$1:K$1,MID(N114,3,1)))&amp;" триллион")</f>
        <v>0</v>
      </c>
      <c r="P114" t="str">
        <f>MID(C114,E114-17,3)</f>
        <v>0</v>
      </c>
      <c r="Q114" t="str">
        <f>IF(P114="000",""," "&amp;IF(MID(P114,1,1)="0","", INDEX(C$1:K$1,MID(P114,1,1))&amp;" юз")&amp;" "&amp;IF(MID(P114,2,1)="0","", INDEX(C$2:K$2,MID(P114,2,1)))&amp;" "&amp;IF(MID(P114,3,1)="0","", INDEX(C$1:K$1,MID(P114,3,1)))&amp;" триллиард")</f>
        <v>0</v>
      </c>
      <c r="R114" t="str">
        <f>MID(C114,E114-20,3)</f>
        <v>0</v>
      </c>
      <c r="S114" t="str">
        <f>IF(R114="000",""," "&amp;IF(MID(R114,1,1)="0","", INDEX(C$1:K$1,MID(R114,1,1))&amp;" юз")&amp;" "&amp;IF(MID(R114,2,1)="0","", INDEX(C$2:K$2,MID(R114,2,1)))&amp;" "&amp;IF(MID(R114,3,1)="0","", INDEX(C$1:K$1,MID(R114,3,1)))&amp;" квадриллион")</f>
        <v>0</v>
      </c>
      <c r="T114" t="str">
        <f>MID(C114,E114-23,3)</f>
        <v>0</v>
      </c>
      <c r="U114" t="str">
        <f>IF(T114="000",""," "&amp;IF(MID(T114,1,1)="0","", INDEX(C$1:K$1,MID(T114,1,1))&amp;" юз")&amp;" "&amp;IF(MID(T114,2,1)="0","", INDEX(C$2:K$2,MID(T114,2,1)))&amp;" "&amp;IF(MID(T114,3,1)="0","", INDEX(C$1:K$1,MID(T114,3,1)))&amp;" квадриллиард")</f>
        <v>0</v>
      </c>
      <c r="V114" t="str">
        <f>MID(C114,E114-26,3)</f>
        <v>0</v>
      </c>
      <c r="W114" t="str">
        <f>IF(V114="000",""," "&amp;IF(MID(V114,1,1)="0","", INDEX(C$1:K$1,MID(V114,1,1))&amp;" юз")&amp;" "&amp;IF(MID(V114,2,1)="0","", INDEX(C$2:K$2,MID(V114,2,1)))&amp;" "&amp;IF(MID(V114,3,1)="0","", INDEX(C$1:K$1,MID(V114,3,1)))&amp;" квинтиллион")</f>
        <v>0</v>
      </c>
      <c r="X114" t="str">
        <f>MID(C114,E114-29,3)</f>
        <v>0</v>
      </c>
      <c r="Y114" t="str">
        <f>IF(X114="000",""," "&amp;IF(MID(X114,1,1)="0","", INDEX(C111:K111,MID(X114,1,1))&amp;" юз")&amp;" "&amp;IF(MID(X114,2,1)="0","", INDEX(C112:K112,MID(X114,2,1)))&amp;" "&amp;IF(MID(X114,3,1)="0","", INDEX(C111:K111,MID(X114,3,1)))&amp;" квинтиллиард")</f>
        <v>0</v>
      </c>
    </row>
    <row r="115" spans="1:25">
      <c r="A115" s="1"/>
      <c r="B115" s="1" t="str">
        <f>TRIM(Y115&amp;W115&amp;U115&amp;S115&amp;Q115&amp;O115&amp;M115&amp;K115&amp;I115&amp;G115&amp;" сум "&amp;ROUND((ABS(A115)-INT(ABS(A115)))*100,0)&amp;" тийин")</f>
        <v>0</v>
      </c>
      <c r="C115" s="1" t="str">
        <f>RIGHT("000000000000000000000000000000"&amp;INT(ABS(A115)),30)</f>
        <v>0</v>
      </c>
      <c r="D115" t="str">
        <f>INT((ABS(A115)-INT(ABS(A115)))*100)</f>
        <v>0</v>
      </c>
      <c r="E115" t="str">
        <f>LEN(C115)</f>
        <v>0</v>
      </c>
      <c r="F115" t="str">
        <f>MID(C115,E115-2,3)</f>
        <v>0</v>
      </c>
      <c r="G115" t="str">
        <f>" "&amp;IF(MID(F115,1,1)="0","", INDEX(C$1:K$1,MID(F115,1,1))&amp;" юз")&amp;" "&amp;IF(MID(F115,2,1)="0","", INDEX(C$2:K$2,MID(F115,2,1)))&amp;" "&amp;IF(MID(F115,3,1)="0","", INDEX(C$1:K$1,MID(F115,3,1)))</f>
        <v>0</v>
      </c>
      <c r="H115" t="str">
        <f>MID(C115,E115-5,3)</f>
        <v>0</v>
      </c>
      <c r="I115" t="str">
        <f>IF(H115="000",""," "&amp;IF(MID(H115,1,1)="0","",INDEX(C$1:K$1,MID(H115,1,1))&amp;" юз")&amp;" "&amp;IF(MID(H115,2,1)="0","",INDEX(C$2:K$2,MID(H115,2,1)))&amp;" "&amp;IF(MID(H115,3,1)="0","",INDEX(C$1:K$1,MID(H115,3,1)))&amp;" минг")</f>
        <v>0</v>
      </c>
      <c r="J115" t="str">
        <f>MID(C115,E115-8,3)</f>
        <v>0</v>
      </c>
      <c r="K115" t="str">
        <f>IF(J115="000",""," "&amp;IF(MID(J115,1,1)="0","", INDEX(C$1:K$1,MID(J115,1,1))&amp;" юз")&amp;" "&amp;IF(MID(J115,2,1)="0","", INDEX(C$2:K$2,MID(J115,2,1)))&amp;" "&amp;IF(MID(J115,3,1)="0","", INDEX(C$1:K$1,MID(J115,3,1)))&amp;" миллион")</f>
        <v>0</v>
      </c>
      <c r="L115" t="str">
        <f>MID(C115,E115-11,3)</f>
        <v>0</v>
      </c>
      <c r="M115" t="str">
        <f>IF(L115="000",""," "&amp;IF(MID(L115,1,1)="0","",INDEX(C$1:K$1,MID(L115,1,1))&amp;" юз")&amp;" "&amp;IF(MID(L115,2,1)="0","",INDEX(C$2:K$2,MID(L115,2,1)))&amp;" "&amp;IF(MID(L115,3,1)="0","",INDEX(C$1:K$1,MID(L115,3,1)))&amp;" миллиард")</f>
        <v>0</v>
      </c>
      <c r="N115" t="str">
        <f>MID(C115,E115-14,3)</f>
        <v>0</v>
      </c>
      <c r="O115" t="str">
        <f>IF(N115="000",""," "&amp;IF(MID(N115,1,1)="0","", INDEX(C$1:K$1,MID(N115,1,1))&amp;" юз")&amp;" "&amp;IF(MID(N115,2,1)="0","", INDEX(C$2:K$2,MID(N115,2,1)))&amp;" "&amp;IF(MID(N115,3,1)="0","", INDEX(C$1:K$1,MID(N115,3,1)))&amp;" триллион")</f>
        <v>0</v>
      </c>
      <c r="P115" t="str">
        <f>MID(C115,E115-17,3)</f>
        <v>0</v>
      </c>
      <c r="Q115" t="str">
        <f>IF(P115="000",""," "&amp;IF(MID(P115,1,1)="0","", INDEX(C$1:K$1,MID(P115,1,1))&amp;" юз")&amp;" "&amp;IF(MID(P115,2,1)="0","", INDEX(C$2:K$2,MID(P115,2,1)))&amp;" "&amp;IF(MID(P115,3,1)="0","", INDEX(C$1:K$1,MID(P115,3,1)))&amp;" триллиард")</f>
        <v>0</v>
      </c>
      <c r="R115" t="str">
        <f>MID(C115,E115-20,3)</f>
        <v>0</v>
      </c>
      <c r="S115" t="str">
        <f>IF(R115="000",""," "&amp;IF(MID(R115,1,1)="0","", INDEX(C$1:K$1,MID(R115,1,1))&amp;" юз")&amp;" "&amp;IF(MID(R115,2,1)="0","", INDEX(C$2:K$2,MID(R115,2,1)))&amp;" "&amp;IF(MID(R115,3,1)="0","", INDEX(C$1:K$1,MID(R115,3,1)))&amp;" квадриллион")</f>
        <v>0</v>
      </c>
      <c r="T115" t="str">
        <f>MID(C115,E115-23,3)</f>
        <v>0</v>
      </c>
      <c r="U115" t="str">
        <f>IF(T115="000",""," "&amp;IF(MID(T115,1,1)="0","", INDEX(C$1:K$1,MID(T115,1,1))&amp;" юз")&amp;" "&amp;IF(MID(T115,2,1)="0","", INDEX(C$2:K$2,MID(T115,2,1)))&amp;" "&amp;IF(MID(T115,3,1)="0","", INDEX(C$1:K$1,MID(T115,3,1)))&amp;" квадриллиард")</f>
        <v>0</v>
      </c>
      <c r="V115" t="str">
        <f>MID(C115,E115-26,3)</f>
        <v>0</v>
      </c>
      <c r="W115" t="str">
        <f>IF(V115="000",""," "&amp;IF(MID(V115,1,1)="0","", INDEX(C$1:K$1,MID(V115,1,1))&amp;" юз")&amp;" "&amp;IF(MID(V115,2,1)="0","", INDEX(C$2:K$2,MID(V115,2,1)))&amp;" "&amp;IF(MID(V115,3,1)="0","", INDEX(C$1:K$1,MID(V115,3,1)))&amp;" квинтиллион")</f>
        <v>0</v>
      </c>
      <c r="X115" t="str">
        <f>MID(C115,E115-29,3)</f>
        <v>0</v>
      </c>
      <c r="Y115" t="str">
        <f>IF(X115="000",""," "&amp;IF(MID(X115,1,1)="0","", INDEX(C112:K112,MID(X115,1,1))&amp;" юз")&amp;" "&amp;IF(MID(X115,2,1)="0","", INDEX(C113:K113,MID(X115,2,1)))&amp;" "&amp;IF(MID(X115,3,1)="0","", INDEX(C112:K112,MID(X115,3,1)))&amp;" квинтиллиард")</f>
        <v>0</v>
      </c>
    </row>
    <row r="116" spans="1:25">
      <c r="A116" s="1"/>
      <c r="B116" s="1" t="str">
        <f>TRIM(Y116&amp;W116&amp;U116&amp;S116&amp;Q116&amp;O116&amp;M116&amp;K116&amp;I116&amp;G116&amp;" сум "&amp;ROUND((ABS(A116)-INT(ABS(A116)))*100,0)&amp;" тийин")</f>
        <v>0</v>
      </c>
      <c r="C116" s="1" t="str">
        <f>RIGHT("000000000000000000000000000000"&amp;INT(ABS(A116)),30)</f>
        <v>0</v>
      </c>
      <c r="D116" t="str">
        <f>INT((ABS(A116)-INT(ABS(A116)))*100)</f>
        <v>0</v>
      </c>
      <c r="E116" t="str">
        <f>LEN(C116)</f>
        <v>0</v>
      </c>
      <c r="F116" t="str">
        <f>MID(C116,E116-2,3)</f>
        <v>0</v>
      </c>
      <c r="G116" t="str">
        <f>" "&amp;IF(MID(F116,1,1)="0","", INDEX(C$1:K$1,MID(F116,1,1))&amp;" юз")&amp;" "&amp;IF(MID(F116,2,1)="0","", INDEX(C$2:K$2,MID(F116,2,1)))&amp;" "&amp;IF(MID(F116,3,1)="0","", INDEX(C$1:K$1,MID(F116,3,1)))</f>
        <v>0</v>
      </c>
      <c r="H116" t="str">
        <f>MID(C116,E116-5,3)</f>
        <v>0</v>
      </c>
      <c r="I116" t="str">
        <f>IF(H116="000",""," "&amp;IF(MID(H116,1,1)="0","",INDEX(C$1:K$1,MID(H116,1,1))&amp;" юз")&amp;" "&amp;IF(MID(H116,2,1)="0","",INDEX(C$2:K$2,MID(H116,2,1)))&amp;" "&amp;IF(MID(H116,3,1)="0","",INDEX(C$1:K$1,MID(H116,3,1)))&amp;" минг")</f>
        <v>0</v>
      </c>
      <c r="J116" t="str">
        <f>MID(C116,E116-8,3)</f>
        <v>0</v>
      </c>
      <c r="K116" t="str">
        <f>IF(J116="000",""," "&amp;IF(MID(J116,1,1)="0","", INDEX(C$1:K$1,MID(J116,1,1))&amp;" юз")&amp;" "&amp;IF(MID(J116,2,1)="0","", INDEX(C$2:K$2,MID(J116,2,1)))&amp;" "&amp;IF(MID(J116,3,1)="0","", INDEX(C$1:K$1,MID(J116,3,1)))&amp;" миллион")</f>
        <v>0</v>
      </c>
      <c r="L116" t="str">
        <f>MID(C116,E116-11,3)</f>
        <v>0</v>
      </c>
      <c r="M116" t="str">
        <f>IF(L116="000",""," "&amp;IF(MID(L116,1,1)="0","",INDEX(C$1:K$1,MID(L116,1,1))&amp;" юз")&amp;" "&amp;IF(MID(L116,2,1)="0","",INDEX(C$2:K$2,MID(L116,2,1)))&amp;" "&amp;IF(MID(L116,3,1)="0","",INDEX(C$1:K$1,MID(L116,3,1)))&amp;" миллиард")</f>
        <v>0</v>
      </c>
      <c r="N116" t="str">
        <f>MID(C116,E116-14,3)</f>
        <v>0</v>
      </c>
      <c r="O116" t="str">
        <f>IF(N116="000",""," "&amp;IF(MID(N116,1,1)="0","", INDEX(C$1:K$1,MID(N116,1,1))&amp;" юз")&amp;" "&amp;IF(MID(N116,2,1)="0","", INDEX(C$2:K$2,MID(N116,2,1)))&amp;" "&amp;IF(MID(N116,3,1)="0","", INDEX(C$1:K$1,MID(N116,3,1)))&amp;" триллион")</f>
        <v>0</v>
      </c>
      <c r="P116" t="str">
        <f>MID(C116,E116-17,3)</f>
        <v>0</v>
      </c>
      <c r="Q116" t="str">
        <f>IF(P116="000",""," "&amp;IF(MID(P116,1,1)="0","", INDEX(C$1:K$1,MID(P116,1,1))&amp;" юз")&amp;" "&amp;IF(MID(P116,2,1)="0","", INDEX(C$2:K$2,MID(P116,2,1)))&amp;" "&amp;IF(MID(P116,3,1)="0","", INDEX(C$1:K$1,MID(P116,3,1)))&amp;" триллиард")</f>
        <v>0</v>
      </c>
      <c r="R116" t="str">
        <f>MID(C116,E116-20,3)</f>
        <v>0</v>
      </c>
      <c r="S116" t="str">
        <f>IF(R116="000",""," "&amp;IF(MID(R116,1,1)="0","", INDEX(C$1:K$1,MID(R116,1,1))&amp;" юз")&amp;" "&amp;IF(MID(R116,2,1)="0","", INDEX(C$2:K$2,MID(R116,2,1)))&amp;" "&amp;IF(MID(R116,3,1)="0","", INDEX(C$1:K$1,MID(R116,3,1)))&amp;" квадриллион")</f>
        <v>0</v>
      </c>
      <c r="T116" t="str">
        <f>MID(C116,E116-23,3)</f>
        <v>0</v>
      </c>
      <c r="U116" t="str">
        <f>IF(T116="000",""," "&amp;IF(MID(T116,1,1)="0","", INDEX(C$1:K$1,MID(T116,1,1))&amp;" юз")&amp;" "&amp;IF(MID(T116,2,1)="0","", INDEX(C$2:K$2,MID(T116,2,1)))&amp;" "&amp;IF(MID(T116,3,1)="0","", INDEX(C$1:K$1,MID(T116,3,1)))&amp;" квадриллиард")</f>
        <v>0</v>
      </c>
      <c r="V116" t="str">
        <f>MID(C116,E116-26,3)</f>
        <v>0</v>
      </c>
      <c r="W116" t="str">
        <f>IF(V116="000",""," "&amp;IF(MID(V116,1,1)="0","", INDEX(C$1:K$1,MID(V116,1,1))&amp;" юз")&amp;" "&amp;IF(MID(V116,2,1)="0","", INDEX(C$2:K$2,MID(V116,2,1)))&amp;" "&amp;IF(MID(V116,3,1)="0","", INDEX(C$1:K$1,MID(V116,3,1)))&amp;" квинтиллион")</f>
        <v>0</v>
      </c>
      <c r="X116" t="str">
        <f>MID(C116,E116-29,3)</f>
        <v>0</v>
      </c>
      <c r="Y116" t="str">
        <f>IF(X116="000",""," "&amp;IF(MID(X116,1,1)="0","", INDEX(C113:K113,MID(X116,1,1))&amp;" юз")&amp;" "&amp;IF(MID(X116,2,1)="0","", INDEX(C114:K114,MID(X116,2,1)))&amp;" "&amp;IF(MID(X116,3,1)="0","", INDEX(C113:K113,MID(X116,3,1)))&amp;" квинтиллиард")</f>
        <v>0</v>
      </c>
    </row>
    <row r="117" spans="1:25">
      <c r="A117" s="1"/>
      <c r="B117" s="1" t="str">
        <f>TRIM(Y117&amp;W117&amp;U117&amp;S117&amp;Q117&amp;O117&amp;M117&amp;K117&amp;I117&amp;G117&amp;" сум "&amp;ROUND((ABS(A117)-INT(ABS(A117)))*100,0)&amp;" тийин")</f>
        <v>0</v>
      </c>
      <c r="C117" s="1" t="str">
        <f>RIGHT("000000000000000000000000000000"&amp;INT(ABS(A117)),30)</f>
        <v>0</v>
      </c>
      <c r="D117" t="str">
        <f>INT((ABS(A117)-INT(ABS(A117)))*100)</f>
        <v>0</v>
      </c>
      <c r="E117" t="str">
        <f>LEN(C117)</f>
        <v>0</v>
      </c>
      <c r="F117" t="str">
        <f>MID(C117,E117-2,3)</f>
        <v>0</v>
      </c>
      <c r="G117" t="str">
        <f>" "&amp;IF(MID(F117,1,1)="0","", INDEX(C$1:K$1,MID(F117,1,1))&amp;" юз")&amp;" "&amp;IF(MID(F117,2,1)="0","", INDEX(C$2:K$2,MID(F117,2,1)))&amp;" "&amp;IF(MID(F117,3,1)="0","", INDEX(C$1:K$1,MID(F117,3,1)))</f>
        <v>0</v>
      </c>
      <c r="H117" t="str">
        <f>MID(C117,E117-5,3)</f>
        <v>0</v>
      </c>
      <c r="I117" t="str">
        <f>IF(H117="000",""," "&amp;IF(MID(H117,1,1)="0","",INDEX(C$1:K$1,MID(H117,1,1))&amp;" юз")&amp;" "&amp;IF(MID(H117,2,1)="0","",INDEX(C$2:K$2,MID(H117,2,1)))&amp;" "&amp;IF(MID(H117,3,1)="0","",INDEX(C$1:K$1,MID(H117,3,1)))&amp;" минг")</f>
        <v>0</v>
      </c>
      <c r="J117" t="str">
        <f>MID(C117,E117-8,3)</f>
        <v>0</v>
      </c>
      <c r="K117" t="str">
        <f>IF(J117="000",""," "&amp;IF(MID(J117,1,1)="0","", INDEX(C$1:K$1,MID(J117,1,1))&amp;" юз")&amp;" "&amp;IF(MID(J117,2,1)="0","", INDEX(C$2:K$2,MID(J117,2,1)))&amp;" "&amp;IF(MID(J117,3,1)="0","", INDEX(C$1:K$1,MID(J117,3,1)))&amp;" миллион")</f>
        <v>0</v>
      </c>
      <c r="L117" t="str">
        <f>MID(C117,E117-11,3)</f>
        <v>0</v>
      </c>
      <c r="M117" t="str">
        <f>IF(L117="000",""," "&amp;IF(MID(L117,1,1)="0","",INDEX(C$1:K$1,MID(L117,1,1))&amp;" юз")&amp;" "&amp;IF(MID(L117,2,1)="0","",INDEX(C$2:K$2,MID(L117,2,1)))&amp;" "&amp;IF(MID(L117,3,1)="0","",INDEX(C$1:K$1,MID(L117,3,1)))&amp;" миллиард")</f>
        <v>0</v>
      </c>
      <c r="N117" t="str">
        <f>MID(C117,E117-14,3)</f>
        <v>0</v>
      </c>
      <c r="O117" t="str">
        <f>IF(N117="000",""," "&amp;IF(MID(N117,1,1)="0","", INDEX(C$1:K$1,MID(N117,1,1))&amp;" юз")&amp;" "&amp;IF(MID(N117,2,1)="0","", INDEX(C$2:K$2,MID(N117,2,1)))&amp;" "&amp;IF(MID(N117,3,1)="0","", INDEX(C$1:K$1,MID(N117,3,1)))&amp;" триллион")</f>
        <v>0</v>
      </c>
      <c r="P117" t="str">
        <f>MID(C117,E117-17,3)</f>
        <v>0</v>
      </c>
      <c r="Q117" t="str">
        <f>IF(P117="000",""," "&amp;IF(MID(P117,1,1)="0","", INDEX(C$1:K$1,MID(P117,1,1))&amp;" юз")&amp;" "&amp;IF(MID(P117,2,1)="0","", INDEX(C$2:K$2,MID(P117,2,1)))&amp;" "&amp;IF(MID(P117,3,1)="0","", INDEX(C$1:K$1,MID(P117,3,1)))&amp;" триллиард")</f>
        <v>0</v>
      </c>
      <c r="R117" t="str">
        <f>MID(C117,E117-20,3)</f>
        <v>0</v>
      </c>
      <c r="S117" t="str">
        <f>IF(R117="000",""," "&amp;IF(MID(R117,1,1)="0","", INDEX(C$1:K$1,MID(R117,1,1))&amp;" юз")&amp;" "&amp;IF(MID(R117,2,1)="0","", INDEX(C$2:K$2,MID(R117,2,1)))&amp;" "&amp;IF(MID(R117,3,1)="0","", INDEX(C$1:K$1,MID(R117,3,1)))&amp;" квадриллион")</f>
        <v>0</v>
      </c>
      <c r="T117" t="str">
        <f>MID(C117,E117-23,3)</f>
        <v>0</v>
      </c>
      <c r="U117" t="str">
        <f>IF(T117="000",""," "&amp;IF(MID(T117,1,1)="0","", INDEX(C$1:K$1,MID(T117,1,1))&amp;" юз")&amp;" "&amp;IF(MID(T117,2,1)="0","", INDEX(C$2:K$2,MID(T117,2,1)))&amp;" "&amp;IF(MID(T117,3,1)="0","", INDEX(C$1:K$1,MID(T117,3,1)))&amp;" квадриллиард")</f>
        <v>0</v>
      </c>
      <c r="V117" t="str">
        <f>MID(C117,E117-26,3)</f>
        <v>0</v>
      </c>
      <c r="W117" t="str">
        <f>IF(V117="000",""," "&amp;IF(MID(V117,1,1)="0","", INDEX(C$1:K$1,MID(V117,1,1))&amp;" юз")&amp;" "&amp;IF(MID(V117,2,1)="0","", INDEX(C$2:K$2,MID(V117,2,1)))&amp;" "&amp;IF(MID(V117,3,1)="0","", INDEX(C$1:K$1,MID(V117,3,1)))&amp;" квинтиллион")</f>
        <v>0</v>
      </c>
      <c r="X117" t="str">
        <f>MID(C117,E117-29,3)</f>
        <v>0</v>
      </c>
      <c r="Y117" t="str">
        <f>IF(X117="000",""," "&amp;IF(MID(X117,1,1)="0","", INDEX(C114:K114,MID(X117,1,1))&amp;" юз")&amp;" "&amp;IF(MID(X117,2,1)="0","", INDEX(C115:K115,MID(X117,2,1)))&amp;" "&amp;IF(MID(X117,3,1)="0","", INDEX(C114:K114,MID(X117,3,1)))&amp;" квинтиллиард")</f>
        <v>0</v>
      </c>
    </row>
    <row r="118" spans="1:25">
      <c r="A118" s="1"/>
      <c r="B118" s="1" t="str">
        <f>TRIM(Y118&amp;W118&amp;U118&amp;S118&amp;Q118&amp;O118&amp;M118&amp;K118&amp;I118&amp;G118&amp;" сум "&amp;ROUND((ABS(A118)-INT(ABS(A118)))*100,0)&amp;" тийин")</f>
        <v>0</v>
      </c>
      <c r="C118" s="1" t="str">
        <f>RIGHT("000000000000000000000000000000"&amp;INT(ABS(A118)),30)</f>
        <v>0</v>
      </c>
      <c r="D118" t="str">
        <f>INT((ABS(A118)-INT(ABS(A118)))*100)</f>
        <v>0</v>
      </c>
      <c r="E118" t="str">
        <f>LEN(C118)</f>
        <v>0</v>
      </c>
      <c r="F118" t="str">
        <f>MID(C118,E118-2,3)</f>
        <v>0</v>
      </c>
      <c r="G118" t="str">
        <f>" "&amp;IF(MID(F118,1,1)="0","", INDEX(C$1:K$1,MID(F118,1,1))&amp;" юз")&amp;" "&amp;IF(MID(F118,2,1)="0","", INDEX(C$2:K$2,MID(F118,2,1)))&amp;" "&amp;IF(MID(F118,3,1)="0","", INDEX(C$1:K$1,MID(F118,3,1)))</f>
        <v>0</v>
      </c>
      <c r="H118" t="str">
        <f>MID(C118,E118-5,3)</f>
        <v>0</v>
      </c>
      <c r="I118" t="str">
        <f>IF(H118="000",""," "&amp;IF(MID(H118,1,1)="0","",INDEX(C$1:K$1,MID(H118,1,1))&amp;" юз")&amp;" "&amp;IF(MID(H118,2,1)="0","",INDEX(C$2:K$2,MID(H118,2,1)))&amp;" "&amp;IF(MID(H118,3,1)="0","",INDEX(C$1:K$1,MID(H118,3,1)))&amp;" минг")</f>
        <v>0</v>
      </c>
      <c r="J118" t="str">
        <f>MID(C118,E118-8,3)</f>
        <v>0</v>
      </c>
      <c r="K118" t="str">
        <f>IF(J118="000",""," "&amp;IF(MID(J118,1,1)="0","", INDEX(C$1:K$1,MID(J118,1,1))&amp;" юз")&amp;" "&amp;IF(MID(J118,2,1)="0","", INDEX(C$2:K$2,MID(J118,2,1)))&amp;" "&amp;IF(MID(J118,3,1)="0","", INDEX(C$1:K$1,MID(J118,3,1)))&amp;" миллион")</f>
        <v>0</v>
      </c>
      <c r="L118" t="str">
        <f>MID(C118,E118-11,3)</f>
        <v>0</v>
      </c>
      <c r="M118" t="str">
        <f>IF(L118="000",""," "&amp;IF(MID(L118,1,1)="0","",INDEX(C$1:K$1,MID(L118,1,1))&amp;" юз")&amp;" "&amp;IF(MID(L118,2,1)="0","",INDEX(C$2:K$2,MID(L118,2,1)))&amp;" "&amp;IF(MID(L118,3,1)="0","",INDEX(C$1:K$1,MID(L118,3,1)))&amp;" миллиард")</f>
        <v>0</v>
      </c>
      <c r="N118" t="str">
        <f>MID(C118,E118-14,3)</f>
        <v>0</v>
      </c>
      <c r="O118" t="str">
        <f>IF(N118="000",""," "&amp;IF(MID(N118,1,1)="0","", INDEX(C$1:K$1,MID(N118,1,1))&amp;" юз")&amp;" "&amp;IF(MID(N118,2,1)="0","", INDEX(C$2:K$2,MID(N118,2,1)))&amp;" "&amp;IF(MID(N118,3,1)="0","", INDEX(C$1:K$1,MID(N118,3,1)))&amp;" триллион")</f>
        <v>0</v>
      </c>
      <c r="P118" t="str">
        <f>MID(C118,E118-17,3)</f>
        <v>0</v>
      </c>
      <c r="Q118" t="str">
        <f>IF(P118="000",""," "&amp;IF(MID(P118,1,1)="0","", INDEX(C$1:K$1,MID(P118,1,1))&amp;" юз")&amp;" "&amp;IF(MID(P118,2,1)="0","", INDEX(C$2:K$2,MID(P118,2,1)))&amp;" "&amp;IF(MID(P118,3,1)="0","", INDEX(C$1:K$1,MID(P118,3,1)))&amp;" триллиард")</f>
        <v>0</v>
      </c>
      <c r="R118" t="str">
        <f>MID(C118,E118-20,3)</f>
        <v>0</v>
      </c>
      <c r="S118" t="str">
        <f>IF(R118="000",""," "&amp;IF(MID(R118,1,1)="0","", INDEX(C$1:K$1,MID(R118,1,1))&amp;" юз")&amp;" "&amp;IF(MID(R118,2,1)="0","", INDEX(C$2:K$2,MID(R118,2,1)))&amp;" "&amp;IF(MID(R118,3,1)="0","", INDEX(C$1:K$1,MID(R118,3,1)))&amp;" квадриллион")</f>
        <v>0</v>
      </c>
      <c r="T118" t="str">
        <f>MID(C118,E118-23,3)</f>
        <v>0</v>
      </c>
      <c r="U118" t="str">
        <f>IF(T118="000",""," "&amp;IF(MID(T118,1,1)="0","", INDEX(C$1:K$1,MID(T118,1,1))&amp;" юз")&amp;" "&amp;IF(MID(T118,2,1)="0","", INDEX(C$2:K$2,MID(T118,2,1)))&amp;" "&amp;IF(MID(T118,3,1)="0","", INDEX(C$1:K$1,MID(T118,3,1)))&amp;" квадриллиард")</f>
        <v>0</v>
      </c>
      <c r="V118" t="str">
        <f>MID(C118,E118-26,3)</f>
        <v>0</v>
      </c>
      <c r="W118" t="str">
        <f>IF(V118="000",""," "&amp;IF(MID(V118,1,1)="0","", INDEX(C$1:K$1,MID(V118,1,1))&amp;" юз")&amp;" "&amp;IF(MID(V118,2,1)="0","", INDEX(C$2:K$2,MID(V118,2,1)))&amp;" "&amp;IF(MID(V118,3,1)="0","", INDEX(C$1:K$1,MID(V118,3,1)))&amp;" квинтиллион")</f>
        <v>0</v>
      </c>
      <c r="X118" t="str">
        <f>MID(C118,E118-29,3)</f>
        <v>0</v>
      </c>
      <c r="Y118" t="str">
        <f>IF(X118="000",""," "&amp;IF(MID(X118,1,1)="0","", INDEX(C115:K115,MID(X118,1,1))&amp;" юз")&amp;" "&amp;IF(MID(X118,2,1)="0","", INDEX(C116:K116,MID(X118,2,1)))&amp;" "&amp;IF(MID(X118,3,1)="0","", INDEX(C115:K115,MID(X118,3,1)))&amp;" квинтиллиард")</f>
        <v>0</v>
      </c>
    </row>
    <row r="119" spans="1:25">
      <c r="A119" s="1"/>
      <c r="B119" s="1" t="str">
        <f>TRIM(Y119&amp;W119&amp;U119&amp;S119&amp;Q119&amp;O119&amp;M119&amp;K119&amp;I119&amp;G119&amp;" сум "&amp;ROUND((ABS(A119)-INT(ABS(A119)))*100,0)&amp;" тийин")</f>
        <v>0</v>
      </c>
      <c r="C119" s="1" t="str">
        <f>RIGHT("000000000000000000000000000000"&amp;INT(ABS(A119)),30)</f>
        <v>0</v>
      </c>
      <c r="D119" t="str">
        <f>INT((ABS(A119)-INT(ABS(A119)))*100)</f>
        <v>0</v>
      </c>
      <c r="E119" t="str">
        <f>LEN(C119)</f>
        <v>0</v>
      </c>
      <c r="F119" t="str">
        <f>MID(C119,E119-2,3)</f>
        <v>0</v>
      </c>
      <c r="G119" t="str">
        <f>" "&amp;IF(MID(F119,1,1)="0","", INDEX(C$1:K$1,MID(F119,1,1))&amp;" юз")&amp;" "&amp;IF(MID(F119,2,1)="0","", INDEX(C$2:K$2,MID(F119,2,1)))&amp;" "&amp;IF(MID(F119,3,1)="0","", INDEX(C$1:K$1,MID(F119,3,1)))</f>
        <v>0</v>
      </c>
      <c r="H119" t="str">
        <f>MID(C119,E119-5,3)</f>
        <v>0</v>
      </c>
      <c r="I119" t="str">
        <f>IF(H119="000",""," "&amp;IF(MID(H119,1,1)="0","",INDEX(C$1:K$1,MID(H119,1,1))&amp;" юз")&amp;" "&amp;IF(MID(H119,2,1)="0","",INDEX(C$2:K$2,MID(H119,2,1)))&amp;" "&amp;IF(MID(H119,3,1)="0","",INDEX(C$1:K$1,MID(H119,3,1)))&amp;" минг")</f>
        <v>0</v>
      </c>
      <c r="J119" t="str">
        <f>MID(C119,E119-8,3)</f>
        <v>0</v>
      </c>
      <c r="K119" t="str">
        <f>IF(J119="000",""," "&amp;IF(MID(J119,1,1)="0","", INDEX(C$1:K$1,MID(J119,1,1))&amp;" юз")&amp;" "&amp;IF(MID(J119,2,1)="0","", INDEX(C$2:K$2,MID(J119,2,1)))&amp;" "&amp;IF(MID(J119,3,1)="0","", INDEX(C$1:K$1,MID(J119,3,1)))&amp;" миллион")</f>
        <v>0</v>
      </c>
      <c r="L119" t="str">
        <f>MID(C119,E119-11,3)</f>
        <v>0</v>
      </c>
      <c r="M119" t="str">
        <f>IF(L119="000",""," "&amp;IF(MID(L119,1,1)="0","",INDEX(C$1:K$1,MID(L119,1,1))&amp;" юз")&amp;" "&amp;IF(MID(L119,2,1)="0","",INDEX(C$2:K$2,MID(L119,2,1)))&amp;" "&amp;IF(MID(L119,3,1)="0","",INDEX(C$1:K$1,MID(L119,3,1)))&amp;" миллиард")</f>
        <v>0</v>
      </c>
      <c r="N119" t="str">
        <f>MID(C119,E119-14,3)</f>
        <v>0</v>
      </c>
      <c r="O119" t="str">
        <f>IF(N119="000",""," "&amp;IF(MID(N119,1,1)="0","", INDEX(C$1:K$1,MID(N119,1,1))&amp;" юз")&amp;" "&amp;IF(MID(N119,2,1)="0","", INDEX(C$2:K$2,MID(N119,2,1)))&amp;" "&amp;IF(MID(N119,3,1)="0","", INDEX(C$1:K$1,MID(N119,3,1)))&amp;" триллион")</f>
        <v>0</v>
      </c>
      <c r="P119" t="str">
        <f>MID(C119,E119-17,3)</f>
        <v>0</v>
      </c>
      <c r="Q119" t="str">
        <f>IF(P119="000",""," "&amp;IF(MID(P119,1,1)="0","", INDEX(C$1:K$1,MID(P119,1,1))&amp;" юз")&amp;" "&amp;IF(MID(P119,2,1)="0","", INDEX(C$2:K$2,MID(P119,2,1)))&amp;" "&amp;IF(MID(P119,3,1)="0","", INDEX(C$1:K$1,MID(P119,3,1)))&amp;" триллиард")</f>
        <v>0</v>
      </c>
      <c r="R119" t="str">
        <f>MID(C119,E119-20,3)</f>
        <v>0</v>
      </c>
      <c r="S119" t="str">
        <f>IF(R119="000",""," "&amp;IF(MID(R119,1,1)="0","", INDEX(C$1:K$1,MID(R119,1,1))&amp;" юз")&amp;" "&amp;IF(MID(R119,2,1)="0","", INDEX(C$2:K$2,MID(R119,2,1)))&amp;" "&amp;IF(MID(R119,3,1)="0","", INDEX(C$1:K$1,MID(R119,3,1)))&amp;" квадриллион")</f>
        <v>0</v>
      </c>
      <c r="T119" t="str">
        <f>MID(C119,E119-23,3)</f>
        <v>0</v>
      </c>
      <c r="U119" t="str">
        <f>IF(T119="000",""," "&amp;IF(MID(T119,1,1)="0","", INDEX(C$1:K$1,MID(T119,1,1))&amp;" юз")&amp;" "&amp;IF(MID(T119,2,1)="0","", INDEX(C$2:K$2,MID(T119,2,1)))&amp;" "&amp;IF(MID(T119,3,1)="0","", INDEX(C$1:K$1,MID(T119,3,1)))&amp;" квадриллиард")</f>
        <v>0</v>
      </c>
      <c r="V119" t="str">
        <f>MID(C119,E119-26,3)</f>
        <v>0</v>
      </c>
      <c r="W119" t="str">
        <f>IF(V119="000",""," "&amp;IF(MID(V119,1,1)="0","", INDEX(C$1:K$1,MID(V119,1,1))&amp;" юз")&amp;" "&amp;IF(MID(V119,2,1)="0","", INDEX(C$2:K$2,MID(V119,2,1)))&amp;" "&amp;IF(MID(V119,3,1)="0","", INDEX(C$1:K$1,MID(V119,3,1)))&amp;" квинтиллион")</f>
        <v>0</v>
      </c>
      <c r="X119" t="str">
        <f>MID(C119,E119-29,3)</f>
        <v>0</v>
      </c>
      <c r="Y119" t="str">
        <f>IF(X119="000",""," "&amp;IF(MID(X119,1,1)="0","", INDEX(C116:K116,MID(X119,1,1))&amp;" юз")&amp;" "&amp;IF(MID(X119,2,1)="0","", INDEX(C117:K117,MID(X119,2,1)))&amp;" "&amp;IF(MID(X119,3,1)="0","", INDEX(C116:K116,MID(X119,3,1)))&amp;" квинтиллиард")</f>
        <v>0</v>
      </c>
    </row>
    <row r="120" spans="1:25">
      <c r="A120" s="1"/>
      <c r="B120" s="1" t="str">
        <f>TRIM(Y120&amp;W120&amp;U120&amp;S120&amp;Q120&amp;O120&amp;M120&amp;K120&amp;I120&amp;G120&amp;" сум "&amp;ROUND((ABS(A120)-INT(ABS(A120)))*100,0)&amp;" тийин")</f>
        <v>0</v>
      </c>
      <c r="C120" s="1" t="str">
        <f>RIGHT("000000000000000000000000000000"&amp;INT(ABS(A120)),30)</f>
        <v>0</v>
      </c>
      <c r="D120" t="str">
        <f>INT((ABS(A120)-INT(ABS(A120)))*100)</f>
        <v>0</v>
      </c>
      <c r="E120" t="str">
        <f>LEN(C120)</f>
        <v>0</v>
      </c>
      <c r="F120" t="str">
        <f>MID(C120,E120-2,3)</f>
        <v>0</v>
      </c>
      <c r="G120" t="str">
        <f>" "&amp;IF(MID(F120,1,1)="0","", INDEX(C$1:K$1,MID(F120,1,1))&amp;" юз")&amp;" "&amp;IF(MID(F120,2,1)="0","", INDEX(C$2:K$2,MID(F120,2,1)))&amp;" "&amp;IF(MID(F120,3,1)="0","", INDEX(C$1:K$1,MID(F120,3,1)))</f>
        <v>0</v>
      </c>
      <c r="H120" t="str">
        <f>MID(C120,E120-5,3)</f>
        <v>0</v>
      </c>
      <c r="I120" t="str">
        <f>IF(H120="000",""," "&amp;IF(MID(H120,1,1)="0","",INDEX(C$1:K$1,MID(H120,1,1))&amp;" юз")&amp;" "&amp;IF(MID(H120,2,1)="0","",INDEX(C$2:K$2,MID(H120,2,1)))&amp;" "&amp;IF(MID(H120,3,1)="0","",INDEX(C$1:K$1,MID(H120,3,1)))&amp;" минг")</f>
        <v>0</v>
      </c>
      <c r="J120" t="str">
        <f>MID(C120,E120-8,3)</f>
        <v>0</v>
      </c>
      <c r="K120" t="str">
        <f>IF(J120="000",""," "&amp;IF(MID(J120,1,1)="0","", INDEX(C$1:K$1,MID(J120,1,1))&amp;" юз")&amp;" "&amp;IF(MID(J120,2,1)="0","", INDEX(C$2:K$2,MID(J120,2,1)))&amp;" "&amp;IF(MID(J120,3,1)="0","", INDEX(C$1:K$1,MID(J120,3,1)))&amp;" миллион")</f>
        <v>0</v>
      </c>
      <c r="L120" t="str">
        <f>MID(C120,E120-11,3)</f>
        <v>0</v>
      </c>
      <c r="M120" t="str">
        <f>IF(L120="000",""," "&amp;IF(MID(L120,1,1)="0","",INDEX(C$1:K$1,MID(L120,1,1))&amp;" юз")&amp;" "&amp;IF(MID(L120,2,1)="0","",INDEX(C$2:K$2,MID(L120,2,1)))&amp;" "&amp;IF(MID(L120,3,1)="0","",INDEX(C$1:K$1,MID(L120,3,1)))&amp;" миллиард")</f>
        <v>0</v>
      </c>
      <c r="N120" t="str">
        <f>MID(C120,E120-14,3)</f>
        <v>0</v>
      </c>
      <c r="O120" t="str">
        <f>IF(N120="000",""," "&amp;IF(MID(N120,1,1)="0","", INDEX(C$1:K$1,MID(N120,1,1))&amp;" юз")&amp;" "&amp;IF(MID(N120,2,1)="0","", INDEX(C$2:K$2,MID(N120,2,1)))&amp;" "&amp;IF(MID(N120,3,1)="0","", INDEX(C$1:K$1,MID(N120,3,1)))&amp;" триллион")</f>
        <v>0</v>
      </c>
      <c r="P120" t="str">
        <f>MID(C120,E120-17,3)</f>
        <v>0</v>
      </c>
      <c r="Q120" t="str">
        <f>IF(P120="000",""," "&amp;IF(MID(P120,1,1)="0","", INDEX(C$1:K$1,MID(P120,1,1))&amp;" юз")&amp;" "&amp;IF(MID(P120,2,1)="0","", INDEX(C$2:K$2,MID(P120,2,1)))&amp;" "&amp;IF(MID(P120,3,1)="0","", INDEX(C$1:K$1,MID(P120,3,1)))&amp;" триллиард")</f>
        <v>0</v>
      </c>
      <c r="R120" t="str">
        <f>MID(C120,E120-20,3)</f>
        <v>0</v>
      </c>
      <c r="S120" t="str">
        <f>IF(R120="000",""," "&amp;IF(MID(R120,1,1)="0","", INDEX(C$1:K$1,MID(R120,1,1))&amp;" юз")&amp;" "&amp;IF(MID(R120,2,1)="0","", INDEX(C$2:K$2,MID(R120,2,1)))&amp;" "&amp;IF(MID(R120,3,1)="0","", INDEX(C$1:K$1,MID(R120,3,1)))&amp;" квадриллион")</f>
        <v>0</v>
      </c>
      <c r="T120" t="str">
        <f>MID(C120,E120-23,3)</f>
        <v>0</v>
      </c>
      <c r="U120" t="str">
        <f>IF(T120="000",""," "&amp;IF(MID(T120,1,1)="0","", INDEX(C$1:K$1,MID(T120,1,1))&amp;" юз")&amp;" "&amp;IF(MID(T120,2,1)="0","", INDEX(C$2:K$2,MID(T120,2,1)))&amp;" "&amp;IF(MID(T120,3,1)="0","", INDEX(C$1:K$1,MID(T120,3,1)))&amp;" квадриллиард")</f>
        <v>0</v>
      </c>
      <c r="V120" t="str">
        <f>MID(C120,E120-26,3)</f>
        <v>0</v>
      </c>
      <c r="W120" t="str">
        <f>IF(V120="000",""," "&amp;IF(MID(V120,1,1)="0","", INDEX(C$1:K$1,MID(V120,1,1))&amp;" юз")&amp;" "&amp;IF(MID(V120,2,1)="0","", INDEX(C$2:K$2,MID(V120,2,1)))&amp;" "&amp;IF(MID(V120,3,1)="0","", INDEX(C$1:K$1,MID(V120,3,1)))&amp;" квинтиллион")</f>
        <v>0</v>
      </c>
      <c r="X120" t="str">
        <f>MID(C120,E120-29,3)</f>
        <v>0</v>
      </c>
      <c r="Y120" t="str">
        <f>IF(X120="000",""," "&amp;IF(MID(X120,1,1)="0","", INDEX(C117:K117,MID(X120,1,1))&amp;" юз")&amp;" "&amp;IF(MID(X120,2,1)="0","", INDEX(C118:K118,MID(X120,2,1)))&amp;" "&amp;IF(MID(X120,3,1)="0","", INDEX(C117:K117,MID(X120,3,1)))&amp;" квинтиллиард")</f>
        <v>0</v>
      </c>
    </row>
    <row r="121" spans="1:25">
      <c r="A121" s="1"/>
      <c r="B121" s="1" t="str">
        <f>TRIM(Y121&amp;W121&amp;U121&amp;S121&amp;Q121&amp;O121&amp;M121&amp;K121&amp;I121&amp;G121&amp;" сум "&amp;ROUND((ABS(A121)-INT(ABS(A121)))*100,0)&amp;" тийин")</f>
        <v>0</v>
      </c>
      <c r="C121" s="1" t="str">
        <f>RIGHT("000000000000000000000000000000"&amp;INT(ABS(A121)),30)</f>
        <v>0</v>
      </c>
      <c r="D121" t="str">
        <f>INT((ABS(A121)-INT(ABS(A121)))*100)</f>
        <v>0</v>
      </c>
      <c r="E121" t="str">
        <f>LEN(C121)</f>
        <v>0</v>
      </c>
      <c r="F121" t="str">
        <f>MID(C121,E121-2,3)</f>
        <v>0</v>
      </c>
      <c r="G121" t="str">
        <f>" "&amp;IF(MID(F121,1,1)="0","", INDEX(C$1:K$1,MID(F121,1,1))&amp;" юз")&amp;" "&amp;IF(MID(F121,2,1)="0","", INDEX(C$2:K$2,MID(F121,2,1)))&amp;" "&amp;IF(MID(F121,3,1)="0","", INDEX(C$1:K$1,MID(F121,3,1)))</f>
        <v>0</v>
      </c>
      <c r="H121" t="str">
        <f>MID(C121,E121-5,3)</f>
        <v>0</v>
      </c>
      <c r="I121" t="str">
        <f>IF(H121="000",""," "&amp;IF(MID(H121,1,1)="0","",INDEX(C$1:K$1,MID(H121,1,1))&amp;" юз")&amp;" "&amp;IF(MID(H121,2,1)="0","",INDEX(C$2:K$2,MID(H121,2,1)))&amp;" "&amp;IF(MID(H121,3,1)="0","",INDEX(C$1:K$1,MID(H121,3,1)))&amp;" минг")</f>
        <v>0</v>
      </c>
      <c r="J121" t="str">
        <f>MID(C121,E121-8,3)</f>
        <v>0</v>
      </c>
      <c r="K121" t="str">
        <f>IF(J121="000",""," "&amp;IF(MID(J121,1,1)="0","", INDEX(C$1:K$1,MID(J121,1,1))&amp;" юз")&amp;" "&amp;IF(MID(J121,2,1)="0","", INDEX(C$2:K$2,MID(J121,2,1)))&amp;" "&amp;IF(MID(J121,3,1)="0","", INDEX(C$1:K$1,MID(J121,3,1)))&amp;" миллион")</f>
        <v>0</v>
      </c>
      <c r="L121" t="str">
        <f>MID(C121,E121-11,3)</f>
        <v>0</v>
      </c>
      <c r="M121" t="str">
        <f>IF(L121="000",""," "&amp;IF(MID(L121,1,1)="0","",INDEX(C$1:K$1,MID(L121,1,1))&amp;" юз")&amp;" "&amp;IF(MID(L121,2,1)="0","",INDEX(C$2:K$2,MID(L121,2,1)))&amp;" "&amp;IF(MID(L121,3,1)="0","",INDEX(C$1:K$1,MID(L121,3,1)))&amp;" миллиард")</f>
        <v>0</v>
      </c>
      <c r="N121" t="str">
        <f>MID(C121,E121-14,3)</f>
        <v>0</v>
      </c>
      <c r="O121" t="str">
        <f>IF(N121="000",""," "&amp;IF(MID(N121,1,1)="0","", INDEX(C$1:K$1,MID(N121,1,1))&amp;" юз")&amp;" "&amp;IF(MID(N121,2,1)="0","", INDEX(C$2:K$2,MID(N121,2,1)))&amp;" "&amp;IF(MID(N121,3,1)="0","", INDEX(C$1:K$1,MID(N121,3,1)))&amp;" триллион")</f>
        <v>0</v>
      </c>
      <c r="P121" t="str">
        <f>MID(C121,E121-17,3)</f>
        <v>0</v>
      </c>
      <c r="Q121" t="str">
        <f>IF(P121="000",""," "&amp;IF(MID(P121,1,1)="0","", INDEX(C$1:K$1,MID(P121,1,1))&amp;" юз")&amp;" "&amp;IF(MID(P121,2,1)="0","", INDEX(C$2:K$2,MID(P121,2,1)))&amp;" "&amp;IF(MID(P121,3,1)="0","", INDEX(C$1:K$1,MID(P121,3,1)))&amp;" триллиард")</f>
        <v>0</v>
      </c>
      <c r="R121" t="str">
        <f>MID(C121,E121-20,3)</f>
        <v>0</v>
      </c>
      <c r="S121" t="str">
        <f>IF(R121="000",""," "&amp;IF(MID(R121,1,1)="0","", INDEX(C$1:K$1,MID(R121,1,1))&amp;" юз")&amp;" "&amp;IF(MID(R121,2,1)="0","", INDEX(C$2:K$2,MID(R121,2,1)))&amp;" "&amp;IF(MID(R121,3,1)="0","", INDEX(C$1:K$1,MID(R121,3,1)))&amp;" квадриллион")</f>
        <v>0</v>
      </c>
      <c r="T121" t="str">
        <f>MID(C121,E121-23,3)</f>
        <v>0</v>
      </c>
      <c r="U121" t="str">
        <f>IF(T121="000",""," "&amp;IF(MID(T121,1,1)="0","", INDEX(C$1:K$1,MID(T121,1,1))&amp;" юз")&amp;" "&amp;IF(MID(T121,2,1)="0","", INDEX(C$2:K$2,MID(T121,2,1)))&amp;" "&amp;IF(MID(T121,3,1)="0","", INDEX(C$1:K$1,MID(T121,3,1)))&amp;" квадриллиард")</f>
        <v>0</v>
      </c>
      <c r="V121" t="str">
        <f>MID(C121,E121-26,3)</f>
        <v>0</v>
      </c>
      <c r="W121" t="str">
        <f>IF(V121="000",""," "&amp;IF(MID(V121,1,1)="0","", INDEX(C$1:K$1,MID(V121,1,1))&amp;" юз")&amp;" "&amp;IF(MID(V121,2,1)="0","", INDEX(C$2:K$2,MID(V121,2,1)))&amp;" "&amp;IF(MID(V121,3,1)="0","", INDEX(C$1:K$1,MID(V121,3,1)))&amp;" квинтиллион")</f>
        <v>0</v>
      </c>
      <c r="X121" t="str">
        <f>MID(C121,E121-29,3)</f>
        <v>0</v>
      </c>
      <c r="Y121" t="str">
        <f>IF(X121="000",""," "&amp;IF(MID(X121,1,1)="0","", INDEX(C118:K118,MID(X121,1,1))&amp;" юз")&amp;" "&amp;IF(MID(X121,2,1)="0","", INDEX(C119:K119,MID(X121,2,1)))&amp;" "&amp;IF(MID(X121,3,1)="0","", INDEX(C118:K118,MID(X121,3,1)))&amp;" квинтиллиард")</f>
        <v>0</v>
      </c>
    </row>
    <row r="122" spans="1:25">
      <c r="A122" s="1"/>
      <c r="B122" s="1" t="str">
        <f>TRIM(Y122&amp;W122&amp;U122&amp;S122&amp;Q122&amp;O122&amp;M122&amp;K122&amp;I122&amp;G122&amp;" сум "&amp;ROUND((ABS(A122)-INT(ABS(A122)))*100,0)&amp;" тийин")</f>
        <v>0</v>
      </c>
      <c r="C122" s="1" t="str">
        <f>RIGHT("000000000000000000000000000000"&amp;INT(ABS(A122)),30)</f>
        <v>0</v>
      </c>
      <c r="D122" t="str">
        <f>INT((ABS(A122)-INT(ABS(A122)))*100)</f>
        <v>0</v>
      </c>
      <c r="E122" t="str">
        <f>LEN(C122)</f>
        <v>0</v>
      </c>
      <c r="F122" t="str">
        <f>MID(C122,E122-2,3)</f>
        <v>0</v>
      </c>
      <c r="G122" t="str">
        <f>" "&amp;IF(MID(F122,1,1)="0","", INDEX(C$1:K$1,MID(F122,1,1))&amp;" юз")&amp;" "&amp;IF(MID(F122,2,1)="0","", INDEX(C$2:K$2,MID(F122,2,1)))&amp;" "&amp;IF(MID(F122,3,1)="0","", INDEX(C$1:K$1,MID(F122,3,1)))</f>
        <v>0</v>
      </c>
      <c r="H122" t="str">
        <f>MID(C122,E122-5,3)</f>
        <v>0</v>
      </c>
      <c r="I122" t="str">
        <f>IF(H122="000",""," "&amp;IF(MID(H122,1,1)="0","",INDEX(C$1:K$1,MID(H122,1,1))&amp;" юз")&amp;" "&amp;IF(MID(H122,2,1)="0","",INDEX(C$2:K$2,MID(H122,2,1)))&amp;" "&amp;IF(MID(H122,3,1)="0","",INDEX(C$1:K$1,MID(H122,3,1)))&amp;" минг")</f>
        <v>0</v>
      </c>
      <c r="J122" t="str">
        <f>MID(C122,E122-8,3)</f>
        <v>0</v>
      </c>
      <c r="K122" t="str">
        <f>IF(J122="000",""," "&amp;IF(MID(J122,1,1)="0","", INDEX(C$1:K$1,MID(J122,1,1))&amp;" юз")&amp;" "&amp;IF(MID(J122,2,1)="0","", INDEX(C$2:K$2,MID(J122,2,1)))&amp;" "&amp;IF(MID(J122,3,1)="0","", INDEX(C$1:K$1,MID(J122,3,1)))&amp;" миллион")</f>
        <v>0</v>
      </c>
      <c r="L122" t="str">
        <f>MID(C122,E122-11,3)</f>
        <v>0</v>
      </c>
      <c r="M122" t="str">
        <f>IF(L122="000",""," "&amp;IF(MID(L122,1,1)="0","",INDEX(C$1:K$1,MID(L122,1,1))&amp;" юз")&amp;" "&amp;IF(MID(L122,2,1)="0","",INDEX(C$2:K$2,MID(L122,2,1)))&amp;" "&amp;IF(MID(L122,3,1)="0","",INDEX(C$1:K$1,MID(L122,3,1)))&amp;" миллиард")</f>
        <v>0</v>
      </c>
      <c r="N122" t="str">
        <f>MID(C122,E122-14,3)</f>
        <v>0</v>
      </c>
      <c r="O122" t="str">
        <f>IF(N122="000",""," "&amp;IF(MID(N122,1,1)="0","", INDEX(C$1:K$1,MID(N122,1,1))&amp;" юз")&amp;" "&amp;IF(MID(N122,2,1)="0","", INDEX(C$2:K$2,MID(N122,2,1)))&amp;" "&amp;IF(MID(N122,3,1)="0","", INDEX(C$1:K$1,MID(N122,3,1)))&amp;" триллион")</f>
        <v>0</v>
      </c>
      <c r="P122" t="str">
        <f>MID(C122,E122-17,3)</f>
        <v>0</v>
      </c>
      <c r="Q122" t="str">
        <f>IF(P122="000",""," "&amp;IF(MID(P122,1,1)="0","", INDEX(C$1:K$1,MID(P122,1,1))&amp;" юз")&amp;" "&amp;IF(MID(P122,2,1)="0","", INDEX(C$2:K$2,MID(P122,2,1)))&amp;" "&amp;IF(MID(P122,3,1)="0","", INDEX(C$1:K$1,MID(P122,3,1)))&amp;" триллиард")</f>
        <v>0</v>
      </c>
      <c r="R122" t="str">
        <f>MID(C122,E122-20,3)</f>
        <v>0</v>
      </c>
      <c r="S122" t="str">
        <f>IF(R122="000",""," "&amp;IF(MID(R122,1,1)="0","", INDEX(C$1:K$1,MID(R122,1,1))&amp;" юз")&amp;" "&amp;IF(MID(R122,2,1)="0","", INDEX(C$2:K$2,MID(R122,2,1)))&amp;" "&amp;IF(MID(R122,3,1)="0","", INDEX(C$1:K$1,MID(R122,3,1)))&amp;" квадриллион")</f>
        <v>0</v>
      </c>
      <c r="T122" t="str">
        <f>MID(C122,E122-23,3)</f>
        <v>0</v>
      </c>
      <c r="U122" t="str">
        <f>IF(T122="000",""," "&amp;IF(MID(T122,1,1)="0","", INDEX(C$1:K$1,MID(T122,1,1))&amp;" юз")&amp;" "&amp;IF(MID(T122,2,1)="0","", INDEX(C$2:K$2,MID(T122,2,1)))&amp;" "&amp;IF(MID(T122,3,1)="0","", INDEX(C$1:K$1,MID(T122,3,1)))&amp;" квадриллиард")</f>
        <v>0</v>
      </c>
      <c r="V122" t="str">
        <f>MID(C122,E122-26,3)</f>
        <v>0</v>
      </c>
      <c r="W122" t="str">
        <f>IF(V122="000",""," "&amp;IF(MID(V122,1,1)="0","", INDEX(C$1:K$1,MID(V122,1,1))&amp;" юз")&amp;" "&amp;IF(MID(V122,2,1)="0","", INDEX(C$2:K$2,MID(V122,2,1)))&amp;" "&amp;IF(MID(V122,3,1)="0","", INDEX(C$1:K$1,MID(V122,3,1)))&amp;" квинтиллион")</f>
        <v>0</v>
      </c>
      <c r="X122" t="str">
        <f>MID(C122,E122-29,3)</f>
        <v>0</v>
      </c>
      <c r="Y122" t="str">
        <f>IF(X122="000",""," "&amp;IF(MID(X122,1,1)="0","", INDEX(C119:K119,MID(X122,1,1))&amp;" юз")&amp;" "&amp;IF(MID(X122,2,1)="0","", INDEX(C120:K120,MID(X122,2,1)))&amp;" "&amp;IF(MID(X122,3,1)="0","", INDEX(C119:K119,MID(X122,3,1)))&amp;" квинтиллиард")</f>
        <v>0</v>
      </c>
    </row>
    <row r="123" spans="1:25">
      <c r="A123" s="1"/>
      <c r="B123" s="1" t="str">
        <f>TRIM(Y123&amp;W123&amp;U123&amp;S123&amp;Q123&amp;O123&amp;M123&amp;K123&amp;I123&amp;G123&amp;" сум "&amp;ROUND((ABS(A123)-INT(ABS(A123)))*100,0)&amp;" тийин")</f>
        <v>0</v>
      </c>
      <c r="C123" s="1" t="str">
        <f>RIGHT("000000000000000000000000000000"&amp;INT(ABS(A123)),30)</f>
        <v>0</v>
      </c>
      <c r="D123" t="str">
        <f>INT((ABS(A123)-INT(ABS(A123)))*100)</f>
        <v>0</v>
      </c>
      <c r="E123" t="str">
        <f>LEN(C123)</f>
        <v>0</v>
      </c>
      <c r="F123" t="str">
        <f>MID(C123,E123-2,3)</f>
        <v>0</v>
      </c>
      <c r="G123" t="str">
        <f>" "&amp;IF(MID(F123,1,1)="0","", INDEX(C$1:K$1,MID(F123,1,1))&amp;" юз")&amp;" "&amp;IF(MID(F123,2,1)="0","", INDEX(C$2:K$2,MID(F123,2,1)))&amp;" "&amp;IF(MID(F123,3,1)="0","", INDEX(C$1:K$1,MID(F123,3,1)))</f>
        <v>0</v>
      </c>
      <c r="H123" t="str">
        <f>MID(C123,E123-5,3)</f>
        <v>0</v>
      </c>
      <c r="I123" t="str">
        <f>IF(H123="000",""," "&amp;IF(MID(H123,1,1)="0","",INDEX(C$1:K$1,MID(H123,1,1))&amp;" юз")&amp;" "&amp;IF(MID(H123,2,1)="0","",INDEX(C$2:K$2,MID(H123,2,1)))&amp;" "&amp;IF(MID(H123,3,1)="0","",INDEX(C$1:K$1,MID(H123,3,1)))&amp;" минг")</f>
        <v>0</v>
      </c>
      <c r="J123" t="str">
        <f>MID(C123,E123-8,3)</f>
        <v>0</v>
      </c>
      <c r="K123" t="str">
        <f>IF(J123="000",""," "&amp;IF(MID(J123,1,1)="0","", INDEX(C$1:K$1,MID(J123,1,1))&amp;" юз")&amp;" "&amp;IF(MID(J123,2,1)="0","", INDEX(C$2:K$2,MID(J123,2,1)))&amp;" "&amp;IF(MID(J123,3,1)="0","", INDEX(C$1:K$1,MID(J123,3,1)))&amp;" миллион")</f>
        <v>0</v>
      </c>
      <c r="L123" t="str">
        <f>MID(C123,E123-11,3)</f>
        <v>0</v>
      </c>
      <c r="M123" t="str">
        <f>IF(L123="000",""," "&amp;IF(MID(L123,1,1)="0","",INDEX(C$1:K$1,MID(L123,1,1))&amp;" юз")&amp;" "&amp;IF(MID(L123,2,1)="0","",INDEX(C$2:K$2,MID(L123,2,1)))&amp;" "&amp;IF(MID(L123,3,1)="0","",INDEX(C$1:K$1,MID(L123,3,1)))&amp;" миллиард")</f>
        <v>0</v>
      </c>
      <c r="N123" t="str">
        <f>MID(C123,E123-14,3)</f>
        <v>0</v>
      </c>
      <c r="O123" t="str">
        <f>IF(N123="000",""," "&amp;IF(MID(N123,1,1)="0","", INDEX(C$1:K$1,MID(N123,1,1))&amp;" юз")&amp;" "&amp;IF(MID(N123,2,1)="0","", INDEX(C$2:K$2,MID(N123,2,1)))&amp;" "&amp;IF(MID(N123,3,1)="0","", INDEX(C$1:K$1,MID(N123,3,1)))&amp;" триллион")</f>
        <v>0</v>
      </c>
      <c r="P123" t="str">
        <f>MID(C123,E123-17,3)</f>
        <v>0</v>
      </c>
      <c r="Q123" t="str">
        <f>IF(P123="000",""," "&amp;IF(MID(P123,1,1)="0","", INDEX(C$1:K$1,MID(P123,1,1))&amp;" юз")&amp;" "&amp;IF(MID(P123,2,1)="0","", INDEX(C$2:K$2,MID(P123,2,1)))&amp;" "&amp;IF(MID(P123,3,1)="0","", INDEX(C$1:K$1,MID(P123,3,1)))&amp;" триллиард")</f>
        <v>0</v>
      </c>
      <c r="R123" t="str">
        <f>MID(C123,E123-20,3)</f>
        <v>0</v>
      </c>
      <c r="S123" t="str">
        <f>IF(R123="000",""," "&amp;IF(MID(R123,1,1)="0","", INDEX(C$1:K$1,MID(R123,1,1))&amp;" юз")&amp;" "&amp;IF(MID(R123,2,1)="0","", INDEX(C$2:K$2,MID(R123,2,1)))&amp;" "&amp;IF(MID(R123,3,1)="0","", INDEX(C$1:K$1,MID(R123,3,1)))&amp;" квадриллион")</f>
        <v>0</v>
      </c>
      <c r="T123" t="str">
        <f>MID(C123,E123-23,3)</f>
        <v>0</v>
      </c>
      <c r="U123" t="str">
        <f>IF(T123="000",""," "&amp;IF(MID(T123,1,1)="0","", INDEX(C$1:K$1,MID(T123,1,1))&amp;" юз")&amp;" "&amp;IF(MID(T123,2,1)="0","", INDEX(C$2:K$2,MID(T123,2,1)))&amp;" "&amp;IF(MID(T123,3,1)="0","", INDEX(C$1:K$1,MID(T123,3,1)))&amp;" квадриллиард")</f>
        <v>0</v>
      </c>
      <c r="V123" t="str">
        <f>MID(C123,E123-26,3)</f>
        <v>0</v>
      </c>
      <c r="W123" t="str">
        <f>IF(V123="000",""," "&amp;IF(MID(V123,1,1)="0","", INDEX(C$1:K$1,MID(V123,1,1))&amp;" юз")&amp;" "&amp;IF(MID(V123,2,1)="0","", INDEX(C$2:K$2,MID(V123,2,1)))&amp;" "&amp;IF(MID(V123,3,1)="0","", INDEX(C$1:K$1,MID(V123,3,1)))&amp;" квинтиллион")</f>
        <v>0</v>
      </c>
      <c r="X123" t="str">
        <f>MID(C123,E123-29,3)</f>
        <v>0</v>
      </c>
      <c r="Y123" t="str">
        <f>IF(X123="000",""," "&amp;IF(MID(X123,1,1)="0","", INDEX(C120:K120,MID(X123,1,1))&amp;" юз")&amp;" "&amp;IF(MID(X123,2,1)="0","", INDEX(C121:K121,MID(X123,2,1)))&amp;" "&amp;IF(MID(X123,3,1)="0","", INDEX(C120:K120,MID(X123,3,1)))&amp;" квинтиллиард")</f>
        <v>0</v>
      </c>
    </row>
    <row r="124" spans="1:25">
      <c r="A124" s="1"/>
      <c r="B124" s="1" t="str">
        <f>TRIM(Y124&amp;W124&amp;U124&amp;S124&amp;Q124&amp;O124&amp;M124&amp;K124&amp;I124&amp;G124&amp;" сум "&amp;ROUND((ABS(A124)-INT(ABS(A124)))*100,0)&amp;" тийин")</f>
        <v>0</v>
      </c>
      <c r="C124" s="1" t="str">
        <f>RIGHT("000000000000000000000000000000"&amp;INT(ABS(A124)),30)</f>
        <v>0</v>
      </c>
      <c r="D124" t="str">
        <f>INT((ABS(A124)-INT(ABS(A124)))*100)</f>
        <v>0</v>
      </c>
      <c r="E124" t="str">
        <f>LEN(C124)</f>
        <v>0</v>
      </c>
      <c r="F124" t="str">
        <f>MID(C124,E124-2,3)</f>
        <v>0</v>
      </c>
      <c r="G124" t="str">
        <f>" "&amp;IF(MID(F124,1,1)="0","", INDEX(C$1:K$1,MID(F124,1,1))&amp;" юз")&amp;" "&amp;IF(MID(F124,2,1)="0","", INDEX(C$2:K$2,MID(F124,2,1)))&amp;" "&amp;IF(MID(F124,3,1)="0","", INDEX(C$1:K$1,MID(F124,3,1)))</f>
        <v>0</v>
      </c>
      <c r="H124" t="str">
        <f>MID(C124,E124-5,3)</f>
        <v>0</v>
      </c>
      <c r="I124" t="str">
        <f>IF(H124="000",""," "&amp;IF(MID(H124,1,1)="0","",INDEX(C$1:K$1,MID(H124,1,1))&amp;" юз")&amp;" "&amp;IF(MID(H124,2,1)="0","",INDEX(C$2:K$2,MID(H124,2,1)))&amp;" "&amp;IF(MID(H124,3,1)="0","",INDEX(C$1:K$1,MID(H124,3,1)))&amp;" минг")</f>
        <v>0</v>
      </c>
      <c r="J124" t="str">
        <f>MID(C124,E124-8,3)</f>
        <v>0</v>
      </c>
      <c r="K124" t="str">
        <f>IF(J124="000",""," "&amp;IF(MID(J124,1,1)="0","", INDEX(C$1:K$1,MID(J124,1,1))&amp;" юз")&amp;" "&amp;IF(MID(J124,2,1)="0","", INDEX(C$2:K$2,MID(J124,2,1)))&amp;" "&amp;IF(MID(J124,3,1)="0","", INDEX(C$1:K$1,MID(J124,3,1)))&amp;" миллион")</f>
        <v>0</v>
      </c>
      <c r="L124" t="str">
        <f>MID(C124,E124-11,3)</f>
        <v>0</v>
      </c>
      <c r="M124" t="str">
        <f>IF(L124="000",""," "&amp;IF(MID(L124,1,1)="0","",INDEX(C$1:K$1,MID(L124,1,1))&amp;" юз")&amp;" "&amp;IF(MID(L124,2,1)="0","",INDEX(C$2:K$2,MID(L124,2,1)))&amp;" "&amp;IF(MID(L124,3,1)="0","",INDEX(C$1:K$1,MID(L124,3,1)))&amp;" миллиард")</f>
        <v>0</v>
      </c>
      <c r="N124" t="str">
        <f>MID(C124,E124-14,3)</f>
        <v>0</v>
      </c>
      <c r="O124" t="str">
        <f>IF(N124="000",""," "&amp;IF(MID(N124,1,1)="0","", INDEX(C$1:K$1,MID(N124,1,1))&amp;" юз")&amp;" "&amp;IF(MID(N124,2,1)="0","", INDEX(C$2:K$2,MID(N124,2,1)))&amp;" "&amp;IF(MID(N124,3,1)="0","", INDEX(C$1:K$1,MID(N124,3,1)))&amp;" триллион")</f>
        <v>0</v>
      </c>
      <c r="P124" t="str">
        <f>MID(C124,E124-17,3)</f>
        <v>0</v>
      </c>
      <c r="Q124" t="str">
        <f>IF(P124="000",""," "&amp;IF(MID(P124,1,1)="0","", INDEX(C$1:K$1,MID(P124,1,1))&amp;" юз")&amp;" "&amp;IF(MID(P124,2,1)="0","", INDEX(C$2:K$2,MID(P124,2,1)))&amp;" "&amp;IF(MID(P124,3,1)="0","", INDEX(C$1:K$1,MID(P124,3,1)))&amp;" триллиард")</f>
        <v>0</v>
      </c>
      <c r="R124" t="str">
        <f>MID(C124,E124-20,3)</f>
        <v>0</v>
      </c>
      <c r="S124" t="str">
        <f>IF(R124="000",""," "&amp;IF(MID(R124,1,1)="0","", INDEX(C$1:K$1,MID(R124,1,1))&amp;" юз")&amp;" "&amp;IF(MID(R124,2,1)="0","", INDEX(C$2:K$2,MID(R124,2,1)))&amp;" "&amp;IF(MID(R124,3,1)="0","", INDEX(C$1:K$1,MID(R124,3,1)))&amp;" квадриллион")</f>
        <v>0</v>
      </c>
      <c r="T124" t="str">
        <f>MID(C124,E124-23,3)</f>
        <v>0</v>
      </c>
      <c r="U124" t="str">
        <f>IF(T124="000",""," "&amp;IF(MID(T124,1,1)="0","", INDEX(C$1:K$1,MID(T124,1,1))&amp;" юз")&amp;" "&amp;IF(MID(T124,2,1)="0","", INDEX(C$2:K$2,MID(T124,2,1)))&amp;" "&amp;IF(MID(T124,3,1)="0","", INDEX(C$1:K$1,MID(T124,3,1)))&amp;" квадриллиард")</f>
        <v>0</v>
      </c>
      <c r="V124" t="str">
        <f>MID(C124,E124-26,3)</f>
        <v>0</v>
      </c>
      <c r="W124" t="str">
        <f>IF(V124="000",""," "&amp;IF(MID(V124,1,1)="0","", INDEX(C$1:K$1,MID(V124,1,1))&amp;" юз")&amp;" "&amp;IF(MID(V124,2,1)="0","", INDEX(C$2:K$2,MID(V124,2,1)))&amp;" "&amp;IF(MID(V124,3,1)="0","", INDEX(C$1:K$1,MID(V124,3,1)))&amp;" квинтиллион")</f>
        <v>0</v>
      </c>
      <c r="X124" t="str">
        <f>MID(C124,E124-29,3)</f>
        <v>0</v>
      </c>
      <c r="Y124" t="str">
        <f>IF(X124="000",""," "&amp;IF(MID(X124,1,1)="0","", INDEX(C121:K121,MID(X124,1,1))&amp;" юз")&amp;" "&amp;IF(MID(X124,2,1)="0","", INDEX(C122:K122,MID(X124,2,1)))&amp;" "&amp;IF(MID(X124,3,1)="0","", INDEX(C121:K121,MID(X124,3,1)))&amp;" квинтиллиард")</f>
        <v>0</v>
      </c>
    </row>
    <row r="125" spans="1:25">
      <c r="A125" s="1"/>
      <c r="B125" s="1" t="str">
        <f>TRIM(Y125&amp;W125&amp;U125&amp;S125&amp;Q125&amp;O125&amp;M125&amp;K125&amp;I125&amp;G125&amp;" сум "&amp;ROUND((ABS(A125)-INT(ABS(A125)))*100,0)&amp;" тийин")</f>
        <v>0</v>
      </c>
      <c r="C125" s="1" t="str">
        <f>RIGHT("000000000000000000000000000000"&amp;INT(ABS(A125)),30)</f>
        <v>0</v>
      </c>
      <c r="D125" t="str">
        <f>INT((ABS(A125)-INT(ABS(A125)))*100)</f>
        <v>0</v>
      </c>
      <c r="E125" t="str">
        <f>LEN(C125)</f>
        <v>0</v>
      </c>
      <c r="F125" t="str">
        <f>MID(C125,E125-2,3)</f>
        <v>0</v>
      </c>
      <c r="G125" t="str">
        <f>" "&amp;IF(MID(F125,1,1)="0","", INDEX(C$1:K$1,MID(F125,1,1))&amp;" юз")&amp;" "&amp;IF(MID(F125,2,1)="0","", INDEX(C$2:K$2,MID(F125,2,1)))&amp;" "&amp;IF(MID(F125,3,1)="0","", INDEX(C$1:K$1,MID(F125,3,1)))</f>
        <v>0</v>
      </c>
      <c r="H125" t="str">
        <f>MID(C125,E125-5,3)</f>
        <v>0</v>
      </c>
      <c r="I125" t="str">
        <f>IF(H125="000",""," "&amp;IF(MID(H125,1,1)="0","",INDEX(C$1:K$1,MID(H125,1,1))&amp;" юз")&amp;" "&amp;IF(MID(H125,2,1)="0","",INDEX(C$2:K$2,MID(H125,2,1)))&amp;" "&amp;IF(MID(H125,3,1)="0","",INDEX(C$1:K$1,MID(H125,3,1)))&amp;" минг")</f>
        <v>0</v>
      </c>
      <c r="J125" t="str">
        <f>MID(C125,E125-8,3)</f>
        <v>0</v>
      </c>
      <c r="K125" t="str">
        <f>IF(J125="000",""," "&amp;IF(MID(J125,1,1)="0","", INDEX(C$1:K$1,MID(J125,1,1))&amp;" юз")&amp;" "&amp;IF(MID(J125,2,1)="0","", INDEX(C$2:K$2,MID(J125,2,1)))&amp;" "&amp;IF(MID(J125,3,1)="0","", INDEX(C$1:K$1,MID(J125,3,1)))&amp;" миллион")</f>
        <v>0</v>
      </c>
      <c r="L125" t="str">
        <f>MID(C125,E125-11,3)</f>
        <v>0</v>
      </c>
      <c r="M125" t="str">
        <f>IF(L125="000",""," "&amp;IF(MID(L125,1,1)="0","",INDEX(C$1:K$1,MID(L125,1,1))&amp;" юз")&amp;" "&amp;IF(MID(L125,2,1)="0","",INDEX(C$2:K$2,MID(L125,2,1)))&amp;" "&amp;IF(MID(L125,3,1)="0","",INDEX(C$1:K$1,MID(L125,3,1)))&amp;" миллиард")</f>
        <v>0</v>
      </c>
      <c r="N125" t="str">
        <f>MID(C125,E125-14,3)</f>
        <v>0</v>
      </c>
      <c r="O125" t="str">
        <f>IF(N125="000",""," "&amp;IF(MID(N125,1,1)="0","", INDEX(C$1:K$1,MID(N125,1,1))&amp;" юз")&amp;" "&amp;IF(MID(N125,2,1)="0","", INDEX(C$2:K$2,MID(N125,2,1)))&amp;" "&amp;IF(MID(N125,3,1)="0","", INDEX(C$1:K$1,MID(N125,3,1)))&amp;" триллион")</f>
        <v>0</v>
      </c>
      <c r="P125" t="str">
        <f>MID(C125,E125-17,3)</f>
        <v>0</v>
      </c>
      <c r="Q125" t="str">
        <f>IF(P125="000",""," "&amp;IF(MID(P125,1,1)="0","", INDEX(C$1:K$1,MID(P125,1,1))&amp;" юз")&amp;" "&amp;IF(MID(P125,2,1)="0","", INDEX(C$2:K$2,MID(P125,2,1)))&amp;" "&amp;IF(MID(P125,3,1)="0","", INDEX(C$1:K$1,MID(P125,3,1)))&amp;" триллиард")</f>
        <v>0</v>
      </c>
      <c r="R125" t="str">
        <f>MID(C125,E125-20,3)</f>
        <v>0</v>
      </c>
      <c r="S125" t="str">
        <f>IF(R125="000",""," "&amp;IF(MID(R125,1,1)="0","", INDEX(C$1:K$1,MID(R125,1,1))&amp;" юз")&amp;" "&amp;IF(MID(R125,2,1)="0","", INDEX(C$2:K$2,MID(R125,2,1)))&amp;" "&amp;IF(MID(R125,3,1)="0","", INDEX(C$1:K$1,MID(R125,3,1)))&amp;" квадриллион")</f>
        <v>0</v>
      </c>
      <c r="T125" t="str">
        <f>MID(C125,E125-23,3)</f>
        <v>0</v>
      </c>
      <c r="U125" t="str">
        <f>IF(T125="000",""," "&amp;IF(MID(T125,1,1)="0","", INDEX(C$1:K$1,MID(T125,1,1))&amp;" юз")&amp;" "&amp;IF(MID(T125,2,1)="0","", INDEX(C$2:K$2,MID(T125,2,1)))&amp;" "&amp;IF(MID(T125,3,1)="0","", INDEX(C$1:K$1,MID(T125,3,1)))&amp;" квадриллиард")</f>
        <v>0</v>
      </c>
      <c r="V125" t="str">
        <f>MID(C125,E125-26,3)</f>
        <v>0</v>
      </c>
      <c r="W125" t="str">
        <f>IF(V125="000",""," "&amp;IF(MID(V125,1,1)="0","", INDEX(C$1:K$1,MID(V125,1,1))&amp;" юз")&amp;" "&amp;IF(MID(V125,2,1)="0","", INDEX(C$2:K$2,MID(V125,2,1)))&amp;" "&amp;IF(MID(V125,3,1)="0","", INDEX(C$1:K$1,MID(V125,3,1)))&amp;" квинтиллион")</f>
        <v>0</v>
      </c>
      <c r="X125" t="str">
        <f>MID(C125,E125-29,3)</f>
        <v>0</v>
      </c>
      <c r="Y125" t="str">
        <f>IF(X125="000",""," "&amp;IF(MID(X125,1,1)="0","", INDEX(C122:K122,MID(X125,1,1))&amp;" юз")&amp;" "&amp;IF(MID(X125,2,1)="0","", INDEX(C123:K123,MID(X125,2,1)))&amp;" "&amp;IF(MID(X125,3,1)="0","", INDEX(C122:K122,MID(X125,3,1)))&amp;" квинтиллиард")</f>
        <v>0</v>
      </c>
    </row>
    <row r="126" spans="1:25">
      <c r="A126" s="1"/>
      <c r="B126" s="1" t="str">
        <f>TRIM(Y126&amp;W126&amp;U126&amp;S126&amp;Q126&amp;O126&amp;M126&amp;K126&amp;I126&amp;G126&amp;" сум "&amp;ROUND((ABS(A126)-INT(ABS(A126)))*100,0)&amp;" тийин")</f>
        <v>0</v>
      </c>
      <c r="C126" s="1" t="str">
        <f>RIGHT("000000000000000000000000000000"&amp;INT(ABS(A126)),30)</f>
        <v>0</v>
      </c>
      <c r="D126" t="str">
        <f>INT((ABS(A126)-INT(ABS(A126)))*100)</f>
        <v>0</v>
      </c>
      <c r="E126" t="str">
        <f>LEN(C126)</f>
        <v>0</v>
      </c>
      <c r="F126" t="str">
        <f>MID(C126,E126-2,3)</f>
        <v>0</v>
      </c>
      <c r="G126" t="str">
        <f>" "&amp;IF(MID(F126,1,1)="0","", INDEX(C$1:K$1,MID(F126,1,1))&amp;" юз")&amp;" "&amp;IF(MID(F126,2,1)="0","", INDEX(C$2:K$2,MID(F126,2,1)))&amp;" "&amp;IF(MID(F126,3,1)="0","", INDEX(C$1:K$1,MID(F126,3,1)))</f>
        <v>0</v>
      </c>
      <c r="H126" t="str">
        <f>MID(C126,E126-5,3)</f>
        <v>0</v>
      </c>
      <c r="I126" t="str">
        <f>IF(H126="000",""," "&amp;IF(MID(H126,1,1)="0","",INDEX(C$1:K$1,MID(H126,1,1))&amp;" юз")&amp;" "&amp;IF(MID(H126,2,1)="0","",INDEX(C$2:K$2,MID(H126,2,1)))&amp;" "&amp;IF(MID(H126,3,1)="0","",INDEX(C$1:K$1,MID(H126,3,1)))&amp;" минг")</f>
        <v>0</v>
      </c>
      <c r="J126" t="str">
        <f>MID(C126,E126-8,3)</f>
        <v>0</v>
      </c>
      <c r="K126" t="str">
        <f>IF(J126="000",""," "&amp;IF(MID(J126,1,1)="0","", INDEX(C$1:K$1,MID(J126,1,1))&amp;" юз")&amp;" "&amp;IF(MID(J126,2,1)="0","", INDEX(C$2:K$2,MID(J126,2,1)))&amp;" "&amp;IF(MID(J126,3,1)="0","", INDEX(C$1:K$1,MID(J126,3,1)))&amp;" миллион")</f>
        <v>0</v>
      </c>
      <c r="L126" t="str">
        <f>MID(C126,E126-11,3)</f>
        <v>0</v>
      </c>
      <c r="M126" t="str">
        <f>IF(L126="000",""," "&amp;IF(MID(L126,1,1)="0","",INDEX(C$1:K$1,MID(L126,1,1))&amp;" юз")&amp;" "&amp;IF(MID(L126,2,1)="0","",INDEX(C$2:K$2,MID(L126,2,1)))&amp;" "&amp;IF(MID(L126,3,1)="0","",INDEX(C$1:K$1,MID(L126,3,1)))&amp;" миллиард")</f>
        <v>0</v>
      </c>
      <c r="N126" t="str">
        <f>MID(C126,E126-14,3)</f>
        <v>0</v>
      </c>
      <c r="O126" t="str">
        <f>IF(N126="000",""," "&amp;IF(MID(N126,1,1)="0","", INDEX(C$1:K$1,MID(N126,1,1))&amp;" юз")&amp;" "&amp;IF(MID(N126,2,1)="0","", INDEX(C$2:K$2,MID(N126,2,1)))&amp;" "&amp;IF(MID(N126,3,1)="0","", INDEX(C$1:K$1,MID(N126,3,1)))&amp;" триллион")</f>
        <v>0</v>
      </c>
      <c r="P126" t="str">
        <f>MID(C126,E126-17,3)</f>
        <v>0</v>
      </c>
      <c r="Q126" t="str">
        <f>IF(P126="000",""," "&amp;IF(MID(P126,1,1)="0","", INDEX(C$1:K$1,MID(P126,1,1))&amp;" юз")&amp;" "&amp;IF(MID(P126,2,1)="0","", INDEX(C$2:K$2,MID(P126,2,1)))&amp;" "&amp;IF(MID(P126,3,1)="0","", INDEX(C$1:K$1,MID(P126,3,1)))&amp;" триллиард")</f>
        <v>0</v>
      </c>
      <c r="R126" t="str">
        <f>MID(C126,E126-20,3)</f>
        <v>0</v>
      </c>
      <c r="S126" t="str">
        <f>IF(R126="000",""," "&amp;IF(MID(R126,1,1)="0","", INDEX(C$1:K$1,MID(R126,1,1))&amp;" юз")&amp;" "&amp;IF(MID(R126,2,1)="0","", INDEX(C$2:K$2,MID(R126,2,1)))&amp;" "&amp;IF(MID(R126,3,1)="0","", INDEX(C$1:K$1,MID(R126,3,1)))&amp;" квадриллион")</f>
        <v>0</v>
      </c>
      <c r="T126" t="str">
        <f>MID(C126,E126-23,3)</f>
        <v>0</v>
      </c>
      <c r="U126" t="str">
        <f>IF(T126="000",""," "&amp;IF(MID(T126,1,1)="0","", INDEX(C$1:K$1,MID(T126,1,1))&amp;" юз")&amp;" "&amp;IF(MID(T126,2,1)="0","", INDEX(C$2:K$2,MID(T126,2,1)))&amp;" "&amp;IF(MID(T126,3,1)="0","", INDEX(C$1:K$1,MID(T126,3,1)))&amp;" квадриллиард")</f>
        <v>0</v>
      </c>
      <c r="V126" t="str">
        <f>MID(C126,E126-26,3)</f>
        <v>0</v>
      </c>
      <c r="W126" t="str">
        <f>IF(V126="000",""," "&amp;IF(MID(V126,1,1)="0","", INDEX(C$1:K$1,MID(V126,1,1))&amp;" юз")&amp;" "&amp;IF(MID(V126,2,1)="0","", INDEX(C$2:K$2,MID(V126,2,1)))&amp;" "&amp;IF(MID(V126,3,1)="0","", INDEX(C$1:K$1,MID(V126,3,1)))&amp;" квинтиллион")</f>
        <v>0</v>
      </c>
      <c r="X126" t="str">
        <f>MID(C126,E126-29,3)</f>
        <v>0</v>
      </c>
      <c r="Y126" t="str">
        <f>IF(X126="000",""," "&amp;IF(MID(X126,1,1)="0","", INDEX(C123:K123,MID(X126,1,1))&amp;" юз")&amp;" "&amp;IF(MID(X126,2,1)="0","", INDEX(C124:K124,MID(X126,2,1)))&amp;" "&amp;IF(MID(X126,3,1)="0","", INDEX(C123:K123,MID(X126,3,1)))&amp;" квинтиллиард")</f>
        <v>0</v>
      </c>
    </row>
    <row r="127" spans="1:25">
      <c r="A127" s="1"/>
      <c r="B127" s="1" t="str">
        <f>TRIM(Y127&amp;W127&amp;U127&amp;S127&amp;Q127&amp;O127&amp;M127&amp;K127&amp;I127&amp;G127&amp;" сум "&amp;ROUND((ABS(A127)-INT(ABS(A127)))*100,0)&amp;" тийин")</f>
        <v>0</v>
      </c>
      <c r="C127" s="1" t="str">
        <f>RIGHT("000000000000000000000000000000"&amp;INT(ABS(A127)),30)</f>
        <v>0</v>
      </c>
      <c r="D127" t="str">
        <f>INT((ABS(A127)-INT(ABS(A127)))*100)</f>
        <v>0</v>
      </c>
      <c r="E127" t="str">
        <f>LEN(C127)</f>
        <v>0</v>
      </c>
      <c r="F127" t="str">
        <f>MID(C127,E127-2,3)</f>
        <v>0</v>
      </c>
      <c r="G127" t="str">
        <f>" "&amp;IF(MID(F127,1,1)="0","", INDEX(C$1:K$1,MID(F127,1,1))&amp;" юз")&amp;" "&amp;IF(MID(F127,2,1)="0","", INDEX(C$2:K$2,MID(F127,2,1)))&amp;" "&amp;IF(MID(F127,3,1)="0","", INDEX(C$1:K$1,MID(F127,3,1)))</f>
        <v>0</v>
      </c>
      <c r="H127" t="str">
        <f>MID(C127,E127-5,3)</f>
        <v>0</v>
      </c>
      <c r="I127" t="str">
        <f>IF(H127="000",""," "&amp;IF(MID(H127,1,1)="0","",INDEX(C$1:K$1,MID(H127,1,1))&amp;" юз")&amp;" "&amp;IF(MID(H127,2,1)="0","",INDEX(C$2:K$2,MID(H127,2,1)))&amp;" "&amp;IF(MID(H127,3,1)="0","",INDEX(C$1:K$1,MID(H127,3,1)))&amp;" минг")</f>
        <v>0</v>
      </c>
      <c r="J127" t="str">
        <f>MID(C127,E127-8,3)</f>
        <v>0</v>
      </c>
      <c r="K127" t="str">
        <f>IF(J127="000",""," "&amp;IF(MID(J127,1,1)="0","", INDEX(C$1:K$1,MID(J127,1,1))&amp;" юз")&amp;" "&amp;IF(MID(J127,2,1)="0","", INDEX(C$2:K$2,MID(J127,2,1)))&amp;" "&amp;IF(MID(J127,3,1)="0","", INDEX(C$1:K$1,MID(J127,3,1)))&amp;" миллион")</f>
        <v>0</v>
      </c>
      <c r="L127" t="str">
        <f>MID(C127,E127-11,3)</f>
        <v>0</v>
      </c>
      <c r="M127" t="str">
        <f>IF(L127="000",""," "&amp;IF(MID(L127,1,1)="0","",INDEX(C$1:K$1,MID(L127,1,1))&amp;" юз")&amp;" "&amp;IF(MID(L127,2,1)="0","",INDEX(C$2:K$2,MID(L127,2,1)))&amp;" "&amp;IF(MID(L127,3,1)="0","",INDEX(C$1:K$1,MID(L127,3,1)))&amp;" миллиард")</f>
        <v>0</v>
      </c>
      <c r="N127" t="str">
        <f>MID(C127,E127-14,3)</f>
        <v>0</v>
      </c>
      <c r="O127" t="str">
        <f>IF(N127="000",""," "&amp;IF(MID(N127,1,1)="0","", INDEX(C$1:K$1,MID(N127,1,1))&amp;" юз")&amp;" "&amp;IF(MID(N127,2,1)="0","", INDEX(C$2:K$2,MID(N127,2,1)))&amp;" "&amp;IF(MID(N127,3,1)="0","", INDEX(C$1:K$1,MID(N127,3,1)))&amp;" триллион")</f>
        <v>0</v>
      </c>
      <c r="P127" t="str">
        <f>MID(C127,E127-17,3)</f>
        <v>0</v>
      </c>
      <c r="Q127" t="str">
        <f>IF(P127="000",""," "&amp;IF(MID(P127,1,1)="0","", INDEX(C$1:K$1,MID(P127,1,1))&amp;" юз")&amp;" "&amp;IF(MID(P127,2,1)="0","", INDEX(C$2:K$2,MID(P127,2,1)))&amp;" "&amp;IF(MID(P127,3,1)="0","", INDEX(C$1:K$1,MID(P127,3,1)))&amp;" триллиард")</f>
        <v>0</v>
      </c>
      <c r="R127" t="str">
        <f>MID(C127,E127-20,3)</f>
        <v>0</v>
      </c>
      <c r="S127" t="str">
        <f>IF(R127="000",""," "&amp;IF(MID(R127,1,1)="0","", INDEX(C$1:K$1,MID(R127,1,1))&amp;" юз")&amp;" "&amp;IF(MID(R127,2,1)="0","", INDEX(C$2:K$2,MID(R127,2,1)))&amp;" "&amp;IF(MID(R127,3,1)="0","", INDEX(C$1:K$1,MID(R127,3,1)))&amp;" квадриллион")</f>
        <v>0</v>
      </c>
      <c r="T127" t="str">
        <f>MID(C127,E127-23,3)</f>
        <v>0</v>
      </c>
      <c r="U127" t="str">
        <f>IF(T127="000",""," "&amp;IF(MID(T127,1,1)="0","", INDEX(C$1:K$1,MID(T127,1,1))&amp;" юз")&amp;" "&amp;IF(MID(T127,2,1)="0","", INDEX(C$2:K$2,MID(T127,2,1)))&amp;" "&amp;IF(MID(T127,3,1)="0","", INDEX(C$1:K$1,MID(T127,3,1)))&amp;" квадриллиард")</f>
        <v>0</v>
      </c>
      <c r="V127" t="str">
        <f>MID(C127,E127-26,3)</f>
        <v>0</v>
      </c>
      <c r="W127" t="str">
        <f>IF(V127="000",""," "&amp;IF(MID(V127,1,1)="0","", INDEX(C$1:K$1,MID(V127,1,1))&amp;" юз")&amp;" "&amp;IF(MID(V127,2,1)="0","", INDEX(C$2:K$2,MID(V127,2,1)))&amp;" "&amp;IF(MID(V127,3,1)="0","", INDEX(C$1:K$1,MID(V127,3,1)))&amp;" квинтиллион")</f>
        <v>0</v>
      </c>
      <c r="X127" t="str">
        <f>MID(C127,E127-29,3)</f>
        <v>0</v>
      </c>
      <c r="Y127" t="str">
        <f>IF(X127="000",""," "&amp;IF(MID(X127,1,1)="0","", INDEX(C124:K124,MID(X127,1,1))&amp;" юз")&amp;" "&amp;IF(MID(X127,2,1)="0","", INDEX(C125:K125,MID(X127,2,1)))&amp;" "&amp;IF(MID(X127,3,1)="0","", INDEX(C124:K124,MID(X127,3,1)))&amp;" квинтиллиард")</f>
        <v>0</v>
      </c>
    </row>
    <row r="128" spans="1:25">
      <c r="A128" s="1"/>
      <c r="B128" s="1" t="str">
        <f>TRIM(Y128&amp;W128&amp;U128&amp;S128&amp;Q128&amp;O128&amp;M128&amp;K128&amp;I128&amp;G128&amp;" сум "&amp;ROUND((ABS(A128)-INT(ABS(A128)))*100,0)&amp;" тийин")</f>
        <v>0</v>
      </c>
      <c r="C128" s="1" t="str">
        <f>RIGHT("000000000000000000000000000000"&amp;INT(ABS(A128)),30)</f>
        <v>0</v>
      </c>
      <c r="D128" t="str">
        <f>INT((ABS(A128)-INT(ABS(A128)))*100)</f>
        <v>0</v>
      </c>
      <c r="E128" t="str">
        <f>LEN(C128)</f>
        <v>0</v>
      </c>
      <c r="F128" t="str">
        <f>MID(C128,E128-2,3)</f>
        <v>0</v>
      </c>
      <c r="G128" t="str">
        <f>" "&amp;IF(MID(F128,1,1)="0","", INDEX(C$1:K$1,MID(F128,1,1))&amp;" юз")&amp;" "&amp;IF(MID(F128,2,1)="0","", INDEX(C$2:K$2,MID(F128,2,1)))&amp;" "&amp;IF(MID(F128,3,1)="0","", INDEX(C$1:K$1,MID(F128,3,1)))</f>
        <v>0</v>
      </c>
      <c r="H128" t="str">
        <f>MID(C128,E128-5,3)</f>
        <v>0</v>
      </c>
      <c r="I128" t="str">
        <f>IF(H128="000",""," "&amp;IF(MID(H128,1,1)="0","",INDEX(C$1:K$1,MID(H128,1,1))&amp;" юз")&amp;" "&amp;IF(MID(H128,2,1)="0","",INDEX(C$2:K$2,MID(H128,2,1)))&amp;" "&amp;IF(MID(H128,3,1)="0","",INDEX(C$1:K$1,MID(H128,3,1)))&amp;" минг")</f>
        <v>0</v>
      </c>
      <c r="J128" t="str">
        <f>MID(C128,E128-8,3)</f>
        <v>0</v>
      </c>
      <c r="K128" t="str">
        <f>IF(J128="000",""," "&amp;IF(MID(J128,1,1)="0","", INDEX(C$1:K$1,MID(J128,1,1))&amp;" юз")&amp;" "&amp;IF(MID(J128,2,1)="0","", INDEX(C$2:K$2,MID(J128,2,1)))&amp;" "&amp;IF(MID(J128,3,1)="0","", INDEX(C$1:K$1,MID(J128,3,1)))&amp;" миллион")</f>
        <v>0</v>
      </c>
      <c r="L128" t="str">
        <f>MID(C128,E128-11,3)</f>
        <v>0</v>
      </c>
      <c r="M128" t="str">
        <f>IF(L128="000",""," "&amp;IF(MID(L128,1,1)="0","",INDEX(C$1:K$1,MID(L128,1,1))&amp;" юз")&amp;" "&amp;IF(MID(L128,2,1)="0","",INDEX(C$2:K$2,MID(L128,2,1)))&amp;" "&amp;IF(MID(L128,3,1)="0","",INDEX(C$1:K$1,MID(L128,3,1)))&amp;" миллиард")</f>
        <v>0</v>
      </c>
      <c r="N128" t="str">
        <f>MID(C128,E128-14,3)</f>
        <v>0</v>
      </c>
      <c r="O128" t="str">
        <f>IF(N128="000",""," "&amp;IF(MID(N128,1,1)="0","", INDEX(C$1:K$1,MID(N128,1,1))&amp;" юз")&amp;" "&amp;IF(MID(N128,2,1)="0","", INDEX(C$2:K$2,MID(N128,2,1)))&amp;" "&amp;IF(MID(N128,3,1)="0","", INDEX(C$1:K$1,MID(N128,3,1)))&amp;" триллион")</f>
        <v>0</v>
      </c>
      <c r="P128" t="str">
        <f>MID(C128,E128-17,3)</f>
        <v>0</v>
      </c>
      <c r="Q128" t="str">
        <f>IF(P128="000",""," "&amp;IF(MID(P128,1,1)="0","", INDEX(C$1:K$1,MID(P128,1,1))&amp;" юз")&amp;" "&amp;IF(MID(P128,2,1)="0","", INDEX(C$2:K$2,MID(P128,2,1)))&amp;" "&amp;IF(MID(P128,3,1)="0","", INDEX(C$1:K$1,MID(P128,3,1)))&amp;" триллиард")</f>
        <v>0</v>
      </c>
      <c r="R128" t="str">
        <f>MID(C128,E128-20,3)</f>
        <v>0</v>
      </c>
      <c r="S128" t="str">
        <f>IF(R128="000",""," "&amp;IF(MID(R128,1,1)="0","", INDEX(C$1:K$1,MID(R128,1,1))&amp;" юз")&amp;" "&amp;IF(MID(R128,2,1)="0","", INDEX(C$2:K$2,MID(R128,2,1)))&amp;" "&amp;IF(MID(R128,3,1)="0","", INDEX(C$1:K$1,MID(R128,3,1)))&amp;" квадриллион")</f>
        <v>0</v>
      </c>
      <c r="T128" t="str">
        <f>MID(C128,E128-23,3)</f>
        <v>0</v>
      </c>
      <c r="U128" t="str">
        <f>IF(T128="000",""," "&amp;IF(MID(T128,1,1)="0","", INDEX(C$1:K$1,MID(T128,1,1))&amp;" юз")&amp;" "&amp;IF(MID(T128,2,1)="0","", INDEX(C$2:K$2,MID(T128,2,1)))&amp;" "&amp;IF(MID(T128,3,1)="0","", INDEX(C$1:K$1,MID(T128,3,1)))&amp;" квадриллиард")</f>
        <v>0</v>
      </c>
      <c r="V128" t="str">
        <f>MID(C128,E128-26,3)</f>
        <v>0</v>
      </c>
      <c r="W128" t="str">
        <f>IF(V128="000",""," "&amp;IF(MID(V128,1,1)="0","", INDEX(C$1:K$1,MID(V128,1,1))&amp;" юз")&amp;" "&amp;IF(MID(V128,2,1)="0","", INDEX(C$2:K$2,MID(V128,2,1)))&amp;" "&amp;IF(MID(V128,3,1)="0","", INDEX(C$1:K$1,MID(V128,3,1)))&amp;" квинтиллион")</f>
        <v>0</v>
      </c>
      <c r="X128" t="str">
        <f>MID(C128,E128-29,3)</f>
        <v>0</v>
      </c>
      <c r="Y128" t="str">
        <f>IF(X128="000",""," "&amp;IF(MID(X128,1,1)="0","", INDEX(C125:K125,MID(X128,1,1))&amp;" юз")&amp;" "&amp;IF(MID(X128,2,1)="0","", INDEX(C126:K126,MID(X128,2,1)))&amp;" "&amp;IF(MID(X128,3,1)="0","", INDEX(C125:K125,MID(X128,3,1)))&amp;" квинтиллиард")</f>
        <v>0</v>
      </c>
    </row>
    <row r="129" spans="1:25">
      <c r="A129" s="1"/>
      <c r="B129" s="1" t="str">
        <f>TRIM(Y129&amp;W129&amp;U129&amp;S129&amp;Q129&amp;O129&amp;M129&amp;K129&amp;I129&amp;G129&amp;" сум "&amp;ROUND((ABS(A129)-INT(ABS(A129)))*100,0)&amp;" тийин")</f>
        <v>0</v>
      </c>
      <c r="C129" s="1" t="str">
        <f>RIGHT("000000000000000000000000000000"&amp;INT(ABS(A129)),30)</f>
        <v>0</v>
      </c>
      <c r="D129" t="str">
        <f>INT((ABS(A129)-INT(ABS(A129)))*100)</f>
        <v>0</v>
      </c>
      <c r="E129" t="str">
        <f>LEN(C129)</f>
        <v>0</v>
      </c>
      <c r="F129" t="str">
        <f>MID(C129,E129-2,3)</f>
        <v>0</v>
      </c>
      <c r="G129" t="str">
        <f>" "&amp;IF(MID(F129,1,1)="0","", INDEX(C$1:K$1,MID(F129,1,1))&amp;" юз")&amp;" "&amp;IF(MID(F129,2,1)="0","", INDEX(C$2:K$2,MID(F129,2,1)))&amp;" "&amp;IF(MID(F129,3,1)="0","", INDEX(C$1:K$1,MID(F129,3,1)))</f>
        <v>0</v>
      </c>
      <c r="H129" t="str">
        <f>MID(C129,E129-5,3)</f>
        <v>0</v>
      </c>
      <c r="I129" t="str">
        <f>IF(H129="000",""," "&amp;IF(MID(H129,1,1)="0","",INDEX(C$1:K$1,MID(H129,1,1))&amp;" юз")&amp;" "&amp;IF(MID(H129,2,1)="0","",INDEX(C$2:K$2,MID(H129,2,1)))&amp;" "&amp;IF(MID(H129,3,1)="0","",INDEX(C$1:K$1,MID(H129,3,1)))&amp;" минг")</f>
        <v>0</v>
      </c>
      <c r="J129" t="str">
        <f>MID(C129,E129-8,3)</f>
        <v>0</v>
      </c>
      <c r="K129" t="str">
        <f>IF(J129="000",""," "&amp;IF(MID(J129,1,1)="0","", INDEX(C$1:K$1,MID(J129,1,1))&amp;" юз")&amp;" "&amp;IF(MID(J129,2,1)="0","", INDEX(C$2:K$2,MID(J129,2,1)))&amp;" "&amp;IF(MID(J129,3,1)="0","", INDEX(C$1:K$1,MID(J129,3,1)))&amp;" миллион")</f>
        <v>0</v>
      </c>
      <c r="L129" t="str">
        <f>MID(C129,E129-11,3)</f>
        <v>0</v>
      </c>
      <c r="M129" t="str">
        <f>IF(L129="000",""," "&amp;IF(MID(L129,1,1)="0","",INDEX(C$1:K$1,MID(L129,1,1))&amp;" юз")&amp;" "&amp;IF(MID(L129,2,1)="0","",INDEX(C$2:K$2,MID(L129,2,1)))&amp;" "&amp;IF(MID(L129,3,1)="0","",INDEX(C$1:K$1,MID(L129,3,1)))&amp;" миллиард")</f>
        <v>0</v>
      </c>
      <c r="N129" t="str">
        <f>MID(C129,E129-14,3)</f>
        <v>0</v>
      </c>
      <c r="O129" t="str">
        <f>IF(N129="000",""," "&amp;IF(MID(N129,1,1)="0","", INDEX(C$1:K$1,MID(N129,1,1))&amp;" юз")&amp;" "&amp;IF(MID(N129,2,1)="0","", INDEX(C$2:K$2,MID(N129,2,1)))&amp;" "&amp;IF(MID(N129,3,1)="0","", INDEX(C$1:K$1,MID(N129,3,1)))&amp;" триллион")</f>
        <v>0</v>
      </c>
      <c r="P129" t="str">
        <f>MID(C129,E129-17,3)</f>
        <v>0</v>
      </c>
      <c r="Q129" t="str">
        <f>IF(P129="000",""," "&amp;IF(MID(P129,1,1)="0","", INDEX(C$1:K$1,MID(P129,1,1))&amp;" юз")&amp;" "&amp;IF(MID(P129,2,1)="0","", INDEX(C$2:K$2,MID(P129,2,1)))&amp;" "&amp;IF(MID(P129,3,1)="0","", INDEX(C$1:K$1,MID(P129,3,1)))&amp;" триллиард")</f>
        <v>0</v>
      </c>
      <c r="R129" t="str">
        <f>MID(C129,E129-20,3)</f>
        <v>0</v>
      </c>
      <c r="S129" t="str">
        <f>IF(R129="000",""," "&amp;IF(MID(R129,1,1)="0","", INDEX(C$1:K$1,MID(R129,1,1))&amp;" юз")&amp;" "&amp;IF(MID(R129,2,1)="0","", INDEX(C$2:K$2,MID(R129,2,1)))&amp;" "&amp;IF(MID(R129,3,1)="0","", INDEX(C$1:K$1,MID(R129,3,1)))&amp;" квадриллион")</f>
        <v>0</v>
      </c>
      <c r="T129" t="str">
        <f>MID(C129,E129-23,3)</f>
        <v>0</v>
      </c>
      <c r="U129" t="str">
        <f>IF(T129="000",""," "&amp;IF(MID(T129,1,1)="0","", INDEX(C$1:K$1,MID(T129,1,1))&amp;" юз")&amp;" "&amp;IF(MID(T129,2,1)="0","", INDEX(C$2:K$2,MID(T129,2,1)))&amp;" "&amp;IF(MID(T129,3,1)="0","", INDEX(C$1:K$1,MID(T129,3,1)))&amp;" квадриллиард")</f>
        <v>0</v>
      </c>
      <c r="V129" t="str">
        <f>MID(C129,E129-26,3)</f>
        <v>0</v>
      </c>
      <c r="W129" t="str">
        <f>IF(V129="000",""," "&amp;IF(MID(V129,1,1)="0","", INDEX(C$1:K$1,MID(V129,1,1))&amp;" юз")&amp;" "&amp;IF(MID(V129,2,1)="0","", INDEX(C$2:K$2,MID(V129,2,1)))&amp;" "&amp;IF(MID(V129,3,1)="0","", INDEX(C$1:K$1,MID(V129,3,1)))&amp;" квинтиллион")</f>
        <v>0</v>
      </c>
      <c r="X129" t="str">
        <f>MID(C129,E129-29,3)</f>
        <v>0</v>
      </c>
      <c r="Y129" t="str">
        <f>IF(X129="000",""," "&amp;IF(MID(X129,1,1)="0","", INDEX(C126:K126,MID(X129,1,1))&amp;" юз")&amp;" "&amp;IF(MID(X129,2,1)="0","", INDEX(C127:K127,MID(X129,2,1)))&amp;" "&amp;IF(MID(X129,3,1)="0","", INDEX(C126:K126,MID(X129,3,1)))&amp;" квинтиллиард")</f>
        <v>0</v>
      </c>
    </row>
    <row r="130" spans="1:25">
      <c r="A130" s="1"/>
      <c r="B130" s="1" t="str">
        <f>TRIM(Y130&amp;W130&amp;U130&amp;S130&amp;Q130&amp;O130&amp;M130&amp;K130&amp;I130&amp;G130&amp;" сум "&amp;ROUND((ABS(A130)-INT(ABS(A130)))*100,0)&amp;" тийин")</f>
        <v>0</v>
      </c>
      <c r="C130" s="1" t="str">
        <f>RIGHT("000000000000000000000000000000"&amp;INT(ABS(A130)),30)</f>
        <v>0</v>
      </c>
      <c r="D130" t="str">
        <f>INT((ABS(A130)-INT(ABS(A130)))*100)</f>
        <v>0</v>
      </c>
      <c r="E130" t="str">
        <f>LEN(C130)</f>
        <v>0</v>
      </c>
      <c r="F130" t="str">
        <f>MID(C130,E130-2,3)</f>
        <v>0</v>
      </c>
      <c r="G130" t="str">
        <f>" "&amp;IF(MID(F130,1,1)="0","", INDEX(C$1:K$1,MID(F130,1,1))&amp;" юз")&amp;" "&amp;IF(MID(F130,2,1)="0","", INDEX(C$2:K$2,MID(F130,2,1)))&amp;" "&amp;IF(MID(F130,3,1)="0","", INDEX(C$1:K$1,MID(F130,3,1)))</f>
        <v>0</v>
      </c>
      <c r="H130" t="str">
        <f>MID(C130,E130-5,3)</f>
        <v>0</v>
      </c>
      <c r="I130" t="str">
        <f>IF(H130="000",""," "&amp;IF(MID(H130,1,1)="0","",INDEX(C$1:K$1,MID(H130,1,1))&amp;" юз")&amp;" "&amp;IF(MID(H130,2,1)="0","",INDEX(C$2:K$2,MID(H130,2,1)))&amp;" "&amp;IF(MID(H130,3,1)="0","",INDEX(C$1:K$1,MID(H130,3,1)))&amp;" минг")</f>
        <v>0</v>
      </c>
      <c r="J130" t="str">
        <f>MID(C130,E130-8,3)</f>
        <v>0</v>
      </c>
      <c r="K130" t="str">
        <f>IF(J130="000",""," "&amp;IF(MID(J130,1,1)="0","", INDEX(C$1:K$1,MID(J130,1,1))&amp;" юз")&amp;" "&amp;IF(MID(J130,2,1)="0","", INDEX(C$2:K$2,MID(J130,2,1)))&amp;" "&amp;IF(MID(J130,3,1)="0","", INDEX(C$1:K$1,MID(J130,3,1)))&amp;" миллион")</f>
        <v>0</v>
      </c>
      <c r="L130" t="str">
        <f>MID(C130,E130-11,3)</f>
        <v>0</v>
      </c>
      <c r="M130" t="str">
        <f>IF(L130="000",""," "&amp;IF(MID(L130,1,1)="0","",INDEX(C$1:K$1,MID(L130,1,1))&amp;" юз")&amp;" "&amp;IF(MID(L130,2,1)="0","",INDEX(C$2:K$2,MID(L130,2,1)))&amp;" "&amp;IF(MID(L130,3,1)="0","",INDEX(C$1:K$1,MID(L130,3,1)))&amp;" миллиард")</f>
        <v>0</v>
      </c>
      <c r="N130" t="str">
        <f>MID(C130,E130-14,3)</f>
        <v>0</v>
      </c>
      <c r="O130" t="str">
        <f>IF(N130="000",""," "&amp;IF(MID(N130,1,1)="0","", INDEX(C$1:K$1,MID(N130,1,1))&amp;" юз")&amp;" "&amp;IF(MID(N130,2,1)="0","", INDEX(C$2:K$2,MID(N130,2,1)))&amp;" "&amp;IF(MID(N130,3,1)="0","", INDEX(C$1:K$1,MID(N130,3,1)))&amp;" триллион")</f>
        <v>0</v>
      </c>
      <c r="P130" t="str">
        <f>MID(C130,E130-17,3)</f>
        <v>0</v>
      </c>
      <c r="Q130" t="str">
        <f>IF(P130="000",""," "&amp;IF(MID(P130,1,1)="0","", INDEX(C$1:K$1,MID(P130,1,1))&amp;" юз")&amp;" "&amp;IF(MID(P130,2,1)="0","", INDEX(C$2:K$2,MID(P130,2,1)))&amp;" "&amp;IF(MID(P130,3,1)="0","", INDEX(C$1:K$1,MID(P130,3,1)))&amp;" триллиард")</f>
        <v>0</v>
      </c>
      <c r="R130" t="str">
        <f>MID(C130,E130-20,3)</f>
        <v>0</v>
      </c>
      <c r="S130" t="str">
        <f>IF(R130="000",""," "&amp;IF(MID(R130,1,1)="0","", INDEX(C$1:K$1,MID(R130,1,1))&amp;" юз")&amp;" "&amp;IF(MID(R130,2,1)="0","", INDEX(C$2:K$2,MID(R130,2,1)))&amp;" "&amp;IF(MID(R130,3,1)="0","", INDEX(C$1:K$1,MID(R130,3,1)))&amp;" квадриллион")</f>
        <v>0</v>
      </c>
      <c r="T130" t="str">
        <f>MID(C130,E130-23,3)</f>
        <v>0</v>
      </c>
      <c r="U130" t="str">
        <f>IF(T130="000",""," "&amp;IF(MID(T130,1,1)="0","", INDEX(C$1:K$1,MID(T130,1,1))&amp;" юз")&amp;" "&amp;IF(MID(T130,2,1)="0","", INDEX(C$2:K$2,MID(T130,2,1)))&amp;" "&amp;IF(MID(T130,3,1)="0","", INDEX(C$1:K$1,MID(T130,3,1)))&amp;" квадриллиард")</f>
        <v>0</v>
      </c>
      <c r="V130" t="str">
        <f>MID(C130,E130-26,3)</f>
        <v>0</v>
      </c>
      <c r="W130" t="str">
        <f>IF(V130="000",""," "&amp;IF(MID(V130,1,1)="0","", INDEX(C$1:K$1,MID(V130,1,1))&amp;" юз")&amp;" "&amp;IF(MID(V130,2,1)="0","", INDEX(C$2:K$2,MID(V130,2,1)))&amp;" "&amp;IF(MID(V130,3,1)="0","", INDEX(C$1:K$1,MID(V130,3,1)))&amp;" квинтиллион")</f>
        <v>0</v>
      </c>
      <c r="X130" t="str">
        <f>MID(C130,E130-29,3)</f>
        <v>0</v>
      </c>
      <c r="Y130" t="str">
        <f>IF(X130="000",""," "&amp;IF(MID(X130,1,1)="0","", INDEX(C127:K127,MID(X130,1,1))&amp;" юз")&amp;" "&amp;IF(MID(X130,2,1)="0","", INDEX(C128:K128,MID(X130,2,1)))&amp;" "&amp;IF(MID(X130,3,1)="0","", INDEX(C127:K127,MID(X130,3,1)))&amp;" квинтиллиард")</f>
        <v>0</v>
      </c>
    </row>
    <row r="131" spans="1:25">
      <c r="A131" s="1"/>
      <c r="B131" s="1" t="str">
        <f>TRIM(Y131&amp;W131&amp;U131&amp;S131&amp;Q131&amp;O131&amp;M131&amp;K131&amp;I131&amp;G131&amp;" сум "&amp;ROUND((ABS(A131)-INT(ABS(A131)))*100,0)&amp;" тийин")</f>
        <v>0</v>
      </c>
      <c r="C131" s="1" t="str">
        <f>RIGHT("000000000000000000000000000000"&amp;INT(ABS(A131)),30)</f>
        <v>0</v>
      </c>
      <c r="D131" t="str">
        <f>INT((ABS(A131)-INT(ABS(A131)))*100)</f>
        <v>0</v>
      </c>
      <c r="E131" t="str">
        <f>LEN(C131)</f>
        <v>0</v>
      </c>
      <c r="F131" t="str">
        <f>MID(C131,E131-2,3)</f>
        <v>0</v>
      </c>
      <c r="G131" t="str">
        <f>" "&amp;IF(MID(F131,1,1)="0","", INDEX(C$1:K$1,MID(F131,1,1))&amp;" юз")&amp;" "&amp;IF(MID(F131,2,1)="0","", INDEX(C$2:K$2,MID(F131,2,1)))&amp;" "&amp;IF(MID(F131,3,1)="0","", INDEX(C$1:K$1,MID(F131,3,1)))</f>
        <v>0</v>
      </c>
      <c r="H131" t="str">
        <f>MID(C131,E131-5,3)</f>
        <v>0</v>
      </c>
      <c r="I131" t="str">
        <f>IF(H131="000",""," "&amp;IF(MID(H131,1,1)="0","",INDEX(C$1:K$1,MID(H131,1,1))&amp;" юз")&amp;" "&amp;IF(MID(H131,2,1)="0","",INDEX(C$2:K$2,MID(H131,2,1)))&amp;" "&amp;IF(MID(H131,3,1)="0","",INDEX(C$1:K$1,MID(H131,3,1)))&amp;" минг")</f>
        <v>0</v>
      </c>
      <c r="J131" t="str">
        <f>MID(C131,E131-8,3)</f>
        <v>0</v>
      </c>
      <c r="K131" t="str">
        <f>IF(J131="000",""," "&amp;IF(MID(J131,1,1)="0","", INDEX(C$1:K$1,MID(J131,1,1))&amp;" юз")&amp;" "&amp;IF(MID(J131,2,1)="0","", INDEX(C$2:K$2,MID(J131,2,1)))&amp;" "&amp;IF(MID(J131,3,1)="0","", INDEX(C$1:K$1,MID(J131,3,1)))&amp;" миллион")</f>
        <v>0</v>
      </c>
      <c r="L131" t="str">
        <f>MID(C131,E131-11,3)</f>
        <v>0</v>
      </c>
      <c r="M131" t="str">
        <f>IF(L131="000",""," "&amp;IF(MID(L131,1,1)="0","",INDEX(C$1:K$1,MID(L131,1,1))&amp;" юз")&amp;" "&amp;IF(MID(L131,2,1)="0","",INDEX(C$2:K$2,MID(L131,2,1)))&amp;" "&amp;IF(MID(L131,3,1)="0","",INDEX(C$1:K$1,MID(L131,3,1)))&amp;" миллиард")</f>
        <v>0</v>
      </c>
      <c r="N131" t="str">
        <f>MID(C131,E131-14,3)</f>
        <v>0</v>
      </c>
      <c r="O131" t="str">
        <f>IF(N131="000",""," "&amp;IF(MID(N131,1,1)="0","", INDEX(C$1:K$1,MID(N131,1,1))&amp;" юз")&amp;" "&amp;IF(MID(N131,2,1)="0","", INDEX(C$2:K$2,MID(N131,2,1)))&amp;" "&amp;IF(MID(N131,3,1)="0","", INDEX(C$1:K$1,MID(N131,3,1)))&amp;" триллион")</f>
        <v>0</v>
      </c>
      <c r="P131" t="str">
        <f>MID(C131,E131-17,3)</f>
        <v>0</v>
      </c>
      <c r="Q131" t="str">
        <f>IF(P131="000",""," "&amp;IF(MID(P131,1,1)="0","", INDEX(C$1:K$1,MID(P131,1,1))&amp;" юз")&amp;" "&amp;IF(MID(P131,2,1)="0","", INDEX(C$2:K$2,MID(P131,2,1)))&amp;" "&amp;IF(MID(P131,3,1)="0","", INDEX(C$1:K$1,MID(P131,3,1)))&amp;" триллиард")</f>
        <v>0</v>
      </c>
      <c r="R131" t="str">
        <f>MID(C131,E131-20,3)</f>
        <v>0</v>
      </c>
      <c r="S131" t="str">
        <f>IF(R131="000",""," "&amp;IF(MID(R131,1,1)="0","", INDEX(C$1:K$1,MID(R131,1,1))&amp;" юз")&amp;" "&amp;IF(MID(R131,2,1)="0","", INDEX(C$2:K$2,MID(R131,2,1)))&amp;" "&amp;IF(MID(R131,3,1)="0","", INDEX(C$1:K$1,MID(R131,3,1)))&amp;" квадриллион")</f>
        <v>0</v>
      </c>
      <c r="T131" t="str">
        <f>MID(C131,E131-23,3)</f>
        <v>0</v>
      </c>
      <c r="U131" t="str">
        <f>IF(T131="000",""," "&amp;IF(MID(T131,1,1)="0","", INDEX(C$1:K$1,MID(T131,1,1))&amp;" юз")&amp;" "&amp;IF(MID(T131,2,1)="0","", INDEX(C$2:K$2,MID(T131,2,1)))&amp;" "&amp;IF(MID(T131,3,1)="0","", INDEX(C$1:K$1,MID(T131,3,1)))&amp;" квадриллиард")</f>
        <v>0</v>
      </c>
      <c r="V131" t="str">
        <f>MID(C131,E131-26,3)</f>
        <v>0</v>
      </c>
      <c r="W131" t="str">
        <f>IF(V131="000",""," "&amp;IF(MID(V131,1,1)="0","", INDEX(C$1:K$1,MID(V131,1,1))&amp;" юз")&amp;" "&amp;IF(MID(V131,2,1)="0","", INDEX(C$2:K$2,MID(V131,2,1)))&amp;" "&amp;IF(MID(V131,3,1)="0","", INDEX(C$1:K$1,MID(V131,3,1)))&amp;" квинтиллион")</f>
        <v>0</v>
      </c>
      <c r="X131" t="str">
        <f>MID(C131,E131-29,3)</f>
        <v>0</v>
      </c>
      <c r="Y131" t="str">
        <f>IF(X131="000",""," "&amp;IF(MID(X131,1,1)="0","", INDEX(C128:K128,MID(X131,1,1))&amp;" юз")&amp;" "&amp;IF(MID(X131,2,1)="0","", INDEX(C129:K129,MID(X131,2,1)))&amp;" "&amp;IF(MID(X131,3,1)="0","", INDEX(C128:K128,MID(X131,3,1)))&amp;" квинтиллиард")</f>
        <v>0</v>
      </c>
    </row>
    <row r="132" spans="1:25">
      <c r="A132" s="1"/>
      <c r="B132" s="1" t="str">
        <f>TRIM(Y132&amp;W132&amp;U132&amp;S132&amp;Q132&amp;O132&amp;M132&amp;K132&amp;I132&amp;G132&amp;" сум "&amp;ROUND((ABS(A132)-INT(ABS(A132)))*100,0)&amp;" тийин")</f>
        <v>0</v>
      </c>
      <c r="C132" s="1" t="str">
        <f>RIGHT("000000000000000000000000000000"&amp;INT(ABS(A132)),30)</f>
        <v>0</v>
      </c>
      <c r="D132" t="str">
        <f>INT((ABS(A132)-INT(ABS(A132)))*100)</f>
        <v>0</v>
      </c>
      <c r="E132" t="str">
        <f>LEN(C132)</f>
        <v>0</v>
      </c>
      <c r="F132" t="str">
        <f>MID(C132,E132-2,3)</f>
        <v>0</v>
      </c>
      <c r="G132" t="str">
        <f>" "&amp;IF(MID(F132,1,1)="0","", INDEX(C$1:K$1,MID(F132,1,1))&amp;" юз")&amp;" "&amp;IF(MID(F132,2,1)="0","", INDEX(C$2:K$2,MID(F132,2,1)))&amp;" "&amp;IF(MID(F132,3,1)="0","", INDEX(C$1:K$1,MID(F132,3,1)))</f>
        <v>0</v>
      </c>
      <c r="H132" t="str">
        <f>MID(C132,E132-5,3)</f>
        <v>0</v>
      </c>
      <c r="I132" t="str">
        <f>IF(H132="000",""," "&amp;IF(MID(H132,1,1)="0","",INDEX(C$1:K$1,MID(H132,1,1))&amp;" юз")&amp;" "&amp;IF(MID(H132,2,1)="0","",INDEX(C$2:K$2,MID(H132,2,1)))&amp;" "&amp;IF(MID(H132,3,1)="0","",INDEX(C$1:K$1,MID(H132,3,1)))&amp;" минг")</f>
        <v>0</v>
      </c>
      <c r="J132" t="str">
        <f>MID(C132,E132-8,3)</f>
        <v>0</v>
      </c>
      <c r="K132" t="str">
        <f>IF(J132="000",""," "&amp;IF(MID(J132,1,1)="0","", INDEX(C$1:K$1,MID(J132,1,1))&amp;" юз")&amp;" "&amp;IF(MID(J132,2,1)="0","", INDEX(C$2:K$2,MID(J132,2,1)))&amp;" "&amp;IF(MID(J132,3,1)="0","", INDEX(C$1:K$1,MID(J132,3,1)))&amp;" миллион")</f>
        <v>0</v>
      </c>
      <c r="L132" t="str">
        <f>MID(C132,E132-11,3)</f>
        <v>0</v>
      </c>
      <c r="M132" t="str">
        <f>IF(L132="000",""," "&amp;IF(MID(L132,1,1)="0","",INDEX(C$1:K$1,MID(L132,1,1))&amp;" юз")&amp;" "&amp;IF(MID(L132,2,1)="0","",INDEX(C$2:K$2,MID(L132,2,1)))&amp;" "&amp;IF(MID(L132,3,1)="0","",INDEX(C$1:K$1,MID(L132,3,1)))&amp;" миллиард")</f>
        <v>0</v>
      </c>
      <c r="N132" t="str">
        <f>MID(C132,E132-14,3)</f>
        <v>0</v>
      </c>
      <c r="O132" t="str">
        <f>IF(N132="000",""," "&amp;IF(MID(N132,1,1)="0","", INDEX(C$1:K$1,MID(N132,1,1))&amp;" юз")&amp;" "&amp;IF(MID(N132,2,1)="0","", INDEX(C$2:K$2,MID(N132,2,1)))&amp;" "&amp;IF(MID(N132,3,1)="0","", INDEX(C$1:K$1,MID(N132,3,1)))&amp;" триллион")</f>
        <v>0</v>
      </c>
      <c r="P132" t="str">
        <f>MID(C132,E132-17,3)</f>
        <v>0</v>
      </c>
      <c r="Q132" t="str">
        <f>IF(P132="000",""," "&amp;IF(MID(P132,1,1)="0","", INDEX(C$1:K$1,MID(P132,1,1))&amp;" юз")&amp;" "&amp;IF(MID(P132,2,1)="0","", INDEX(C$2:K$2,MID(P132,2,1)))&amp;" "&amp;IF(MID(P132,3,1)="0","", INDEX(C$1:K$1,MID(P132,3,1)))&amp;" триллиард")</f>
        <v>0</v>
      </c>
      <c r="R132" t="str">
        <f>MID(C132,E132-20,3)</f>
        <v>0</v>
      </c>
      <c r="S132" t="str">
        <f>IF(R132="000",""," "&amp;IF(MID(R132,1,1)="0","", INDEX(C$1:K$1,MID(R132,1,1))&amp;" юз")&amp;" "&amp;IF(MID(R132,2,1)="0","", INDEX(C$2:K$2,MID(R132,2,1)))&amp;" "&amp;IF(MID(R132,3,1)="0","", INDEX(C$1:K$1,MID(R132,3,1)))&amp;" квадриллион")</f>
        <v>0</v>
      </c>
      <c r="T132" t="str">
        <f>MID(C132,E132-23,3)</f>
        <v>0</v>
      </c>
      <c r="U132" t="str">
        <f>IF(T132="000",""," "&amp;IF(MID(T132,1,1)="0","", INDEX(C$1:K$1,MID(T132,1,1))&amp;" юз")&amp;" "&amp;IF(MID(T132,2,1)="0","", INDEX(C$2:K$2,MID(T132,2,1)))&amp;" "&amp;IF(MID(T132,3,1)="0","", INDEX(C$1:K$1,MID(T132,3,1)))&amp;" квадриллиард")</f>
        <v>0</v>
      </c>
      <c r="V132" t="str">
        <f>MID(C132,E132-26,3)</f>
        <v>0</v>
      </c>
      <c r="W132" t="str">
        <f>IF(V132="000",""," "&amp;IF(MID(V132,1,1)="0","", INDEX(C$1:K$1,MID(V132,1,1))&amp;" юз")&amp;" "&amp;IF(MID(V132,2,1)="0","", INDEX(C$2:K$2,MID(V132,2,1)))&amp;" "&amp;IF(MID(V132,3,1)="0","", INDEX(C$1:K$1,MID(V132,3,1)))&amp;" квинтиллион")</f>
        <v>0</v>
      </c>
      <c r="X132" t="str">
        <f>MID(C132,E132-29,3)</f>
        <v>0</v>
      </c>
      <c r="Y132" t="str">
        <f>IF(X132="000",""," "&amp;IF(MID(X132,1,1)="0","", INDEX(C129:K129,MID(X132,1,1))&amp;" юз")&amp;" "&amp;IF(MID(X132,2,1)="0","", INDEX(C130:K130,MID(X132,2,1)))&amp;" "&amp;IF(MID(X132,3,1)="0","", INDEX(C129:K129,MID(X132,3,1)))&amp;" квинтиллиард")</f>
        <v>0</v>
      </c>
    </row>
    <row r="133" spans="1:25">
      <c r="A133" s="1"/>
      <c r="B133" s="1" t="str">
        <f>TRIM(Y133&amp;W133&amp;U133&amp;S133&amp;Q133&amp;O133&amp;M133&amp;K133&amp;I133&amp;G133&amp;" сум "&amp;ROUND((ABS(A133)-INT(ABS(A133)))*100,0)&amp;" тийин")</f>
        <v>0</v>
      </c>
      <c r="C133" s="1" t="str">
        <f>RIGHT("000000000000000000000000000000"&amp;INT(ABS(A133)),30)</f>
        <v>0</v>
      </c>
      <c r="D133" t="str">
        <f>INT((ABS(A133)-INT(ABS(A133)))*100)</f>
        <v>0</v>
      </c>
      <c r="E133" t="str">
        <f>LEN(C133)</f>
        <v>0</v>
      </c>
      <c r="F133" t="str">
        <f>MID(C133,E133-2,3)</f>
        <v>0</v>
      </c>
      <c r="G133" t="str">
        <f>" "&amp;IF(MID(F133,1,1)="0","", INDEX(C$1:K$1,MID(F133,1,1))&amp;" юз")&amp;" "&amp;IF(MID(F133,2,1)="0","", INDEX(C$2:K$2,MID(F133,2,1)))&amp;" "&amp;IF(MID(F133,3,1)="0","", INDEX(C$1:K$1,MID(F133,3,1)))</f>
        <v>0</v>
      </c>
      <c r="H133" t="str">
        <f>MID(C133,E133-5,3)</f>
        <v>0</v>
      </c>
      <c r="I133" t="str">
        <f>IF(H133="000",""," "&amp;IF(MID(H133,1,1)="0","",INDEX(C$1:K$1,MID(H133,1,1))&amp;" юз")&amp;" "&amp;IF(MID(H133,2,1)="0","",INDEX(C$2:K$2,MID(H133,2,1)))&amp;" "&amp;IF(MID(H133,3,1)="0","",INDEX(C$1:K$1,MID(H133,3,1)))&amp;" минг")</f>
        <v>0</v>
      </c>
      <c r="J133" t="str">
        <f>MID(C133,E133-8,3)</f>
        <v>0</v>
      </c>
      <c r="K133" t="str">
        <f>IF(J133="000",""," "&amp;IF(MID(J133,1,1)="0","", INDEX(C$1:K$1,MID(J133,1,1))&amp;" юз")&amp;" "&amp;IF(MID(J133,2,1)="0","", INDEX(C$2:K$2,MID(J133,2,1)))&amp;" "&amp;IF(MID(J133,3,1)="0","", INDEX(C$1:K$1,MID(J133,3,1)))&amp;" миллион")</f>
        <v>0</v>
      </c>
      <c r="L133" t="str">
        <f>MID(C133,E133-11,3)</f>
        <v>0</v>
      </c>
      <c r="M133" t="str">
        <f>IF(L133="000",""," "&amp;IF(MID(L133,1,1)="0","",INDEX(C$1:K$1,MID(L133,1,1))&amp;" юз")&amp;" "&amp;IF(MID(L133,2,1)="0","",INDEX(C$2:K$2,MID(L133,2,1)))&amp;" "&amp;IF(MID(L133,3,1)="0","",INDEX(C$1:K$1,MID(L133,3,1)))&amp;" миллиард")</f>
        <v>0</v>
      </c>
      <c r="N133" t="str">
        <f>MID(C133,E133-14,3)</f>
        <v>0</v>
      </c>
      <c r="O133" t="str">
        <f>IF(N133="000",""," "&amp;IF(MID(N133,1,1)="0","", INDEX(C$1:K$1,MID(N133,1,1))&amp;" юз")&amp;" "&amp;IF(MID(N133,2,1)="0","", INDEX(C$2:K$2,MID(N133,2,1)))&amp;" "&amp;IF(MID(N133,3,1)="0","", INDEX(C$1:K$1,MID(N133,3,1)))&amp;" триллион")</f>
        <v>0</v>
      </c>
      <c r="P133" t="str">
        <f>MID(C133,E133-17,3)</f>
        <v>0</v>
      </c>
      <c r="Q133" t="str">
        <f>IF(P133="000",""," "&amp;IF(MID(P133,1,1)="0","", INDEX(C$1:K$1,MID(P133,1,1))&amp;" юз")&amp;" "&amp;IF(MID(P133,2,1)="0","", INDEX(C$2:K$2,MID(P133,2,1)))&amp;" "&amp;IF(MID(P133,3,1)="0","", INDEX(C$1:K$1,MID(P133,3,1)))&amp;" триллиард")</f>
        <v>0</v>
      </c>
      <c r="R133" t="str">
        <f>MID(C133,E133-20,3)</f>
        <v>0</v>
      </c>
      <c r="S133" t="str">
        <f>IF(R133="000",""," "&amp;IF(MID(R133,1,1)="0","", INDEX(C$1:K$1,MID(R133,1,1))&amp;" юз")&amp;" "&amp;IF(MID(R133,2,1)="0","", INDEX(C$2:K$2,MID(R133,2,1)))&amp;" "&amp;IF(MID(R133,3,1)="0","", INDEX(C$1:K$1,MID(R133,3,1)))&amp;" квадриллион")</f>
        <v>0</v>
      </c>
      <c r="T133" t="str">
        <f>MID(C133,E133-23,3)</f>
        <v>0</v>
      </c>
      <c r="U133" t="str">
        <f>IF(T133="000",""," "&amp;IF(MID(T133,1,1)="0","", INDEX(C$1:K$1,MID(T133,1,1))&amp;" юз")&amp;" "&amp;IF(MID(T133,2,1)="0","", INDEX(C$2:K$2,MID(T133,2,1)))&amp;" "&amp;IF(MID(T133,3,1)="0","", INDEX(C$1:K$1,MID(T133,3,1)))&amp;" квадриллиард")</f>
        <v>0</v>
      </c>
      <c r="V133" t="str">
        <f>MID(C133,E133-26,3)</f>
        <v>0</v>
      </c>
      <c r="W133" t="str">
        <f>IF(V133="000",""," "&amp;IF(MID(V133,1,1)="0","", INDEX(C$1:K$1,MID(V133,1,1))&amp;" юз")&amp;" "&amp;IF(MID(V133,2,1)="0","", INDEX(C$2:K$2,MID(V133,2,1)))&amp;" "&amp;IF(MID(V133,3,1)="0","", INDEX(C$1:K$1,MID(V133,3,1)))&amp;" квинтиллион")</f>
        <v>0</v>
      </c>
      <c r="X133" t="str">
        <f>MID(C133,E133-29,3)</f>
        <v>0</v>
      </c>
      <c r="Y133" t="str">
        <f>IF(X133="000",""," "&amp;IF(MID(X133,1,1)="0","", INDEX(C130:K130,MID(X133,1,1))&amp;" юз")&amp;" "&amp;IF(MID(X133,2,1)="0","", INDEX(C131:K131,MID(X133,2,1)))&amp;" "&amp;IF(MID(X133,3,1)="0","", INDEX(C130:K130,MID(X133,3,1)))&amp;" квинтиллиард")</f>
        <v>0</v>
      </c>
    </row>
    <row r="134" spans="1:25">
      <c r="A134" s="1"/>
      <c r="B134" s="1" t="str">
        <f>TRIM(Y134&amp;W134&amp;U134&amp;S134&amp;Q134&amp;O134&amp;M134&amp;K134&amp;I134&amp;G134&amp;" сум "&amp;ROUND((ABS(A134)-INT(ABS(A134)))*100,0)&amp;" тийин")</f>
        <v>0</v>
      </c>
      <c r="C134" s="1" t="str">
        <f>RIGHT("000000000000000000000000000000"&amp;INT(ABS(A134)),30)</f>
        <v>0</v>
      </c>
      <c r="D134" t="str">
        <f>INT((ABS(A134)-INT(ABS(A134)))*100)</f>
        <v>0</v>
      </c>
      <c r="E134" t="str">
        <f>LEN(C134)</f>
        <v>0</v>
      </c>
      <c r="F134" t="str">
        <f>MID(C134,E134-2,3)</f>
        <v>0</v>
      </c>
      <c r="G134" t="str">
        <f>" "&amp;IF(MID(F134,1,1)="0","", INDEX(C$1:K$1,MID(F134,1,1))&amp;" юз")&amp;" "&amp;IF(MID(F134,2,1)="0","", INDEX(C$2:K$2,MID(F134,2,1)))&amp;" "&amp;IF(MID(F134,3,1)="0","", INDEX(C$1:K$1,MID(F134,3,1)))</f>
        <v>0</v>
      </c>
      <c r="H134" t="str">
        <f>MID(C134,E134-5,3)</f>
        <v>0</v>
      </c>
      <c r="I134" t="str">
        <f>IF(H134="000",""," "&amp;IF(MID(H134,1,1)="0","",INDEX(C$1:K$1,MID(H134,1,1))&amp;" юз")&amp;" "&amp;IF(MID(H134,2,1)="0","",INDEX(C$2:K$2,MID(H134,2,1)))&amp;" "&amp;IF(MID(H134,3,1)="0","",INDEX(C$1:K$1,MID(H134,3,1)))&amp;" минг")</f>
        <v>0</v>
      </c>
      <c r="J134" t="str">
        <f>MID(C134,E134-8,3)</f>
        <v>0</v>
      </c>
      <c r="K134" t="str">
        <f>IF(J134="000",""," "&amp;IF(MID(J134,1,1)="0","", INDEX(C$1:K$1,MID(J134,1,1))&amp;" юз")&amp;" "&amp;IF(MID(J134,2,1)="0","", INDEX(C$2:K$2,MID(J134,2,1)))&amp;" "&amp;IF(MID(J134,3,1)="0","", INDEX(C$1:K$1,MID(J134,3,1)))&amp;" миллион")</f>
        <v>0</v>
      </c>
      <c r="L134" t="str">
        <f>MID(C134,E134-11,3)</f>
        <v>0</v>
      </c>
      <c r="M134" t="str">
        <f>IF(L134="000",""," "&amp;IF(MID(L134,1,1)="0","",INDEX(C$1:K$1,MID(L134,1,1))&amp;" юз")&amp;" "&amp;IF(MID(L134,2,1)="0","",INDEX(C$2:K$2,MID(L134,2,1)))&amp;" "&amp;IF(MID(L134,3,1)="0","",INDEX(C$1:K$1,MID(L134,3,1)))&amp;" миллиард")</f>
        <v>0</v>
      </c>
      <c r="N134" t="str">
        <f>MID(C134,E134-14,3)</f>
        <v>0</v>
      </c>
      <c r="O134" t="str">
        <f>IF(N134="000",""," "&amp;IF(MID(N134,1,1)="0","", INDEX(C$1:K$1,MID(N134,1,1))&amp;" юз")&amp;" "&amp;IF(MID(N134,2,1)="0","", INDEX(C$2:K$2,MID(N134,2,1)))&amp;" "&amp;IF(MID(N134,3,1)="0","", INDEX(C$1:K$1,MID(N134,3,1)))&amp;" триллион")</f>
        <v>0</v>
      </c>
      <c r="P134" t="str">
        <f>MID(C134,E134-17,3)</f>
        <v>0</v>
      </c>
      <c r="Q134" t="str">
        <f>IF(P134="000",""," "&amp;IF(MID(P134,1,1)="0","", INDEX(C$1:K$1,MID(P134,1,1))&amp;" юз")&amp;" "&amp;IF(MID(P134,2,1)="0","", INDEX(C$2:K$2,MID(P134,2,1)))&amp;" "&amp;IF(MID(P134,3,1)="0","", INDEX(C$1:K$1,MID(P134,3,1)))&amp;" триллиард")</f>
        <v>0</v>
      </c>
      <c r="R134" t="str">
        <f>MID(C134,E134-20,3)</f>
        <v>0</v>
      </c>
      <c r="S134" t="str">
        <f>IF(R134="000",""," "&amp;IF(MID(R134,1,1)="0","", INDEX(C$1:K$1,MID(R134,1,1))&amp;" юз")&amp;" "&amp;IF(MID(R134,2,1)="0","", INDEX(C$2:K$2,MID(R134,2,1)))&amp;" "&amp;IF(MID(R134,3,1)="0","", INDEX(C$1:K$1,MID(R134,3,1)))&amp;" квадриллион")</f>
        <v>0</v>
      </c>
      <c r="T134" t="str">
        <f>MID(C134,E134-23,3)</f>
        <v>0</v>
      </c>
      <c r="U134" t="str">
        <f>IF(T134="000",""," "&amp;IF(MID(T134,1,1)="0","", INDEX(C$1:K$1,MID(T134,1,1))&amp;" юз")&amp;" "&amp;IF(MID(T134,2,1)="0","", INDEX(C$2:K$2,MID(T134,2,1)))&amp;" "&amp;IF(MID(T134,3,1)="0","", INDEX(C$1:K$1,MID(T134,3,1)))&amp;" квадриллиард")</f>
        <v>0</v>
      </c>
      <c r="V134" t="str">
        <f>MID(C134,E134-26,3)</f>
        <v>0</v>
      </c>
      <c r="W134" t="str">
        <f>IF(V134="000",""," "&amp;IF(MID(V134,1,1)="0","", INDEX(C$1:K$1,MID(V134,1,1))&amp;" юз")&amp;" "&amp;IF(MID(V134,2,1)="0","", INDEX(C$2:K$2,MID(V134,2,1)))&amp;" "&amp;IF(MID(V134,3,1)="0","", INDEX(C$1:K$1,MID(V134,3,1)))&amp;" квинтиллион")</f>
        <v>0</v>
      </c>
      <c r="X134" t="str">
        <f>MID(C134,E134-29,3)</f>
        <v>0</v>
      </c>
      <c r="Y134" t="str">
        <f>IF(X134="000",""," "&amp;IF(MID(X134,1,1)="0","", INDEX(C131:K131,MID(X134,1,1))&amp;" юз")&amp;" "&amp;IF(MID(X134,2,1)="0","", INDEX(C132:K132,MID(X134,2,1)))&amp;" "&amp;IF(MID(X134,3,1)="0","", INDEX(C131:K131,MID(X134,3,1)))&amp;" квинтиллиард")</f>
        <v>0</v>
      </c>
    </row>
    <row r="135" spans="1:25">
      <c r="A135" s="1"/>
      <c r="B135" s="1" t="str">
        <f>TRIM(Y135&amp;W135&amp;U135&amp;S135&amp;Q135&amp;O135&amp;M135&amp;K135&amp;I135&amp;G135&amp;" сум "&amp;ROUND((ABS(A135)-INT(ABS(A135)))*100,0)&amp;" тийин")</f>
        <v>0</v>
      </c>
      <c r="C135" s="1" t="str">
        <f>RIGHT("000000000000000000000000000000"&amp;INT(ABS(A135)),30)</f>
        <v>0</v>
      </c>
      <c r="D135" t="str">
        <f>INT((ABS(A135)-INT(ABS(A135)))*100)</f>
        <v>0</v>
      </c>
      <c r="E135" t="str">
        <f>LEN(C135)</f>
        <v>0</v>
      </c>
      <c r="F135" t="str">
        <f>MID(C135,E135-2,3)</f>
        <v>0</v>
      </c>
      <c r="G135" t="str">
        <f>" "&amp;IF(MID(F135,1,1)="0","", INDEX(C$1:K$1,MID(F135,1,1))&amp;" юз")&amp;" "&amp;IF(MID(F135,2,1)="0","", INDEX(C$2:K$2,MID(F135,2,1)))&amp;" "&amp;IF(MID(F135,3,1)="0","", INDEX(C$1:K$1,MID(F135,3,1)))</f>
        <v>0</v>
      </c>
      <c r="H135" t="str">
        <f>MID(C135,E135-5,3)</f>
        <v>0</v>
      </c>
      <c r="I135" t="str">
        <f>IF(H135="000",""," "&amp;IF(MID(H135,1,1)="0","",INDEX(C$1:K$1,MID(H135,1,1))&amp;" юз")&amp;" "&amp;IF(MID(H135,2,1)="0","",INDEX(C$2:K$2,MID(H135,2,1)))&amp;" "&amp;IF(MID(H135,3,1)="0","",INDEX(C$1:K$1,MID(H135,3,1)))&amp;" минг")</f>
        <v>0</v>
      </c>
      <c r="J135" t="str">
        <f>MID(C135,E135-8,3)</f>
        <v>0</v>
      </c>
      <c r="K135" t="str">
        <f>IF(J135="000",""," "&amp;IF(MID(J135,1,1)="0","", INDEX(C$1:K$1,MID(J135,1,1))&amp;" юз")&amp;" "&amp;IF(MID(J135,2,1)="0","", INDEX(C$2:K$2,MID(J135,2,1)))&amp;" "&amp;IF(MID(J135,3,1)="0","", INDEX(C$1:K$1,MID(J135,3,1)))&amp;" миллион")</f>
        <v>0</v>
      </c>
      <c r="L135" t="str">
        <f>MID(C135,E135-11,3)</f>
        <v>0</v>
      </c>
      <c r="M135" t="str">
        <f>IF(L135="000",""," "&amp;IF(MID(L135,1,1)="0","",INDEX(C$1:K$1,MID(L135,1,1))&amp;" юз")&amp;" "&amp;IF(MID(L135,2,1)="0","",INDEX(C$2:K$2,MID(L135,2,1)))&amp;" "&amp;IF(MID(L135,3,1)="0","",INDEX(C$1:K$1,MID(L135,3,1)))&amp;" миллиард")</f>
        <v>0</v>
      </c>
      <c r="N135" t="str">
        <f>MID(C135,E135-14,3)</f>
        <v>0</v>
      </c>
      <c r="O135" t="str">
        <f>IF(N135="000",""," "&amp;IF(MID(N135,1,1)="0","", INDEX(C$1:K$1,MID(N135,1,1))&amp;" юз")&amp;" "&amp;IF(MID(N135,2,1)="0","", INDEX(C$2:K$2,MID(N135,2,1)))&amp;" "&amp;IF(MID(N135,3,1)="0","", INDEX(C$1:K$1,MID(N135,3,1)))&amp;" триллион")</f>
        <v>0</v>
      </c>
      <c r="P135" t="str">
        <f>MID(C135,E135-17,3)</f>
        <v>0</v>
      </c>
      <c r="Q135" t="str">
        <f>IF(P135="000",""," "&amp;IF(MID(P135,1,1)="0","", INDEX(C$1:K$1,MID(P135,1,1))&amp;" юз")&amp;" "&amp;IF(MID(P135,2,1)="0","", INDEX(C$2:K$2,MID(P135,2,1)))&amp;" "&amp;IF(MID(P135,3,1)="0","", INDEX(C$1:K$1,MID(P135,3,1)))&amp;" триллиард")</f>
        <v>0</v>
      </c>
      <c r="R135" t="str">
        <f>MID(C135,E135-20,3)</f>
        <v>0</v>
      </c>
      <c r="S135" t="str">
        <f>IF(R135="000",""," "&amp;IF(MID(R135,1,1)="0","", INDEX(C$1:K$1,MID(R135,1,1))&amp;" юз")&amp;" "&amp;IF(MID(R135,2,1)="0","", INDEX(C$2:K$2,MID(R135,2,1)))&amp;" "&amp;IF(MID(R135,3,1)="0","", INDEX(C$1:K$1,MID(R135,3,1)))&amp;" квадриллион")</f>
        <v>0</v>
      </c>
      <c r="T135" t="str">
        <f>MID(C135,E135-23,3)</f>
        <v>0</v>
      </c>
      <c r="U135" t="str">
        <f>IF(T135="000",""," "&amp;IF(MID(T135,1,1)="0","", INDEX(C$1:K$1,MID(T135,1,1))&amp;" юз")&amp;" "&amp;IF(MID(T135,2,1)="0","", INDEX(C$2:K$2,MID(T135,2,1)))&amp;" "&amp;IF(MID(T135,3,1)="0","", INDEX(C$1:K$1,MID(T135,3,1)))&amp;" квадриллиард")</f>
        <v>0</v>
      </c>
      <c r="V135" t="str">
        <f>MID(C135,E135-26,3)</f>
        <v>0</v>
      </c>
      <c r="W135" t="str">
        <f>IF(V135="000",""," "&amp;IF(MID(V135,1,1)="0","", INDEX(C$1:K$1,MID(V135,1,1))&amp;" юз")&amp;" "&amp;IF(MID(V135,2,1)="0","", INDEX(C$2:K$2,MID(V135,2,1)))&amp;" "&amp;IF(MID(V135,3,1)="0","", INDEX(C$1:K$1,MID(V135,3,1)))&amp;" квинтиллион")</f>
        <v>0</v>
      </c>
      <c r="X135" t="str">
        <f>MID(C135,E135-29,3)</f>
        <v>0</v>
      </c>
      <c r="Y135" t="str">
        <f>IF(X135="000",""," "&amp;IF(MID(X135,1,1)="0","", INDEX(C132:K132,MID(X135,1,1))&amp;" юз")&amp;" "&amp;IF(MID(X135,2,1)="0","", INDEX(C133:K133,MID(X135,2,1)))&amp;" "&amp;IF(MID(X135,3,1)="0","", INDEX(C132:K132,MID(X135,3,1)))&amp;" квинтиллиард")</f>
        <v>0</v>
      </c>
    </row>
    <row r="136" spans="1:25">
      <c r="A136" s="1"/>
      <c r="B136" s="1" t="str">
        <f>TRIM(Y136&amp;W136&amp;U136&amp;S136&amp;Q136&amp;O136&amp;M136&amp;K136&amp;I136&amp;G136&amp;" сум "&amp;ROUND((ABS(A136)-INT(ABS(A136)))*100,0)&amp;" тийин")</f>
        <v>0</v>
      </c>
      <c r="C136" s="1" t="str">
        <f>RIGHT("000000000000000000000000000000"&amp;INT(ABS(A136)),30)</f>
        <v>0</v>
      </c>
      <c r="D136" t="str">
        <f>INT((ABS(A136)-INT(ABS(A136)))*100)</f>
        <v>0</v>
      </c>
      <c r="E136" t="str">
        <f>LEN(C136)</f>
        <v>0</v>
      </c>
      <c r="F136" t="str">
        <f>MID(C136,E136-2,3)</f>
        <v>0</v>
      </c>
      <c r="G136" t="str">
        <f>" "&amp;IF(MID(F136,1,1)="0","", INDEX(C$1:K$1,MID(F136,1,1))&amp;" юз")&amp;" "&amp;IF(MID(F136,2,1)="0","", INDEX(C$2:K$2,MID(F136,2,1)))&amp;" "&amp;IF(MID(F136,3,1)="0","", INDEX(C$1:K$1,MID(F136,3,1)))</f>
        <v>0</v>
      </c>
      <c r="H136" t="str">
        <f>MID(C136,E136-5,3)</f>
        <v>0</v>
      </c>
      <c r="I136" t="str">
        <f>IF(H136="000",""," "&amp;IF(MID(H136,1,1)="0","",INDEX(C$1:K$1,MID(H136,1,1))&amp;" юз")&amp;" "&amp;IF(MID(H136,2,1)="0","",INDEX(C$2:K$2,MID(H136,2,1)))&amp;" "&amp;IF(MID(H136,3,1)="0","",INDEX(C$1:K$1,MID(H136,3,1)))&amp;" минг")</f>
        <v>0</v>
      </c>
      <c r="J136" t="str">
        <f>MID(C136,E136-8,3)</f>
        <v>0</v>
      </c>
      <c r="K136" t="str">
        <f>IF(J136="000",""," "&amp;IF(MID(J136,1,1)="0","", INDEX(C$1:K$1,MID(J136,1,1))&amp;" юз")&amp;" "&amp;IF(MID(J136,2,1)="0","", INDEX(C$2:K$2,MID(J136,2,1)))&amp;" "&amp;IF(MID(J136,3,1)="0","", INDEX(C$1:K$1,MID(J136,3,1)))&amp;" миллион")</f>
        <v>0</v>
      </c>
      <c r="L136" t="str">
        <f>MID(C136,E136-11,3)</f>
        <v>0</v>
      </c>
      <c r="M136" t="str">
        <f>IF(L136="000",""," "&amp;IF(MID(L136,1,1)="0","",INDEX(C$1:K$1,MID(L136,1,1))&amp;" юз")&amp;" "&amp;IF(MID(L136,2,1)="0","",INDEX(C$2:K$2,MID(L136,2,1)))&amp;" "&amp;IF(MID(L136,3,1)="0","",INDEX(C$1:K$1,MID(L136,3,1)))&amp;" миллиард")</f>
        <v>0</v>
      </c>
      <c r="N136" t="str">
        <f>MID(C136,E136-14,3)</f>
        <v>0</v>
      </c>
      <c r="O136" t="str">
        <f>IF(N136="000",""," "&amp;IF(MID(N136,1,1)="0","", INDEX(C$1:K$1,MID(N136,1,1))&amp;" юз")&amp;" "&amp;IF(MID(N136,2,1)="0","", INDEX(C$2:K$2,MID(N136,2,1)))&amp;" "&amp;IF(MID(N136,3,1)="0","", INDEX(C$1:K$1,MID(N136,3,1)))&amp;" триллион")</f>
        <v>0</v>
      </c>
      <c r="P136" t="str">
        <f>MID(C136,E136-17,3)</f>
        <v>0</v>
      </c>
      <c r="Q136" t="str">
        <f>IF(P136="000",""," "&amp;IF(MID(P136,1,1)="0","", INDEX(C$1:K$1,MID(P136,1,1))&amp;" юз")&amp;" "&amp;IF(MID(P136,2,1)="0","", INDEX(C$2:K$2,MID(P136,2,1)))&amp;" "&amp;IF(MID(P136,3,1)="0","", INDEX(C$1:K$1,MID(P136,3,1)))&amp;" триллиард")</f>
        <v>0</v>
      </c>
      <c r="R136" t="str">
        <f>MID(C136,E136-20,3)</f>
        <v>0</v>
      </c>
      <c r="S136" t="str">
        <f>IF(R136="000",""," "&amp;IF(MID(R136,1,1)="0","", INDEX(C$1:K$1,MID(R136,1,1))&amp;" юз")&amp;" "&amp;IF(MID(R136,2,1)="0","", INDEX(C$2:K$2,MID(R136,2,1)))&amp;" "&amp;IF(MID(R136,3,1)="0","", INDEX(C$1:K$1,MID(R136,3,1)))&amp;" квадриллион")</f>
        <v>0</v>
      </c>
      <c r="T136" t="str">
        <f>MID(C136,E136-23,3)</f>
        <v>0</v>
      </c>
      <c r="U136" t="str">
        <f>IF(T136="000",""," "&amp;IF(MID(T136,1,1)="0","", INDEX(C$1:K$1,MID(T136,1,1))&amp;" юз")&amp;" "&amp;IF(MID(T136,2,1)="0","", INDEX(C$2:K$2,MID(T136,2,1)))&amp;" "&amp;IF(MID(T136,3,1)="0","", INDEX(C$1:K$1,MID(T136,3,1)))&amp;" квадриллиард")</f>
        <v>0</v>
      </c>
      <c r="V136" t="str">
        <f>MID(C136,E136-26,3)</f>
        <v>0</v>
      </c>
      <c r="W136" t="str">
        <f>IF(V136="000",""," "&amp;IF(MID(V136,1,1)="0","", INDEX(C$1:K$1,MID(V136,1,1))&amp;" юз")&amp;" "&amp;IF(MID(V136,2,1)="0","", INDEX(C$2:K$2,MID(V136,2,1)))&amp;" "&amp;IF(MID(V136,3,1)="0","", INDEX(C$1:K$1,MID(V136,3,1)))&amp;" квинтиллион")</f>
        <v>0</v>
      </c>
      <c r="X136" t="str">
        <f>MID(C136,E136-29,3)</f>
        <v>0</v>
      </c>
      <c r="Y136" t="str">
        <f>IF(X136="000",""," "&amp;IF(MID(X136,1,1)="0","", INDEX(C133:K133,MID(X136,1,1))&amp;" юз")&amp;" "&amp;IF(MID(X136,2,1)="0","", INDEX(C134:K134,MID(X136,2,1)))&amp;" "&amp;IF(MID(X136,3,1)="0","", INDEX(C133:K133,MID(X136,3,1)))&amp;" квинтиллиард")</f>
        <v>0</v>
      </c>
    </row>
    <row r="137" spans="1:25">
      <c r="A137" s="1"/>
      <c r="B137" s="1" t="str">
        <f>TRIM(Y137&amp;W137&amp;U137&amp;S137&amp;Q137&amp;O137&amp;M137&amp;K137&amp;I137&amp;G137&amp;" сум "&amp;ROUND((ABS(A137)-INT(ABS(A137)))*100,0)&amp;" тийин")</f>
        <v>0</v>
      </c>
      <c r="C137" s="1" t="str">
        <f>RIGHT("000000000000000000000000000000"&amp;INT(ABS(A137)),30)</f>
        <v>0</v>
      </c>
      <c r="D137" t="str">
        <f>INT((ABS(A137)-INT(ABS(A137)))*100)</f>
        <v>0</v>
      </c>
      <c r="E137" t="str">
        <f>LEN(C137)</f>
        <v>0</v>
      </c>
      <c r="F137" t="str">
        <f>MID(C137,E137-2,3)</f>
        <v>0</v>
      </c>
      <c r="G137" t="str">
        <f>" "&amp;IF(MID(F137,1,1)="0","", INDEX(C$1:K$1,MID(F137,1,1))&amp;" юз")&amp;" "&amp;IF(MID(F137,2,1)="0","", INDEX(C$2:K$2,MID(F137,2,1)))&amp;" "&amp;IF(MID(F137,3,1)="0","", INDEX(C$1:K$1,MID(F137,3,1)))</f>
        <v>0</v>
      </c>
      <c r="H137" t="str">
        <f>MID(C137,E137-5,3)</f>
        <v>0</v>
      </c>
      <c r="I137" t="str">
        <f>IF(H137="000",""," "&amp;IF(MID(H137,1,1)="0","",INDEX(C$1:K$1,MID(H137,1,1))&amp;" юз")&amp;" "&amp;IF(MID(H137,2,1)="0","",INDEX(C$2:K$2,MID(H137,2,1)))&amp;" "&amp;IF(MID(H137,3,1)="0","",INDEX(C$1:K$1,MID(H137,3,1)))&amp;" минг")</f>
        <v>0</v>
      </c>
      <c r="J137" t="str">
        <f>MID(C137,E137-8,3)</f>
        <v>0</v>
      </c>
      <c r="K137" t="str">
        <f>IF(J137="000",""," "&amp;IF(MID(J137,1,1)="0","", INDEX(C$1:K$1,MID(J137,1,1))&amp;" юз")&amp;" "&amp;IF(MID(J137,2,1)="0","", INDEX(C$2:K$2,MID(J137,2,1)))&amp;" "&amp;IF(MID(J137,3,1)="0","", INDEX(C$1:K$1,MID(J137,3,1)))&amp;" миллион")</f>
        <v>0</v>
      </c>
      <c r="L137" t="str">
        <f>MID(C137,E137-11,3)</f>
        <v>0</v>
      </c>
      <c r="M137" t="str">
        <f>IF(L137="000",""," "&amp;IF(MID(L137,1,1)="0","",INDEX(C$1:K$1,MID(L137,1,1))&amp;" юз")&amp;" "&amp;IF(MID(L137,2,1)="0","",INDEX(C$2:K$2,MID(L137,2,1)))&amp;" "&amp;IF(MID(L137,3,1)="0","",INDEX(C$1:K$1,MID(L137,3,1)))&amp;" миллиард")</f>
        <v>0</v>
      </c>
      <c r="N137" t="str">
        <f>MID(C137,E137-14,3)</f>
        <v>0</v>
      </c>
      <c r="O137" t="str">
        <f>IF(N137="000",""," "&amp;IF(MID(N137,1,1)="0","", INDEX(C$1:K$1,MID(N137,1,1))&amp;" юз")&amp;" "&amp;IF(MID(N137,2,1)="0","", INDEX(C$2:K$2,MID(N137,2,1)))&amp;" "&amp;IF(MID(N137,3,1)="0","", INDEX(C$1:K$1,MID(N137,3,1)))&amp;" триллион")</f>
        <v>0</v>
      </c>
      <c r="P137" t="str">
        <f>MID(C137,E137-17,3)</f>
        <v>0</v>
      </c>
      <c r="Q137" t="str">
        <f>IF(P137="000",""," "&amp;IF(MID(P137,1,1)="0","", INDEX(C$1:K$1,MID(P137,1,1))&amp;" юз")&amp;" "&amp;IF(MID(P137,2,1)="0","", INDEX(C$2:K$2,MID(P137,2,1)))&amp;" "&amp;IF(MID(P137,3,1)="0","", INDEX(C$1:K$1,MID(P137,3,1)))&amp;" триллиард")</f>
        <v>0</v>
      </c>
      <c r="R137" t="str">
        <f>MID(C137,E137-20,3)</f>
        <v>0</v>
      </c>
      <c r="S137" t="str">
        <f>IF(R137="000",""," "&amp;IF(MID(R137,1,1)="0","", INDEX(C$1:K$1,MID(R137,1,1))&amp;" юз")&amp;" "&amp;IF(MID(R137,2,1)="0","", INDEX(C$2:K$2,MID(R137,2,1)))&amp;" "&amp;IF(MID(R137,3,1)="0","", INDEX(C$1:K$1,MID(R137,3,1)))&amp;" квадриллион")</f>
        <v>0</v>
      </c>
      <c r="T137" t="str">
        <f>MID(C137,E137-23,3)</f>
        <v>0</v>
      </c>
      <c r="U137" t="str">
        <f>IF(T137="000",""," "&amp;IF(MID(T137,1,1)="0","", INDEX(C$1:K$1,MID(T137,1,1))&amp;" юз")&amp;" "&amp;IF(MID(T137,2,1)="0","", INDEX(C$2:K$2,MID(T137,2,1)))&amp;" "&amp;IF(MID(T137,3,1)="0","", INDEX(C$1:K$1,MID(T137,3,1)))&amp;" квадриллиард")</f>
        <v>0</v>
      </c>
      <c r="V137" t="str">
        <f>MID(C137,E137-26,3)</f>
        <v>0</v>
      </c>
      <c r="W137" t="str">
        <f>IF(V137="000",""," "&amp;IF(MID(V137,1,1)="0","", INDEX(C$1:K$1,MID(V137,1,1))&amp;" юз")&amp;" "&amp;IF(MID(V137,2,1)="0","", INDEX(C$2:K$2,MID(V137,2,1)))&amp;" "&amp;IF(MID(V137,3,1)="0","", INDEX(C$1:K$1,MID(V137,3,1)))&amp;" квинтиллион")</f>
        <v>0</v>
      </c>
      <c r="X137" t="str">
        <f>MID(C137,E137-29,3)</f>
        <v>0</v>
      </c>
      <c r="Y137" t="str">
        <f>IF(X137="000",""," "&amp;IF(MID(X137,1,1)="0","", INDEX(C134:K134,MID(X137,1,1))&amp;" юз")&amp;" "&amp;IF(MID(X137,2,1)="0","", INDEX(C135:K135,MID(X137,2,1)))&amp;" "&amp;IF(MID(X137,3,1)="0","", INDEX(C134:K134,MID(X137,3,1)))&amp;" квинтиллиард")</f>
        <v>0</v>
      </c>
    </row>
    <row r="138" spans="1:25">
      <c r="A138" s="1"/>
      <c r="B138" s="1" t="str">
        <f>TRIM(Y138&amp;W138&amp;U138&amp;S138&amp;Q138&amp;O138&amp;M138&amp;K138&amp;I138&amp;G138&amp;" сум "&amp;ROUND((ABS(A138)-INT(ABS(A138)))*100,0)&amp;" тийин")</f>
        <v>0</v>
      </c>
      <c r="C138" s="1" t="str">
        <f>RIGHT("000000000000000000000000000000"&amp;INT(ABS(A138)),30)</f>
        <v>0</v>
      </c>
      <c r="D138" t="str">
        <f>INT((ABS(A138)-INT(ABS(A138)))*100)</f>
        <v>0</v>
      </c>
      <c r="E138" t="str">
        <f>LEN(C138)</f>
        <v>0</v>
      </c>
      <c r="F138" t="str">
        <f>MID(C138,E138-2,3)</f>
        <v>0</v>
      </c>
      <c r="G138" t="str">
        <f>" "&amp;IF(MID(F138,1,1)="0","", INDEX(C$1:K$1,MID(F138,1,1))&amp;" юз")&amp;" "&amp;IF(MID(F138,2,1)="0","", INDEX(C$2:K$2,MID(F138,2,1)))&amp;" "&amp;IF(MID(F138,3,1)="0","", INDEX(C$1:K$1,MID(F138,3,1)))</f>
        <v>0</v>
      </c>
      <c r="H138" t="str">
        <f>MID(C138,E138-5,3)</f>
        <v>0</v>
      </c>
      <c r="I138" t="str">
        <f>IF(H138="000",""," "&amp;IF(MID(H138,1,1)="0","",INDEX(C$1:K$1,MID(H138,1,1))&amp;" юз")&amp;" "&amp;IF(MID(H138,2,1)="0","",INDEX(C$2:K$2,MID(H138,2,1)))&amp;" "&amp;IF(MID(H138,3,1)="0","",INDEX(C$1:K$1,MID(H138,3,1)))&amp;" минг")</f>
        <v>0</v>
      </c>
      <c r="J138" t="str">
        <f>MID(C138,E138-8,3)</f>
        <v>0</v>
      </c>
      <c r="K138" t="str">
        <f>IF(J138="000",""," "&amp;IF(MID(J138,1,1)="0","", INDEX(C$1:K$1,MID(J138,1,1))&amp;" юз")&amp;" "&amp;IF(MID(J138,2,1)="0","", INDEX(C$2:K$2,MID(J138,2,1)))&amp;" "&amp;IF(MID(J138,3,1)="0","", INDEX(C$1:K$1,MID(J138,3,1)))&amp;" миллион")</f>
        <v>0</v>
      </c>
      <c r="L138" t="str">
        <f>MID(C138,E138-11,3)</f>
        <v>0</v>
      </c>
      <c r="M138" t="str">
        <f>IF(L138="000",""," "&amp;IF(MID(L138,1,1)="0","",INDEX(C$1:K$1,MID(L138,1,1))&amp;" юз")&amp;" "&amp;IF(MID(L138,2,1)="0","",INDEX(C$2:K$2,MID(L138,2,1)))&amp;" "&amp;IF(MID(L138,3,1)="0","",INDEX(C$1:K$1,MID(L138,3,1)))&amp;" миллиард")</f>
        <v>0</v>
      </c>
      <c r="N138" t="str">
        <f>MID(C138,E138-14,3)</f>
        <v>0</v>
      </c>
      <c r="O138" t="str">
        <f>IF(N138="000",""," "&amp;IF(MID(N138,1,1)="0","", INDEX(C$1:K$1,MID(N138,1,1))&amp;" юз")&amp;" "&amp;IF(MID(N138,2,1)="0","", INDEX(C$2:K$2,MID(N138,2,1)))&amp;" "&amp;IF(MID(N138,3,1)="0","", INDEX(C$1:K$1,MID(N138,3,1)))&amp;" триллион")</f>
        <v>0</v>
      </c>
      <c r="P138" t="str">
        <f>MID(C138,E138-17,3)</f>
        <v>0</v>
      </c>
      <c r="Q138" t="str">
        <f>IF(P138="000",""," "&amp;IF(MID(P138,1,1)="0","", INDEX(C$1:K$1,MID(P138,1,1))&amp;" юз")&amp;" "&amp;IF(MID(P138,2,1)="0","", INDEX(C$2:K$2,MID(P138,2,1)))&amp;" "&amp;IF(MID(P138,3,1)="0","", INDEX(C$1:K$1,MID(P138,3,1)))&amp;" триллиард")</f>
        <v>0</v>
      </c>
      <c r="R138" t="str">
        <f>MID(C138,E138-20,3)</f>
        <v>0</v>
      </c>
      <c r="S138" t="str">
        <f>IF(R138="000",""," "&amp;IF(MID(R138,1,1)="0","", INDEX(C$1:K$1,MID(R138,1,1))&amp;" юз")&amp;" "&amp;IF(MID(R138,2,1)="0","", INDEX(C$2:K$2,MID(R138,2,1)))&amp;" "&amp;IF(MID(R138,3,1)="0","", INDEX(C$1:K$1,MID(R138,3,1)))&amp;" квадриллион")</f>
        <v>0</v>
      </c>
      <c r="T138" t="str">
        <f>MID(C138,E138-23,3)</f>
        <v>0</v>
      </c>
      <c r="U138" t="str">
        <f>IF(T138="000",""," "&amp;IF(MID(T138,1,1)="0","", INDEX(C$1:K$1,MID(T138,1,1))&amp;" юз")&amp;" "&amp;IF(MID(T138,2,1)="0","", INDEX(C$2:K$2,MID(T138,2,1)))&amp;" "&amp;IF(MID(T138,3,1)="0","", INDEX(C$1:K$1,MID(T138,3,1)))&amp;" квадриллиард")</f>
        <v>0</v>
      </c>
      <c r="V138" t="str">
        <f>MID(C138,E138-26,3)</f>
        <v>0</v>
      </c>
      <c r="W138" t="str">
        <f>IF(V138="000",""," "&amp;IF(MID(V138,1,1)="0","", INDEX(C$1:K$1,MID(V138,1,1))&amp;" юз")&amp;" "&amp;IF(MID(V138,2,1)="0","", INDEX(C$2:K$2,MID(V138,2,1)))&amp;" "&amp;IF(MID(V138,3,1)="0","", INDEX(C$1:K$1,MID(V138,3,1)))&amp;" квинтиллион")</f>
        <v>0</v>
      </c>
      <c r="X138" t="str">
        <f>MID(C138,E138-29,3)</f>
        <v>0</v>
      </c>
      <c r="Y138" t="str">
        <f>IF(X138="000",""," "&amp;IF(MID(X138,1,1)="0","", INDEX(C135:K135,MID(X138,1,1))&amp;" юз")&amp;" "&amp;IF(MID(X138,2,1)="0","", INDEX(C136:K136,MID(X138,2,1)))&amp;" "&amp;IF(MID(X138,3,1)="0","", INDEX(C135:K135,MID(X138,3,1)))&amp;" квинтиллиард")</f>
        <v>0</v>
      </c>
    </row>
    <row r="139" spans="1:25">
      <c r="A139" s="1"/>
      <c r="B139" s="1" t="str">
        <f>TRIM(Y139&amp;W139&amp;U139&amp;S139&amp;Q139&amp;O139&amp;M139&amp;K139&amp;I139&amp;G139&amp;" сум "&amp;ROUND((ABS(A139)-INT(ABS(A139)))*100,0)&amp;" тийин")</f>
        <v>0</v>
      </c>
      <c r="C139" s="1" t="str">
        <f>RIGHT("000000000000000000000000000000"&amp;INT(ABS(A139)),30)</f>
        <v>0</v>
      </c>
      <c r="D139" t="str">
        <f>INT((ABS(A139)-INT(ABS(A139)))*100)</f>
        <v>0</v>
      </c>
      <c r="E139" t="str">
        <f>LEN(C139)</f>
        <v>0</v>
      </c>
      <c r="F139" t="str">
        <f>MID(C139,E139-2,3)</f>
        <v>0</v>
      </c>
      <c r="G139" t="str">
        <f>" "&amp;IF(MID(F139,1,1)="0","", INDEX(C$1:K$1,MID(F139,1,1))&amp;" юз")&amp;" "&amp;IF(MID(F139,2,1)="0","", INDEX(C$2:K$2,MID(F139,2,1)))&amp;" "&amp;IF(MID(F139,3,1)="0","", INDEX(C$1:K$1,MID(F139,3,1)))</f>
        <v>0</v>
      </c>
      <c r="H139" t="str">
        <f>MID(C139,E139-5,3)</f>
        <v>0</v>
      </c>
      <c r="I139" t="str">
        <f>IF(H139="000",""," "&amp;IF(MID(H139,1,1)="0","",INDEX(C$1:K$1,MID(H139,1,1))&amp;" юз")&amp;" "&amp;IF(MID(H139,2,1)="0","",INDEX(C$2:K$2,MID(H139,2,1)))&amp;" "&amp;IF(MID(H139,3,1)="0","",INDEX(C$1:K$1,MID(H139,3,1)))&amp;" минг")</f>
        <v>0</v>
      </c>
      <c r="J139" t="str">
        <f>MID(C139,E139-8,3)</f>
        <v>0</v>
      </c>
      <c r="K139" t="str">
        <f>IF(J139="000",""," "&amp;IF(MID(J139,1,1)="0","", INDEX(C$1:K$1,MID(J139,1,1))&amp;" юз")&amp;" "&amp;IF(MID(J139,2,1)="0","", INDEX(C$2:K$2,MID(J139,2,1)))&amp;" "&amp;IF(MID(J139,3,1)="0","", INDEX(C$1:K$1,MID(J139,3,1)))&amp;" миллион")</f>
        <v>0</v>
      </c>
      <c r="L139" t="str">
        <f>MID(C139,E139-11,3)</f>
        <v>0</v>
      </c>
      <c r="M139" t="str">
        <f>IF(L139="000",""," "&amp;IF(MID(L139,1,1)="0","",INDEX(C$1:K$1,MID(L139,1,1))&amp;" юз")&amp;" "&amp;IF(MID(L139,2,1)="0","",INDEX(C$2:K$2,MID(L139,2,1)))&amp;" "&amp;IF(MID(L139,3,1)="0","",INDEX(C$1:K$1,MID(L139,3,1)))&amp;" миллиард")</f>
        <v>0</v>
      </c>
      <c r="N139" t="str">
        <f>MID(C139,E139-14,3)</f>
        <v>0</v>
      </c>
      <c r="O139" t="str">
        <f>IF(N139="000",""," "&amp;IF(MID(N139,1,1)="0","", INDEX(C$1:K$1,MID(N139,1,1))&amp;" юз")&amp;" "&amp;IF(MID(N139,2,1)="0","", INDEX(C$2:K$2,MID(N139,2,1)))&amp;" "&amp;IF(MID(N139,3,1)="0","", INDEX(C$1:K$1,MID(N139,3,1)))&amp;" триллион")</f>
        <v>0</v>
      </c>
      <c r="P139" t="str">
        <f>MID(C139,E139-17,3)</f>
        <v>0</v>
      </c>
      <c r="Q139" t="str">
        <f>IF(P139="000",""," "&amp;IF(MID(P139,1,1)="0","", INDEX(C$1:K$1,MID(P139,1,1))&amp;" юз")&amp;" "&amp;IF(MID(P139,2,1)="0","", INDEX(C$2:K$2,MID(P139,2,1)))&amp;" "&amp;IF(MID(P139,3,1)="0","", INDEX(C$1:K$1,MID(P139,3,1)))&amp;" триллиард")</f>
        <v>0</v>
      </c>
      <c r="R139" t="str">
        <f>MID(C139,E139-20,3)</f>
        <v>0</v>
      </c>
      <c r="S139" t="str">
        <f>IF(R139="000",""," "&amp;IF(MID(R139,1,1)="0","", INDEX(C$1:K$1,MID(R139,1,1))&amp;" юз")&amp;" "&amp;IF(MID(R139,2,1)="0","", INDEX(C$2:K$2,MID(R139,2,1)))&amp;" "&amp;IF(MID(R139,3,1)="0","", INDEX(C$1:K$1,MID(R139,3,1)))&amp;" квадриллион")</f>
        <v>0</v>
      </c>
      <c r="T139" t="str">
        <f>MID(C139,E139-23,3)</f>
        <v>0</v>
      </c>
      <c r="U139" t="str">
        <f>IF(T139="000",""," "&amp;IF(MID(T139,1,1)="0","", INDEX(C$1:K$1,MID(T139,1,1))&amp;" юз")&amp;" "&amp;IF(MID(T139,2,1)="0","", INDEX(C$2:K$2,MID(T139,2,1)))&amp;" "&amp;IF(MID(T139,3,1)="0","", INDEX(C$1:K$1,MID(T139,3,1)))&amp;" квадриллиард")</f>
        <v>0</v>
      </c>
      <c r="V139" t="str">
        <f>MID(C139,E139-26,3)</f>
        <v>0</v>
      </c>
      <c r="W139" t="str">
        <f>IF(V139="000",""," "&amp;IF(MID(V139,1,1)="0","", INDEX(C$1:K$1,MID(V139,1,1))&amp;" юз")&amp;" "&amp;IF(MID(V139,2,1)="0","", INDEX(C$2:K$2,MID(V139,2,1)))&amp;" "&amp;IF(MID(V139,3,1)="0","", INDEX(C$1:K$1,MID(V139,3,1)))&amp;" квинтиллион")</f>
        <v>0</v>
      </c>
      <c r="X139" t="str">
        <f>MID(C139,E139-29,3)</f>
        <v>0</v>
      </c>
      <c r="Y139" t="str">
        <f>IF(X139="000",""," "&amp;IF(MID(X139,1,1)="0","", INDEX(C136:K136,MID(X139,1,1))&amp;" юз")&amp;" "&amp;IF(MID(X139,2,1)="0","", INDEX(C137:K137,MID(X139,2,1)))&amp;" "&amp;IF(MID(X139,3,1)="0","", INDEX(C136:K136,MID(X139,3,1)))&amp;" квинтиллиард")</f>
        <v>0</v>
      </c>
    </row>
    <row r="140" spans="1:25">
      <c r="A140" s="1"/>
      <c r="B140" s="1" t="str">
        <f>TRIM(Y140&amp;W140&amp;U140&amp;S140&amp;Q140&amp;O140&amp;M140&amp;K140&amp;I140&amp;G140&amp;" сум "&amp;ROUND((ABS(A140)-INT(ABS(A140)))*100,0)&amp;" тийин")</f>
        <v>0</v>
      </c>
      <c r="C140" s="1" t="str">
        <f>RIGHT("000000000000000000000000000000"&amp;INT(ABS(A140)),30)</f>
        <v>0</v>
      </c>
      <c r="D140" t="str">
        <f>INT((ABS(A140)-INT(ABS(A140)))*100)</f>
        <v>0</v>
      </c>
      <c r="E140" t="str">
        <f>LEN(C140)</f>
        <v>0</v>
      </c>
      <c r="F140" t="str">
        <f>MID(C140,E140-2,3)</f>
        <v>0</v>
      </c>
      <c r="G140" t="str">
        <f>" "&amp;IF(MID(F140,1,1)="0","", INDEX(C$1:K$1,MID(F140,1,1))&amp;" юз")&amp;" "&amp;IF(MID(F140,2,1)="0","", INDEX(C$2:K$2,MID(F140,2,1)))&amp;" "&amp;IF(MID(F140,3,1)="0","", INDEX(C$1:K$1,MID(F140,3,1)))</f>
        <v>0</v>
      </c>
      <c r="H140" t="str">
        <f>MID(C140,E140-5,3)</f>
        <v>0</v>
      </c>
      <c r="I140" t="str">
        <f>IF(H140="000",""," "&amp;IF(MID(H140,1,1)="0","",INDEX(C$1:K$1,MID(H140,1,1))&amp;" юз")&amp;" "&amp;IF(MID(H140,2,1)="0","",INDEX(C$2:K$2,MID(H140,2,1)))&amp;" "&amp;IF(MID(H140,3,1)="0","",INDEX(C$1:K$1,MID(H140,3,1)))&amp;" минг")</f>
        <v>0</v>
      </c>
      <c r="J140" t="str">
        <f>MID(C140,E140-8,3)</f>
        <v>0</v>
      </c>
      <c r="K140" t="str">
        <f>IF(J140="000",""," "&amp;IF(MID(J140,1,1)="0","", INDEX(C$1:K$1,MID(J140,1,1))&amp;" юз")&amp;" "&amp;IF(MID(J140,2,1)="0","", INDEX(C$2:K$2,MID(J140,2,1)))&amp;" "&amp;IF(MID(J140,3,1)="0","", INDEX(C$1:K$1,MID(J140,3,1)))&amp;" миллион")</f>
        <v>0</v>
      </c>
      <c r="L140" t="str">
        <f>MID(C140,E140-11,3)</f>
        <v>0</v>
      </c>
      <c r="M140" t="str">
        <f>IF(L140="000",""," "&amp;IF(MID(L140,1,1)="0","",INDEX(C$1:K$1,MID(L140,1,1))&amp;" юз")&amp;" "&amp;IF(MID(L140,2,1)="0","",INDEX(C$2:K$2,MID(L140,2,1)))&amp;" "&amp;IF(MID(L140,3,1)="0","",INDEX(C$1:K$1,MID(L140,3,1)))&amp;" миллиард")</f>
        <v>0</v>
      </c>
      <c r="N140" t="str">
        <f>MID(C140,E140-14,3)</f>
        <v>0</v>
      </c>
      <c r="O140" t="str">
        <f>IF(N140="000",""," "&amp;IF(MID(N140,1,1)="0","", INDEX(C$1:K$1,MID(N140,1,1))&amp;" юз")&amp;" "&amp;IF(MID(N140,2,1)="0","", INDEX(C$2:K$2,MID(N140,2,1)))&amp;" "&amp;IF(MID(N140,3,1)="0","", INDEX(C$1:K$1,MID(N140,3,1)))&amp;" триллион")</f>
        <v>0</v>
      </c>
      <c r="P140" t="str">
        <f>MID(C140,E140-17,3)</f>
        <v>0</v>
      </c>
      <c r="Q140" t="str">
        <f>IF(P140="000",""," "&amp;IF(MID(P140,1,1)="0","", INDEX(C$1:K$1,MID(P140,1,1))&amp;" юз")&amp;" "&amp;IF(MID(P140,2,1)="0","", INDEX(C$2:K$2,MID(P140,2,1)))&amp;" "&amp;IF(MID(P140,3,1)="0","", INDEX(C$1:K$1,MID(P140,3,1)))&amp;" триллиард")</f>
        <v>0</v>
      </c>
      <c r="R140" t="str">
        <f>MID(C140,E140-20,3)</f>
        <v>0</v>
      </c>
      <c r="S140" t="str">
        <f>IF(R140="000",""," "&amp;IF(MID(R140,1,1)="0","", INDEX(C$1:K$1,MID(R140,1,1))&amp;" юз")&amp;" "&amp;IF(MID(R140,2,1)="0","", INDEX(C$2:K$2,MID(R140,2,1)))&amp;" "&amp;IF(MID(R140,3,1)="0","", INDEX(C$1:K$1,MID(R140,3,1)))&amp;" квадриллион")</f>
        <v>0</v>
      </c>
      <c r="T140" t="str">
        <f>MID(C140,E140-23,3)</f>
        <v>0</v>
      </c>
      <c r="U140" t="str">
        <f>IF(T140="000",""," "&amp;IF(MID(T140,1,1)="0","", INDEX(C$1:K$1,MID(T140,1,1))&amp;" юз")&amp;" "&amp;IF(MID(T140,2,1)="0","", INDEX(C$2:K$2,MID(T140,2,1)))&amp;" "&amp;IF(MID(T140,3,1)="0","", INDEX(C$1:K$1,MID(T140,3,1)))&amp;" квадриллиард")</f>
        <v>0</v>
      </c>
      <c r="V140" t="str">
        <f>MID(C140,E140-26,3)</f>
        <v>0</v>
      </c>
      <c r="W140" t="str">
        <f>IF(V140="000",""," "&amp;IF(MID(V140,1,1)="0","", INDEX(C$1:K$1,MID(V140,1,1))&amp;" юз")&amp;" "&amp;IF(MID(V140,2,1)="0","", INDEX(C$2:K$2,MID(V140,2,1)))&amp;" "&amp;IF(MID(V140,3,1)="0","", INDEX(C$1:K$1,MID(V140,3,1)))&amp;" квинтиллион")</f>
        <v>0</v>
      </c>
      <c r="X140" t="str">
        <f>MID(C140,E140-29,3)</f>
        <v>0</v>
      </c>
      <c r="Y140" t="str">
        <f>IF(X140="000",""," "&amp;IF(MID(X140,1,1)="0","", INDEX(C137:K137,MID(X140,1,1))&amp;" юз")&amp;" "&amp;IF(MID(X140,2,1)="0","", INDEX(C138:K138,MID(X140,2,1)))&amp;" "&amp;IF(MID(X140,3,1)="0","", INDEX(C137:K137,MID(X140,3,1)))&amp;" квинтиллиард")</f>
        <v>0</v>
      </c>
    </row>
    <row r="141" spans="1:25">
      <c r="A141" s="1"/>
      <c r="B141" s="1" t="str">
        <f>TRIM(Y141&amp;W141&amp;U141&amp;S141&amp;Q141&amp;O141&amp;M141&amp;K141&amp;I141&amp;G141&amp;" сум "&amp;ROUND((ABS(A141)-INT(ABS(A141)))*100,0)&amp;" тийин")</f>
        <v>0</v>
      </c>
      <c r="C141" s="1" t="str">
        <f>RIGHT("000000000000000000000000000000"&amp;INT(ABS(A141)),30)</f>
        <v>0</v>
      </c>
      <c r="D141" t="str">
        <f>INT((ABS(A141)-INT(ABS(A141)))*100)</f>
        <v>0</v>
      </c>
      <c r="E141" t="str">
        <f>LEN(C141)</f>
        <v>0</v>
      </c>
      <c r="F141" t="str">
        <f>MID(C141,E141-2,3)</f>
        <v>0</v>
      </c>
      <c r="G141" t="str">
        <f>" "&amp;IF(MID(F141,1,1)="0","", INDEX(C$1:K$1,MID(F141,1,1))&amp;" юз")&amp;" "&amp;IF(MID(F141,2,1)="0","", INDEX(C$2:K$2,MID(F141,2,1)))&amp;" "&amp;IF(MID(F141,3,1)="0","", INDEX(C$1:K$1,MID(F141,3,1)))</f>
        <v>0</v>
      </c>
      <c r="H141" t="str">
        <f>MID(C141,E141-5,3)</f>
        <v>0</v>
      </c>
      <c r="I141" t="str">
        <f>IF(H141="000",""," "&amp;IF(MID(H141,1,1)="0","",INDEX(C$1:K$1,MID(H141,1,1))&amp;" юз")&amp;" "&amp;IF(MID(H141,2,1)="0","",INDEX(C$2:K$2,MID(H141,2,1)))&amp;" "&amp;IF(MID(H141,3,1)="0","",INDEX(C$1:K$1,MID(H141,3,1)))&amp;" минг")</f>
        <v>0</v>
      </c>
      <c r="J141" t="str">
        <f>MID(C141,E141-8,3)</f>
        <v>0</v>
      </c>
      <c r="K141" t="str">
        <f>IF(J141="000",""," "&amp;IF(MID(J141,1,1)="0","", INDEX(C$1:K$1,MID(J141,1,1))&amp;" юз")&amp;" "&amp;IF(MID(J141,2,1)="0","", INDEX(C$2:K$2,MID(J141,2,1)))&amp;" "&amp;IF(MID(J141,3,1)="0","", INDEX(C$1:K$1,MID(J141,3,1)))&amp;" миллион")</f>
        <v>0</v>
      </c>
      <c r="L141" t="str">
        <f>MID(C141,E141-11,3)</f>
        <v>0</v>
      </c>
      <c r="M141" t="str">
        <f>IF(L141="000",""," "&amp;IF(MID(L141,1,1)="0","",INDEX(C$1:K$1,MID(L141,1,1))&amp;" юз")&amp;" "&amp;IF(MID(L141,2,1)="0","",INDEX(C$2:K$2,MID(L141,2,1)))&amp;" "&amp;IF(MID(L141,3,1)="0","",INDEX(C$1:K$1,MID(L141,3,1)))&amp;" миллиард")</f>
        <v>0</v>
      </c>
      <c r="N141" t="str">
        <f>MID(C141,E141-14,3)</f>
        <v>0</v>
      </c>
      <c r="O141" t="str">
        <f>IF(N141="000",""," "&amp;IF(MID(N141,1,1)="0","", INDEX(C$1:K$1,MID(N141,1,1))&amp;" юз")&amp;" "&amp;IF(MID(N141,2,1)="0","", INDEX(C$2:K$2,MID(N141,2,1)))&amp;" "&amp;IF(MID(N141,3,1)="0","", INDEX(C$1:K$1,MID(N141,3,1)))&amp;" триллион")</f>
        <v>0</v>
      </c>
      <c r="P141" t="str">
        <f>MID(C141,E141-17,3)</f>
        <v>0</v>
      </c>
      <c r="Q141" t="str">
        <f>IF(P141="000",""," "&amp;IF(MID(P141,1,1)="0","", INDEX(C$1:K$1,MID(P141,1,1))&amp;" юз")&amp;" "&amp;IF(MID(P141,2,1)="0","", INDEX(C$2:K$2,MID(P141,2,1)))&amp;" "&amp;IF(MID(P141,3,1)="0","", INDEX(C$1:K$1,MID(P141,3,1)))&amp;" триллиард")</f>
        <v>0</v>
      </c>
      <c r="R141" t="str">
        <f>MID(C141,E141-20,3)</f>
        <v>0</v>
      </c>
      <c r="S141" t="str">
        <f>IF(R141="000",""," "&amp;IF(MID(R141,1,1)="0","", INDEX(C$1:K$1,MID(R141,1,1))&amp;" юз")&amp;" "&amp;IF(MID(R141,2,1)="0","", INDEX(C$2:K$2,MID(R141,2,1)))&amp;" "&amp;IF(MID(R141,3,1)="0","", INDEX(C$1:K$1,MID(R141,3,1)))&amp;" квадриллион")</f>
        <v>0</v>
      </c>
      <c r="T141" t="str">
        <f>MID(C141,E141-23,3)</f>
        <v>0</v>
      </c>
      <c r="U141" t="str">
        <f>IF(T141="000",""," "&amp;IF(MID(T141,1,1)="0","", INDEX(C$1:K$1,MID(T141,1,1))&amp;" юз")&amp;" "&amp;IF(MID(T141,2,1)="0","", INDEX(C$2:K$2,MID(T141,2,1)))&amp;" "&amp;IF(MID(T141,3,1)="0","", INDEX(C$1:K$1,MID(T141,3,1)))&amp;" квадриллиард")</f>
        <v>0</v>
      </c>
      <c r="V141" t="str">
        <f>MID(C141,E141-26,3)</f>
        <v>0</v>
      </c>
      <c r="W141" t="str">
        <f>IF(V141="000",""," "&amp;IF(MID(V141,1,1)="0","", INDEX(C$1:K$1,MID(V141,1,1))&amp;" юз")&amp;" "&amp;IF(MID(V141,2,1)="0","", INDEX(C$2:K$2,MID(V141,2,1)))&amp;" "&amp;IF(MID(V141,3,1)="0","", INDEX(C$1:K$1,MID(V141,3,1)))&amp;" квинтиллион")</f>
        <v>0</v>
      </c>
      <c r="X141" t="str">
        <f>MID(C141,E141-29,3)</f>
        <v>0</v>
      </c>
      <c r="Y141" t="str">
        <f>IF(X141="000",""," "&amp;IF(MID(X141,1,1)="0","", INDEX(C138:K138,MID(X141,1,1))&amp;" юз")&amp;" "&amp;IF(MID(X141,2,1)="0","", INDEX(C139:K139,MID(X141,2,1)))&amp;" "&amp;IF(MID(X141,3,1)="0","", INDEX(C138:K138,MID(X141,3,1)))&amp;" квинтиллиард")</f>
        <v>0</v>
      </c>
    </row>
    <row r="142" spans="1:25">
      <c r="A142" s="1"/>
      <c r="B142" s="1" t="str">
        <f>TRIM(Y142&amp;W142&amp;U142&amp;S142&amp;Q142&amp;O142&amp;M142&amp;K142&amp;I142&amp;G142&amp;" сум "&amp;ROUND((ABS(A142)-INT(ABS(A142)))*100,0)&amp;" тийин")</f>
        <v>0</v>
      </c>
      <c r="C142" s="1" t="str">
        <f>RIGHT("000000000000000000000000000000"&amp;INT(ABS(A142)),30)</f>
        <v>0</v>
      </c>
      <c r="D142" t="str">
        <f>INT((ABS(A142)-INT(ABS(A142)))*100)</f>
        <v>0</v>
      </c>
      <c r="E142" t="str">
        <f>LEN(C142)</f>
        <v>0</v>
      </c>
      <c r="F142" t="str">
        <f>MID(C142,E142-2,3)</f>
        <v>0</v>
      </c>
      <c r="G142" t="str">
        <f>" "&amp;IF(MID(F142,1,1)="0","", INDEX(C$1:K$1,MID(F142,1,1))&amp;" юз")&amp;" "&amp;IF(MID(F142,2,1)="0","", INDEX(C$2:K$2,MID(F142,2,1)))&amp;" "&amp;IF(MID(F142,3,1)="0","", INDEX(C$1:K$1,MID(F142,3,1)))</f>
        <v>0</v>
      </c>
      <c r="H142" t="str">
        <f>MID(C142,E142-5,3)</f>
        <v>0</v>
      </c>
      <c r="I142" t="str">
        <f>IF(H142="000",""," "&amp;IF(MID(H142,1,1)="0","",INDEX(C$1:K$1,MID(H142,1,1))&amp;" юз")&amp;" "&amp;IF(MID(H142,2,1)="0","",INDEX(C$2:K$2,MID(H142,2,1)))&amp;" "&amp;IF(MID(H142,3,1)="0","",INDEX(C$1:K$1,MID(H142,3,1)))&amp;" минг")</f>
        <v>0</v>
      </c>
      <c r="J142" t="str">
        <f>MID(C142,E142-8,3)</f>
        <v>0</v>
      </c>
      <c r="K142" t="str">
        <f>IF(J142="000",""," "&amp;IF(MID(J142,1,1)="0","", INDEX(C$1:K$1,MID(J142,1,1))&amp;" юз")&amp;" "&amp;IF(MID(J142,2,1)="0","", INDEX(C$2:K$2,MID(J142,2,1)))&amp;" "&amp;IF(MID(J142,3,1)="0","", INDEX(C$1:K$1,MID(J142,3,1)))&amp;" миллион")</f>
        <v>0</v>
      </c>
      <c r="L142" t="str">
        <f>MID(C142,E142-11,3)</f>
        <v>0</v>
      </c>
      <c r="M142" t="str">
        <f>IF(L142="000",""," "&amp;IF(MID(L142,1,1)="0","",INDEX(C$1:K$1,MID(L142,1,1))&amp;" юз")&amp;" "&amp;IF(MID(L142,2,1)="0","",INDEX(C$2:K$2,MID(L142,2,1)))&amp;" "&amp;IF(MID(L142,3,1)="0","",INDEX(C$1:K$1,MID(L142,3,1)))&amp;" миллиард")</f>
        <v>0</v>
      </c>
      <c r="N142" t="str">
        <f>MID(C142,E142-14,3)</f>
        <v>0</v>
      </c>
      <c r="O142" t="str">
        <f>IF(N142="000",""," "&amp;IF(MID(N142,1,1)="0","", INDEX(C$1:K$1,MID(N142,1,1))&amp;" юз")&amp;" "&amp;IF(MID(N142,2,1)="0","", INDEX(C$2:K$2,MID(N142,2,1)))&amp;" "&amp;IF(MID(N142,3,1)="0","", INDEX(C$1:K$1,MID(N142,3,1)))&amp;" триллион")</f>
        <v>0</v>
      </c>
      <c r="P142" t="str">
        <f>MID(C142,E142-17,3)</f>
        <v>0</v>
      </c>
      <c r="Q142" t="str">
        <f>IF(P142="000",""," "&amp;IF(MID(P142,1,1)="0","", INDEX(C$1:K$1,MID(P142,1,1))&amp;" юз")&amp;" "&amp;IF(MID(P142,2,1)="0","", INDEX(C$2:K$2,MID(P142,2,1)))&amp;" "&amp;IF(MID(P142,3,1)="0","", INDEX(C$1:K$1,MID(P142,3,1)))&amp;" триллиард")</f>
        <v>0</v>
      </c>
      <c r="R142" t="str">
        <f>MID(C142,E142-20,3)</f>
        <v>0</v>
      </c>
      <c r="S142" t="str">
        <f>IF(R142="000",""," "&amp;IF(MID(R142,1,1)="0","", INDEX(C$1:K$1,MID(R142,1,1))&amp;" юз")&amp;" "&amp;IF(MID(R142,2,1)="0","", INDEX(C$2:K$2,MID(R142,2,1)))&amp;" "&amp;IF(MID(R142,3,1)="0","", INDEX(C$1:K$1,MID(R142,3,1)))&amp;" квадриллион")</f>
        <v>0</v>
      </c>
      <c r="T142" t="str">
        <f>MID(C142,E142-23,3)</f>
        <v>0</v>
      </c>
      <c r="U142" t="str">
        <f>IF(T142="000",""," "&amp;IF(MID(T142,1,1)="0","", INDEX(C$1:K$1,MID(T142,1,1))&amp;" юз")&amp;" "&amp;IF(MID(T142,2,1)="0","", INDEX(C$2:K$2,MID(T142,2,1)))&amp;" "&amp;IF(MID(T142,3,1)="0","", INDEX(C$1:K$1,MID(T142,3,1)))&amp;" квадриллиард")</f>
        <v>0</v>
      </c>
      <c r="V142" t="str">
        <f>MID(C142,E142-26,3)</f>
        <v>0</v>
      </c>
      <c r="W142" t="str">
        <f>IF(V142="000",""," "&amp;IF(MID(V142,1,1)="0","", INDEX(C$1:K$1,MID(V142,1,1))&amp;" юз")&amp;" "&amp;IF(MID(V142,2,1)="0","", INDEX(C$2:K$2,MID(V142,2,1)))&amp;" "&amp;IF(MID(V142,3,1)="0","", INDEX(C$1:K$1,MID(V142,3,1)))&amp;" квинтиллион")</f>
        <v>0</v>
      </c>
      <c r="X142" t="str">
        <f>MID(C142,E142-29,3)</f>
        <v>0</v>
      </c>
      <c r="Y142" t="str">
        <f>IF(X142="000",""," "&amp;IF(MID(X142,1,1)="0","", INDEX(C139:K139,MID(X142,1,1))&amp;" юз")&amp;" "&amp;IF(MID(X142,2,1)="0","", INDEX(C140:K140,MID(X142,2,1)))&amp;" "&amp;IF(MID(X142,3,1)="0","", INDEX(C139:K139,MID(X142,3,1)))&amp;" квинтиллиард")</f>
        <v>0</v>
      </c>
    </row>
    <row r="143" spans="1:25">
      <c r="A143" s="1"/>
      <c r="B143" s="1" t="str">
        <f>TRIM(Y143&amp;W143&amp;U143&amp;S143&amp;Q143&amp;O143&amp;M143&amp;K143&amp;I143&amp;G143&amp;" сум "&amp;ROUND((ABS(A143)-INT(ABS(A143)))*100,0)&amp;" тийин")</f>
        <v>0</v>
      </c>
      <c r="C143" s="1" t="str">
        <f>RIGHT("000000000000000000000000000000"&amp;INT(ABS(A143)),30)</f>
        <v>0</v>
      </c>
      <c r="D143" t="str">
        <f>INT((ABS(A143)-INT(ABS(A143)))*100)</f>
        <v>0</v>
      </c>
      <c r="E143" t="str">
        <f>LEN(C143)</f>
        <v>0</v>
      </c>
      <c r="F143" t="str">
        <f>MID(C143,E143-2,3)</f>
        <v>0</v>
      </c>
      <c r="G143" t="str">
        <f>" "&amp;IF(MID(F143,1,1)="0","", INDEX(C$1:K$1,MID(F143,1,1))&amp;" юз")&amp;" "&amp;IF(MID(F143,2,1)="0","", INDEX(C$2:K$2,MID(F143,2,1)))&amp;" "&amp;IF(MID(F143,3,1)="0","", INDEX(C$1:K$1,MID(F143,3,1)))</f>
        <v>0</v>
      </c>
      <c r="H143" t="str">
        <f>MID(C143,E143-5,3)</f>
        <v>0</v>
      </c>
      <c r="I143" t="str">
        <f>IF(H143="000",""," "&amp;IF(MID(H143,1,1)="0","",INDEX(C$1:K$1,MID(H143,1,1))&amp;" юз")&amp;" "&amp;IF(MID(H143,2,1)="0","",INDEX(C$2:K$2,MID(H143,2,1)))&amp;" "&amp;IF(MID(H143,3,1)="0","",INDEX(C$1:K$1,MID(H143,3,1)))&amp;" минг")</f>
        <v>0</v>
      </c>
      <c r="J143" t="str">
        <f>MID(C143,E143-8,3)</f>
        <v>0</v>
      </c>
      <c r="K143" t="str">
        <f>IF(J143="000",""," "&amp;IF(MID(J143,1,1)="0","", INDEX(C$1:K$1,MID(J143,1,1))&amp;" юз")&amp;" "&amp;IF(MID(J143,2,1)="0","", INDEX(C$2:K$2,MID(J143,2,1)))&amp;" "&amp;IF(MID(J143,3,1)="0","", INDEX(C$1:K$1,MID(J143,3,1)))&amp;" миллион")</f>
        <v>0</v>
      </c>
      <c r="L143" t="str">
        <f>MID(C143,E143-11,3)</f>
        <v>0</v>
      </c>
      <c r="M143" t="str">
        <f>IF(L143="000",""," "&amp;IF(MID(L143,1,1)="0","",INDEX(C$1:K$1,MID(L143,1,1))&amp;" юз")&amp;" "&amp;IF(MID(L143,2,1)="0","",INDEX(C$2:K$2,MID(L143,2,1)))&amp;" "&amp;IF(MID(L143,3,1)="0","",INDEX(C$1:K$1,MID(L143,3,1)))&amp;" миллиард")</f>
        <v>0</v>
      </c>
      <c r="N143" t="str">
        <f>MID(C143,E143-14,3)</f>
        <v>0</v>
      </c>
      <c r="O143" t="str">
        <f>IF(N143="000",""," "&amp;IF(MID(N143,1,1)="0","", INDEX(C$1:K$1,MID(N143,1,1))&amp;" юз")&amp;" "&amp;IF(MID(N143,2,1)="0","", INDEX(C$2:K$2,MID(N143,2,1)))&amp;" "&amp;IF(MID(N143,3,1)="0","", INDEX(C$1:K$1,MID(N143,3,1)))&amp;" триллион")</f>
        <v>0</v>
      </c>
      <c r="P143" t="str">
        <f>MID(C143,E143-17,3)</f>
        <v>0</v>
      </c>
      <c r="Q143" t="str">
        <f>IF(P143="000",""," "&amp;IF(MID(P143,1,1)="0","", INDEX(C$1:K$1,MID(P143,1,1))&amp;" юз")&amp;" "&amp;IF(MID(P143,2,1)="0","", INDEX(C$2:K$2,MID(P143,2,1)))&amp;" "&amp;IF(MID(P143,3,1)="0","", INDEX(C$1:K$1,MID(P143,3,1)))&amp;" триллиард")</f>
        <v>0</v>
      </c>
      <c r="R143" t="str">
        <f>MID(C143,E143-20,3)</f>
        <v>0</v>
      </c>
      <c r="S143" t="str">
        <f>IF(R143="000",""," "&amp;IF(MID(R143,1,1)="0","", INDEX(C$1:K$1,MID(R143,1,1))&amp;" юз")&amp;" "&amp;IF(MID(R143,2,1)="0","", INDEX(C$2:K$2,MID(R143,2,1)))&amp;" "&amp;IF(MID(R143,3,1)="0","", INDEX(C$1:K$1,MID(R143,3,1)))&amp;" квадриллион")</f>
        <v>0</v>
      </c>
      <c r="T143" t="str">
        <f>MID(C143,E143-23,3)</f>
        <v>0</v>
      </c>
      <c r="U143" t="str">
        <f>IF(T143="000",""," "&amp;IF(MID(T143,1,1)="0","", INDEX(C$1:K$1,MID(T143,1,1))&amp;" юз")&amp;" "&amp;IF(MID(T143,2,1)="0","", INDEX(C$2:K$2,MID(T143,2,1)))&amp;" "&amp;IF(MID(T143,3,1)="0","", INDEX(C$1:K$1,MID(T143,3,1)))&amp;" квадриллиард")</f>
        <v>0</v>
      </c>
      <c r="V143" t="str">
        <f>MID(C143,E143-26,3)</f>
        <v>0</v>
      </c>
      <c r="W143" t="str">
        <f>IF(V143="000",""," "&amp;IF(MID(V143,1,1)="0","", INDEX(C$1:K$1,MID(V143,1,1))&amp;" юз")&amp;" "&amp;IF(MID(V143,2,1)="0","", INDEX(C$2:K$2,MID(V143,2,1)))&amp;" "&amp;IF(MID(V143,3,1)="0","", INDEX(C$1:K$1,MID(V143,3,1)))&amp;" квинтиллион")</f>
        <v>0</v>
      </c>
      <c r="X143" t="str">
        <f>MID(C143,E143-29,3)</f>
        <v>0</v>
      </c>
      <c r="Y143" t="str">
        <f>IF(X143="000",""," "&amp;IF(MID(X143,1,1)="0","", INDEX(C140:K140,MID(X143,1,1))&amp;" юз")&amp;" "&amp;IF(MID(X143,2,1)="0","", INDEX(C141:K141,MID(X143,2,1)))&amp;" "&amp;IF(MID(X143,3,1)="0","", INDEX(C140:K140,MID(X143,3,1)))&amp;" квинтиллиард")</f>
        <v>0</v>
      </c>
    </row>
    <row r="144" spans="1:25">
      <c r="A144" s="1"/>
      <c r="B144" s="1" t="str">
        <f>TRIM(Y144&amp;W144&amp;U144&amp;S144&amp;Q144&amp;O144&amp;M144&amp;K144&amp;I144&amp;G144&amp;" сум "&amp;ROUND((ABS(A144)-INT(ABS(A144)))*100,0)&amp;" тийин")</f>
        <v>0</v>
      </c>
      <c r="C144" s="1" t="str">
        <f>RIGHT("000000000000000000000000000000"&amp;INT(ABS(A144)),30)</f>
        <v>0</v>
      </c>
      <c r="D144" t="str">
        <f>INT((ABS(A144)-INT(ABS(A144)))*100)</f>
        <v>0</v>
      </c>
      <c r="E144" t="str">
        <f>LEN(C144)</f>
        <v>0</v>
      </c>
      <c r="F144" t="str">
        <f>MID(C144,E144-2,3)</f>
        <v>0</v>
      </c>
      <c r="G144" t="str">
        <f>" "&amp;IF(MID(F144,1,1)="0","", INDEX(C$1:K$1,MID(F144,1,1))&amp;" юз")&amp;" "&amp;IF(MID(F144,2,1)="0","", INDEX(C$2:K$2,MID(F144,2,1)))&amp;" "&amp;IF(MID(F144,3,1)="0","", INDEX(C$1:K$1,MID(F144,3,1)))</f>
        <v>0</v>
      </c>
      <c r="H144" t="str">
        <f>MID(C144,E144-5,3)</f>
        <v>0</v>
      </c>
      <c r="I144" t="str">
        <f>IF(H144="000",""," "&amp;IF(MID(H144,1,1)="0","",INDEX(C$1:K$1,MID(H144,1,1))&amp;" юз")&amp;" "&amp;IF(MID(H144,2,1)="0","",INDEX(C$2:K$2,MID(H144,2,1)))&amp;" "&amp;IF(MID(H144,3,1)="0","",INDEX(C$1:K$1,MID(H144,3,1)))&amp;" минг")</f>
        <v>0</v>
      </c>
      <c r="J144" t="str">
        <f>MID(C144,E144-8,3)</f>
        <v>0</v>
      </c>
      <c r="K144" t="str">
        <f>IF(J144="000",""," "&amp;IF(MID(J144,1,1)="0","", INDEX(C$1:K$1,MID(J144,1,1))&amp;" юз")&amp;" "&amp;IF(MID(J144,2,1)="0","", INDEX(C$2:K$2,MID(J144,2,1)))&amp;" "&amp;IF(MID(J144,3,1)="0","", INDEX(C$1:K$1,MID(J144,3,1)))&amp;" миллион")</f>
        <v>0</v>
      </c>
      <c r="L144" t="str">
        <f>MID(C144,E144-11,3)</f>
        <v>0</v>
      </c>
      <c r="M144" t="str">
        <f>IF(L144="000",""," "&amp;IF(MID(L144,1,1)="0","",INDEX(C$1:K$1,MID(L144,1,1))&amp;" юз")&amp;" "&amp;IF(MID(L144,2,1)="0","",INDEX(C$2:K$2,MID(L144,2,1)))&amp;" "&amp;IF(MID(L144,3,1)="0","",INDEX(C$1:K$1,MID(L144,3,1)))&amp;" миллиард")</f>
        <v>0</v>
      </c>
      <c r="N144" t="str">
        <f>MID(C144,E144-14,3)</f>
        <v>0</v>
      </c>
      <c r="O144" t="str">
        <f>IF(N144="000",""," "&amp;IF(MID(N144,1,1)="0","", INDEX(C$1:K$1,MID(N144,1,1))&amp;" юз")&amp;" "&amp;IF(MID(N144,2,1)="0","", INDEX(C$2:K$2,MID(N144,2,1)))&amp;" "&amp;IF(MID(N144,3,1)="0","", INDEX(C$1:K$1,MID(N144,3,1)))&amp;" триллион")</f>
        <v>0</v>
      </c>
      <c r="P144" t="str">
        <f>MID(C144,E144-17,3)</f>
        <v>0</v>
      </c>
      <c r="Q144" t="str">
        <f>IF(P144="000",""," "&amp;IF(MID(P144,1,1)="0","", INDEX(C$1:K$1,MID(P144,1,1))&amp;" юз")&amp;" "&amp;IF(MID(P144,2,1)="0","", INDEX(C$2:K$2,MID(P144,2,1)))&amp;" "&amp;IF(MID(P144,3,1)="0","", INDEX(C$1:K$1,MID(P144,3,1)))&amp;" триллиард")</f>
        <v>0</v>
      </c>
      <c r="R144" t="str">
        <f>MID(C144,E144-20,3)</f>
        <v>0</v>
      </c>
      <c r="S144" t="str">
        <f>IF(R144="000",""," "&amp;IF(MID(R144,1,1)="0","", INDEX(C$1:K$1,MID(R144,1,1))&amp;" юз")&amp;" "&amp;IF(MID(R144,2,1)="0","", INDEX(C$2:K$2,MID(R144,2,1)))&amp;" "&amp;IF(MID(R144,3,1)="0","", INDEX(C$1:K$1,MID(R144,3,1)))&amp;" квадриллион")</f>
        <v>0</v>
      </c>
      <c r="T144" t="str">
        <f>MID(C144,E144-23,3)</f>
        <v>0</v>
      </c>
      <c r="U144" t="str">
        <f>IF(T144="000",""," "&amp;IF(MID(T144,1,1)="0","", INDEX(C$1:K$1,MID(T144,1,1))&amp;" юз")&amp;" "&amp;IF(MID(T144,2,1)="0","", INDEX(C$2:K$2,MID(T144,2,1)))&amp;" "&amp;IF(MID(T144,3,1)="0","", INDEX(C$1:K$1,MID(T144,3,1)))&amp;" квадриллиард")</f>
        <v>0</v>
      </c>
      <c r="V144" t="str">
        <f>MID(C144,E144-26,3)</f>
        <v>0</v>
      </c>
      <c r="W144" t="str">
        <f>IF(V144="000",""," "&amp;IF(MID(V144,1,1)="0","", INDEX(C$1:K$1,MID(V144,1,1))&amp;" юз")&amp;" "&amp;IF(MID(V144,2,1)="0","", INDEX(C$2:K$2,MID(V144,2,1)))&amp;" "&amp;IF(MID(V144,3,1)="0","", INDEX(C$1:K$1,MID(V144,3,1)))&amp;" квинтиллион")</f>
        <v>0</v>
      </c>
      <c r="X144" t="str">
        <f>MID(C144,E144-29,3)</f>
        <v>0</v>
      </c>
      <c r="Y144" t="str">
        <f>IF(X144="000",""," "&amp;IF(MID(X144,1,1)="0","", INDEX(C141:K141,MID(X144,1,1))&amp;" юз")&amp;" "&amp;IF(MID(X144,2,1)="0","", INDEX(C142:K142,MID(X144,2,1)))&amp;" "&amp;IF(MID(X144,3,1)="0","", INDEX(C141:K141,MID(X144,3,1)))&amp;" квинтиллиард")</f>
        <v>0</v>
      </c>
    </row>
    <row r="145" spans="1:25">
      <c r="A145" s="1"/>
      <c r="B145" s="1" t="str">
        <f>TRIM(Y145&amp;W145&amp;U145&amp;S145&amp;Q145&amp;O145&amp;M145&amp;K145&amp;I145&amp;G145&amp;" сум "&amp;ROUND((ABS(A145)-INT(ABS(A145)))*100,0)&amp;" тийин")</f>
        <v>0</v>
      </c>
      <c r="C145" s="1" t="str">
        <f>RIGHT("000000000000000000000000000000"&amp;INT(ABS(A145)),30)</f>
        <v>0</v>
      </c>
      <c r="D145" t="str">
        <f>INT((ABS(A145)-INT(ABS(A145)))*100)</f>
        <v>0</v>
      </c>
      <c r="E145" t="str">
        <f>LEN(C145)</f>
        <v>0</v>
      </c>
      <c r="F145" t="str">
        <f>MID(C145,E145-2,3)</f>
        <v>0</v>
      </c>
      <c r="G145" t="str">
        <f>" "&amp;IF(MID(F145,1,1)="0","", INDEX(C$1:K$1,MID(F145,1,1))&amp;" юз")&amp;" "&amp;IF(MID(F145,2,1)="0","", INDEX(C$2:K$2,MID(F145,2,1)))&amp;" "&amp;IF(MID(F145,3,1)="0","", INDEX(C$1:K$1,MID(F145,3,1)))</f>
        <v>0</v>
      </c>
      <c r="H145" t="str">
        <f>MID(C145,E145-5,3)</f>
        <v>0</v>
      </c>
      <c r="I145" t="str">
        <f>IF(H145="000",""," "&amp;IF(MID(H145,1,1)="0","",INDEX(C$1:K$1,MID(H145,1,1))&amp;" юз")&amp;" "&amp;IF(MID(H145,2,1)="0","",INDEX(C$2:K$2,MID(H145,2,1)))&amp;" "&amp;IF(MID(H145,3,1)="0","",INDEX(C$1:K$1,MID(H145,3,1)))&amp;" минг")</f>
        <v>0</v>
      </c>
      <c r="J145" t="str">
        <f>MID(C145,E145-8,3)</f>
        <v>0</v>
      </c>
      <c r="K145" t="str">
        <f>IF(J145="000",""," "&amp;IF(MID(J145,1,1)="0","", INDEX(C$1:K$1,MID(J145,1,1))&amp;" юз")&amp;" "&amp;IF(MID(J145,2,1)="0","", INDEX(C$2:K$2,MID(J145,2,1)))&amp;" "&amp;IF(MID(J145,3,1)="0","", INDEX(C$1:K$1,MID(J145,3,1)))&amp;" миллион")</f>
        <v>0</v>
      </c>
      <c r="L145" t="str">
        <f>MID(C145,E145-11,3)</f>
        <v>0</v>
      </c>
      <c r="M145" t="str">
        <f>IF(L145="000",""," "&amp;IF(MID(L145,1,1)="0","",INDEX(C$1:K$1,MID(L145,1,1))&amp;" юз")&amp;" "&amp;IF(MID(L145,2,1)="0","",INDEX(C$2:K$2,MID(L145,2,1)))&amp;" "&amp;IF(MID(L145,3,1)="0","",INDEX(C$1:K$1,MID(L145,3,1)))&amp;" миллиард")</f>
        <v>0</v>
      </c>
      <c r="N145" t="str">
        <f>MID(C145,E145-14,3)</f>
        <v>0</v>
      </c>
      <c r="O145" t="str">
        <f>IF(N145="000",""," "&amp;IF(MID(N145,1,1)="0","", INDEX(C$1:K$1,MID(N145,1,1))&amp;" юз")&amp;" "&amp;IF(MID(N145,2,1)="0","", INDEX(C$2:K$2,MID(N145,2,1)))&amp;" "&amp;IF(MID(N145,3,1)="0","", INDEX(C$1:K$1,MID(N145,3,1)))&amp;" триллион")</f>
        <v>0</v>
      </c>
      <c r="P145" t="str">
        <f>MID(C145,E145-17,3)</f>
        <v>0</v>
      </c>
      <c r="Q145" t="str">
        <f>IF(P145="000",""," "&amp;IF(MID(P145,1,1)="0","", INDEX(C$1:K$1,MID(P145,1,1))&amp;" юз")&amp;" "&amp;IF(MID(P145,2,1)="0","", INDEX(C$2:K$2,MID(P145,2,1)))&amp;" "&amp;IF(MID(P145,3,1)="0","", INDEX(C$1:K$1,MID(P145,3,1)))&amp;" триллиард")</f>
        <v>0</v>
      </c>
      <c r="R145" t="str">
        <f>MID(C145,E145-20,3)</f>
        <v>0</v>
      </c>
      <c r="S145" t="str">
        <f>IF(R145="000",""," "&amp;IF(MID(R145,1,1)="0","", INDEX(C$1:K$1,MID(R145,1,1))&amp;" юз")&amp;" "&amp;IF(MID(R145,2,1)="0","", INDEX(C$2:K$2,MID(R145,2,1)))&amp;" "&amp;IF(MID(R145,3,1)="0","", INDEX(C$1:K$1,MID(R145,3,1)))&amp;" квадриллион")</f>
        <v>0</v>
      </c>
      <c r="T145" t="str">
        <f>MID(C145,E145-23,3)</f>
        <v>0</v>
      </c>
      <c r="U145" t="str">
        <f>IF(T145="000",""," "&amp;IF(MID(T145,1,1)="0","", INDEX(C$1:K$1,MID(T145,1,1))&amp;" юз")&amp;" "&amp;IF(MID(T145,2,1)="0","", INDEX(C$2:K$2,MID(T145,2,1)))&amp;" "&amp;IF(MID(T145,3,1)="0","", INDEX(C$1:K$1,MID(T145,3,1)))&amp;" квадриллиард")</f>
        <v>0</v>
      </c>
      <c r="V145" t="str">
        <f>MID(C145,E145-26,3)</f>
        <v>0</v>
      </c>
      <c r="W145" t="str">
        <f>IF(V145="000",""," "&amp;IF(MID(V145,1,1)="0","", INDEX(C$1:K$1,MID(V145,1,1))&amp;" юз")&amp;" "&amp;IF(MID(V145,2,1)="0","", INDEX(C$2:K$2,MID(V145,2,1)))&amp;" "&amp;IF(MID(V145,3,1)="0","", INDEX(C$1:K$1,MID(V145,3,1)))&amp;" квинтиллион")</f>
        <v>0</v>
      </c>
      <c r="X145" t="str">
        <f>MID(C145,E145-29,3)</f>
        <v>0</v>
      </c>
      <c r="Y145" t="str">
        <f>IF(X145="000",""," "&amp;IF(MID(X145,1,1)="0","", INDEX(C142:K142,MID(X145,1,1))&amp;" юз")&amp;" "&amp;IF(MID(X145,2,1)="0","", INDEX(C143:K143,MID(X145,2,1)))&amp;" "&amp;IF(MID(X145,3,1)="0","", INDEX(C142:K142,MID(X145,3,1)))&amp;" квинтиллиард")</f>
        <v>0</v>
      </c>
    </row>
    <row r="146" spans="1:25">
      <c r="A146" s="1"/>
      <c r="B146" s="1" t="str">
        <f>TRIM(Y146&amp;W146&amp;U146&amp;S146&amp;Q146&amp;O146&amp;M146&amp;K146&amp;I146&amp;G146&amp;" сум "&amp;ROUND((ABS(A146)-INT(ABS(A146)))*100,0)&amp;" тийин")</f>
        <v>0</v>
      </c>
      <c r="C146" s="1" t="str">
        <f>RIGHT("000000000000000000000000000000"&amp;INT(ABS(A146)),30)</f>
        <v>0</v>
      </c>
      <c r="D146" t="str">
        <f>INT((ABS(A146)-INT(ABS(A146)))*100)</f>
        <v>0</v>
      </c>
      <c r="E146" t="str">
        <f>LEN(C146)</f>
        <v>0</v>
      </c>
      <c r="F146" t="str">
        <f>MID(C146,E146-2,3)</f>
        <v>0</v>
      </c>
      <c r="G146" t="str">
        <f>" "&amp;IF(MID(F146,1,1)="0","", INDEX(C$1:K$1,MID(F146,1,1))&amp;" юз")&amp;" "&amp;IF(MID(F146,2,1)="0","", INDEX(C$2:K$2,MID(F146,2,1)))&amp;" "&amp;IF(MID(F146,3,1)="0","", INDEX(C$1:K$1,MID(F146,3,1)))</f>
        <v>0</v>
      </c>
      <c r="H146" t="str">
        <f>MID(C146,E146-5,3)</f>
        <v>0</v>
      </c>
      <c r="I146" t="str">
        <f>IF(H146="000",""," "&amp;IF(MID(H146,1,1)="0","",INDEX(C$1:K$1,MID(H146,1,1))&amp;" юз")&amp;" "&amp;IF(MID(H146,2,1)="0","",INDEX(C$2:K$2,MID(H146,2,1)))&amp;" "&amp;IF(MID(H146,3,1)="0","",INDEX(C$1:K$1,MID(H146,3,1)))&amp;" минг")</f>
        <v>0</v>
      </c>
      <c r="J146" t="str">
        <f>MID(C146,E146-8,3)</f>
        <v>0</v>
      </c>
      <c r="K146" t="str">
        <f>IF(J146="000",""," "&amp;IF(MID(J146,1,1)="0","", INDEX(C$1:K$1,MID(J146,1,1))&amp;" юз")&amp;" "&amp;IF(MID(J146,2,1)="0","", INDEX(C$2:K$2,MID(J146,2,1)))&amp;" "&amp;IF(MID(J146,3,1)="0","", INDEX(C$1:K$1,MID(J146,3,1)))&amp;" миллион")</f>
        <v>0</v>
      </c>
      <c r="L146" t="str">
        <f>MID(C146,E146-11,3)</f>
        <v>0</v>
      </c>
      <c r="M146" t="str">
        <f>IF(L146="000",""," "&amp;IF(MID(L146,1,1)="0","",INDEX(C$1:K$1,MID(L146,1,1))&amp;" юз")&amp;" "&amp;IF(MID(L146,2,1)="0","",INDEX(C$2:K$2,MID(L146,2,1)))&amp;" "&amp;IF(MID(L146,3,1)="0","",INDEX(C$1:K$1,MID(L146,3,1)))&amp;" миллиард")</f>
        <v>0</v>
      </c>
      <c r="N146" t="str">
        <f>MID(C146,E146-14,3)</f>
        <v>0</v>
      </c>
      <c r="O146" t="str">
        <f>IF(N146="000",""," "&amp;IF(MID(N146,1,1)="0","", INDEX(C$1:K$1,MID(N146,1,1))&amp;" юз")&amp;" "&amp;IF(MID(N146,2,1)="0","", INDEX(C$2:K$2,MID(N146,2,1)))&amp;" "&amp;IF(MID(N146,3,1)="0","", INDEX(C$1:K$1,MID(N146,3,1)))&amp;" триллион")</f>
        <v>0</v>
      </c>
      <c r="P146" t="str">
        <f>MID(C146,E146-17,3)</f>
        <v>0</v>
      </c>
      <c r="Q146" t="str">
        <f>IF(P146="000",""," "&amp;IF(MID(P146,1,1)="0","", INDEX(C$1:K$1,MID(P146,1,1))&amp;" юз")&amp;" "&amp;IF(MID(P146,2,1)="0","", INDEX(C$2:K$2,MID(P146,2,1)))&amp;" "&amp;IF(MID(P146,3,1)="0","", INDEX(C$1:K$1,MID(P146,3,1)))&amp;" триллиард")</f>
        <v>0</v>
      </c>
      <c r="R146" t="str">
        <f>MID(C146,E146-20,3)</f>
        <v>0</v>
      </c>
      <c r="S146" t="str">
        <f>IF(R146="000",""," "&amp;IF(MID(R146,1,1)="0","", INDEX(C$1:K$1,MID(R146,1,1))&amp;" юз")&amp;" "&amp;IF(MID(R146,2,1)="0","", INDEX(C$2:K$2,MID(R146,2,1)))&amp;" "&amp;IF(MID(R146,3,1)="0","", INDEX(C$1:K$1,MID(R146,3,1)))&amp;" квадриллион")</f>
        <v>0</v>
      </c>
      <c r="T146" t="str">
        <f>MID(C146,E146-23,3)</f>
        <v>0</v>
      </c>
      <c r="U146" t="str">
        <f>IF(T146="000",""," "&amp;IF(MID(T146,1,1)="0","", INDEX(C$1:K$1,MID(T146,1,1))&amp;" юз")&amp;" "&amp;IF(MID(T146,2,1)="0","", INDEX(C$2:K$2,MID(T146,2,1)))&amp;" "&amp;IF(MID(T146,3,1)="0","", INDEX(C$1:K$1,MID(T146,3,1)))&amp;" квадриллиард")</f>
        <v>0</v>
      </c>
      <c r="V146" t="str">
        <f>MID(C146,E146-26,3)</f>
        <v>0</v>
      </c>
      <c r="W146" t="str">
        <f>IF(V146="000",""," "&amp;IF(MID(V146,1,1)="0","", INDEX(C$1:K$1,MID(V146,1,1))&amp;" юз")&amp;" "&amp;IF(MID(V146,2,1)="0","", INDEX(C$2:K$2,MID(V146,2,1)))&amp;" "&amp;IF(MID(V146,3,1)="0","", INDEX(C$1:K$1,MID(V146,3,1)))&amp;" квинтиллион")</f>
        <v>0</v>
      </c>
      <c r="X146" t="str">
        <f>MID(C146,E146-29,3)</f>
        <v>0</v>
      </c>
      <c r="Y146" t="str">
        <f>IF(X146="000",""," "&amp;IF(MID(X146,1,1)="0","", INDEX(C143:K143,MID(X146,1,1))&amp;" юз")&amp;" "&amp;IF(MID(X146,2,1)="0","", INDEX(C144:K144,MID(X146,2,1)))&amp;" "&amp;IF(MID(X146,3,1)="0","", INDEX(C143:K143,MID(X146,3,1)))&amp;" квинтиллиард")</f>
        <v>0</v>
      </c>
    </row>
    <row r="147" spans="1:25">
      <c r="A147" s="1"/>
      <c r="B147" s="1" t="str">
        <f>TRIM(Y147&amp;W147&amp;U147&amp;S147&amp;Q147&amp;O147&amp;M147&amp;K147&amp;I147&amp;G147&amp;" сум "&amp;ROUND((ABS(A147)-INT(ABS(A147)))*100,0)&amp;" тийин")</f>
        <v>0</v>
      </c>
      <c r="C147" s="1" t="str">
        <f>RIGHT("000000000000000000000000000000"&amp;INT(ABS(A147)),30)</f>
        <v>0</v>
      </c>
      <c r="D147" t="str">
        <f>INT((ABS(A147)-INT(ABS(A147)))*100)</f>
        <v>0</v>
      </c>
      <c r="E147" t="str">
        <f>LEN(C147)</f>
        <v>0</v>
      </c>
      <c r="F147" t="str">
        <f>MID(C147,E147-2,3)</f>
        <v>0</v>
      </c>
      <c r="G147" t="str">
        <f>" "&amp;IF(MID(F147,1,1)="0","", INDEX(C$1:K$1,MID(F147,1,1))&amp;" юз")&amp;" "&amp;IF(MID(F147,2,1)="0","", INDEX(C$2:K$2,MID(F147,2,1)))&amp;" "&amp;IF(MID(F147,3,1)="0","", INDEX(C$1:K$1,MID(F147,3,1)))</f>
        <v>0</v>
      </c>
      <c r="H147" t="str">
        <f>MID(C147,E147-5,3)</f>
        <v>0</v>
      </c>
      <c r="I147" t="str">
        <f>IF(H147="000",""," "&amp;IF(MID(H147,1,1)="0","",INDEX(C$1:K$1,MID(H147,1,1))&amp;" юз")&amp;" "&amp;IF(MID(H147,2,1)="0","",INDEX(C$2:K$2,MID(H147,2,1)))&amp;" "&amp;IF(MID(H147,3,1)="0","",INDEX(C$1:K$1,MID(H147,3,1)))&amp;" минг")</f>
        <v>0</v>
      </c>
      <c r="J147" t="str">
        <f>MID(C147,E147-8,3)</f>
        <v>0</v>
      </c>
      <c r="K147" t="str">
        <f>IF(J147="000",""," "&amp;IF(MID(J147,1,1)="0","", INDEX(C$1:K$1,MID(J147,1,1))&amp;" юз")&amp;" "&amp;IF(MID(J147,2,1)="0","", INDEX(C$2:K$2,MID(J147,2,1)))&amp;" "&amp;IF(MID(J147,3,1)="0","", INDEX(C$1:K$1,MID(J147,3,1)))&amp;" миллион")</f>
        <v>0</v>
      </c>
      <c r="L147" t="str">
        <f>MID(C147,E147-11,3)</f>
        <v>0</v>
      </c>
      <c r="M147" t="str">
        <f>IF(L147="000",""," "&amp;IF(MID(L147,1,1)="0","",INDEX(C$1:K$1,MID(L147,1,1))&amp;" юз")&amp;" "&amp;IF(MID(L147,2,1)="0","",INDEX(C$2:K$2,MID(L147,2,1)))&amp;" "&amp;IF(MID(L147,3,1)="0","",INDEX(C$1:K$1,MID(L147,3,1)))&amp;" миллиард")</f>
        <v>0</v>
      </c>
      <c r="N147" t="str">
        <f>MID(C147,E147-14,3)</f>
        <v>0</v>
      </c>
      <c r="O147" t="str">
        <f>IF(N147="000",""," "&amp;IF(MID(N147,1,1)="0","", INDEX(C$1:K$1,MID(N147,1,1))&amp;" юз")&amp;" "&amp;IF(MID(N147,2,1)="0","", INDEX(C$2:K$2,MID(N147,2,1)))&amp;" "&amp;IF(MID(N147,3,1)="0","", INDEX(C$1:K$1,MID(N147,3,1)))&amp;" триллион")</f>
        <v>0</v>
      </c>
      <c r="P147" t="str">
        <f>MID(C147,E147-17,3)</f>
        <v>0</v>
      </c>
      <c r="Q147" t="str">
        <f>IF(P147="000",""," "&amp;IF(MID(P147,1,1)="0","", INDEX(C$1:K$1,MID(P147,1,1))&amp;" юз")&amp;" "&amp;IF(MID(P147,2,1)="0","", INDEX(C$2:K$2,MID(P147,2,1)))&amp;" "&amp;IF(MID(P147,3,1)="0","", INDEX(C$1:K$1,MID(P147,3,1)))&amp;" триллиард")</f>
        <v>0</v>
      </c>
      <c r="R147" t="str">
        <f>MID(C147,E147-20,3)</f>
        <v>0</v>
      </c>
      <c r="S147" t="str">
        <f>IF(R147="000",""," "&amp;IF(MID(R147,1,1)="0","", INDEX(C$1:K$1,MID(R147,1,1))&amp;" юз")&amp;" "&amp;IF(MID(R147,2,1)="0","", INDEX(C$2:K$2,MID(R147,2,1)))&amp;" "&amp;IF(MID(R147,3,1)="0","", INDEX(C$1:K$1,MID(R147,3,1)))&amp;" квадриллион")</f>
        <v>0</v>
      </c>
      <c r="T147" t="str">
        <f>MID(C147,E147-23,3)</f>
        <v>0</v>
      </c>
      <c r="U147" t="str">
        <f>IF(T147="000",""," "&amp;IF(MID(T147,1,1)="0","", INDEX(C$1:K$1,MID(T147,1,1))&amp;" юз")&amp;" "&amp;IF(MID(T147,2,1)="0","", INDEX(C$2:K$2,MID(T147,2,1)))&amp;" "&amp;IF(MID(T147,3,1)="0","", INDEX(C$1:K$1,MID(T147,3,1)))&amp;" квадриллиард")</f>
        <v>0</v>
      </c>
      <c r="V147" t="str">
        <f>MID(C147,E147-26,3)</f>
        <v>0</v>
      </c>
      <c r="W147" t="str">
        <f>IF(V147="000",""," "&amp;IF(MID(V147,1,1)="0","", INDEX(C$1:K$1,MID(V147,1,1))&amp;" юз")&amp;" "&amp;IF(MID(V147,2,1)="0","", INDEX(C$2:K$2,MID(V147,2,1)))&amp;" "&amp;IF(MID(V147,3,1)="0","", INDEX(C$1:K$1,MID(V147,3,1)))&amp;" квинтиллион")</f>
        <v>0</v>
      </c>
      <c r="X147" t="str">
        <f>MID(C147,E147-29,3)</f>
        <v>0</v>
      </c>
      <c r="Y147" t="str">
        <f>IF(X147="000",""," "&amp;IF(MID(X147,1,1)="0","", INDEX(C144:K144,MID(X147,1,1))&amp;" юз")&amp;" "&amp;IF(MID(X147,2,1)="0","", INDEX(C145:K145,MID(X147,2,1)))&amp;" "&amp;IF(MID(X147,3,1)="0","", INDEX(C144:K144,MID(X147,3,1)))&amp;" квинтиллиард")</f>
        <v>0</v>
      </c>
    </row>
    <row r="150" spans="1:25">
      <c r="B150" s="1" t="str">
        <f>UPPER(LEFT(Formula!B4,1))&amp;RIGHT(Formula!B4,LEN(Formula!B4)-1)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9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КВИТАНЦИЯ</vt:lpstr>
      <vt:lpstr>Formula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z_nurmuradova</dc:creator>
  <cp:lastModifiedBy>Ahrorbek Davronov</cp:lastModifiedBy>
  <dcterms:created xsi:type="dcterms:W3CDTF">2013-02-28T14:19:44+04:00</dcterms:created>
  <dcterms:modified xsi:type="dcterms:W3CDTF">2021-09-25T12:34:24+03:00</dcterms:modified>
  <dc:title/>
  <dc:description/>
  <dc:subject/>
  <cp:keywords/>
  <cp:category/>
</cp:coreProperties>
</file>