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90" yWindow="-90" windowWidth="16550" windowHeight="6070"/>
  </bookViews>
  <sheets>
    <sheet name="Solar AC" sheetId="3" r:id="rId1"/>
  </sheets>
  <calcPr calcId="145621"/>
  <customWorkbookViews>
    <customWorkbookView name="Filter 1" guid="{A2E86376-284C-471D-AB4F-480EB693B96B}" maximized="1" windowWidth="0" windowHeight="0" activeSheetId="0"/>
  </customWorkbookViews>
</workbook>
</file>

<file path=xl/calcChain.xml><?xml version="1.0" encoding="utf-8"?>
<calcChain xmlns="http://schemas.openxmlformats.org/spreadsheetml/2006/main">
  <c r="F26" i="3" l="1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E26" i="3"/>
  <c r="O26" i="3" s="1"/>
  <c r="E27" i="3"/>
  <c r="E28" i="3" s="1"/>
  <c r="E29" i="3" l="1"/>
  <c r="O28" i="3"/>
  <c r="O27" i="3"/>
  <c r="I41" i="3"/>
  <c r="R41" i="3"/>
  <c r="Q41" i="3"/>
  <c r="O29" i="3" l="1"/>
  <c r="E30" i="3"/>
  <c r="Q17" i="3"/>
  <c r="Q16" i="3"/>
  <c r="Q13" i="3"/>
  <c r="Q12" i="3"/>
  <c r="Q9" i="3"/>
  <c r="Q5" i="3"/>
  <c r="Q6" i="3"/>
  <c r="Q7" i="3"/>
  <c r="Q8" i="3"/>
  <c r="Q10" i="3"/>
  <c r="Q11" i="3"/>
  <c r="Q14" i="3"/>
  <c r="Q15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4" i="3"/>
  <c r="R4" i="3"/>
  <c r="R46" i="3"/>
  <c r="R47" i="3"/>
  <c r="R48" i="3"/>
  <c r="R49" i="3"/>
  <c r="R50" i="3"/>
  <c r="R51" i="3"/>
  <c r="R52" i="3"/>
  <c r="R53" i="3"/>
  <c r="R54" i="3"/>
  <c r="R55" i="3"/>
  <c r="R45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E4" i="3"/>
  <c r="O4" i="3" s="1"/>
  <c r="P4" i="3" s="1"/>
  <c r="O30" i="3" l="1"/>
  <c r="E31" i="3"/>
  <c r="R5" i="3"/>
  <c r="R6" i="3"/>
  <c r="R7" i="3"/>
  <c r="R8" i="3"/>
  <c r="R10" i="3"/>
  <c r="R11" i="3"/>
  <c r="R14" i="3"/>
  <c r="R15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2" i="3"/>
  <c r="R43" i="3"/>
  <c r="R44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O31" i="3" l="1"/>
  <c r="E32" i="3"/>
  <c r="E5" i="3"/>
  <c r="O5" i="3" s="1"/>
  <c r="P5" i="3" s="1"/>
  <c r="F4" i="3"/>
  <c r="O32" i="3" l="1"/>
  <c r="E33" i="3"/>
  <c r="E6" i="3"/>
  <c r="O6" i="3" s="1"/>
  <c r="P6" i="3" s="1"/>
  <c r="F5" i="3"/>
  <c r="O3" i="3"/>
  <c r="O33" i="3" l="1"/>
  <c r="E34" i="3"/>
  <c r="P3" i="3"/>
  <c r="S3" i="3" s="1"/>
  <c r="E7" i="3"/>
  <c r="O7" i="3" s="1"/>
  <c r="P7" i="3" s="1"/>
  <c r="F6" i="3"/>
  <c r="I3" i="3"/>
  <c r="E35" i="3" l="1"/>
  <c r="O34" i="3"/>
  <c r="E8" i="3"/>
  <c r="O8" i="3" s="1"/>
  <c r="P8" i="3" s="1"/>
  <c r="F7" i="3"/>
  <c r="E36" i="3" l="1"/>
  <c r="O35" i="3"/>
  <c r="E9" i="3"/>
  <c r="O9" i="3" s="1"/>
  <c r="P9" i="3" s="1"/>
  <c r="F8" i="3"/>
  <c r="E37" i="3" l="1"/>
  <c r="O36" i="3"/>
  <c r="E10" i="3"/>
  <c r="F9" i="3"/>
  <c r="O37" i="3" l="1"/>
  <c r="E38" i="3"/>
  <c r="E11" i="3"/>
  <c r="O10" i="3"/>
  <c r="P10" i="3" s="1"/>
  <c r="F10" i="3"/>
  <c r="O38" i="3" l="1"/>
  <c r="E39" i="3"/>
  <c r="E12" i="3"/>
  <c r="O11" i="3"/>
  <c r="P11" i="3" s="1"/>
  <c r="F11" i="3"/>
  <c r="O39" i="3" l="1"/>
  <c r="E40" i="3"/>
  <c r="E13" i="3"/>
  <c r="O12" i="3"/>
  <c r="P12" i="3" s="1"/>
  <c r="F12" i="3"/>
  <c r="O40" i="3" l="1"/>
  <c r="E41" i="3"/>
  <c r="E14" i="3"/>
  <c r="O13" i="3"/>
  <c r="P13" i="3" s="1"/>
  <c r="F13" i="3"/>
  <c r="O41" i="3" l="1"/>
  <c r="E42" i="3"/>
  <c r="E15" i="3"/>
  <c r="O14" i="3"/>
  <c r="P14" i="3" s="1"/>
  <c r="F14" i="3"/>
  <c r="E43" i="3" l="1"/>
  <c r="O42" i="3"/>
  <c r="E16" i="3"/>
  <c r="O15" i="3"/>
  <c r="P15" i="3" s="1"/>
  <c r="F15" i="3"/>
  <c r="E44" i="3" l="1"/>
  <c r="O43" i="3"/>
  <c r="E17" i="3"/>
  <c r="O16" i="3"/>
  <c r="P16" i="3" s="1"/>
  <c r="F16" i="3"/>
  <c r="E45" i="3" l="1"/>
  <c r="O44" i="3"/>
  <c r="E18" i="3"/>
  <c r="O17" i="3"/>
  <c r="P17" i="3" s="1"/>
  <c r="F17" i="3"/>
  <c r="O45" i="3" l="1"/>
  <c r="E46" i="3"/>
  <c r="E19" i="3"/>
  <c r="O18" i="3"/>
  <c r="P18" i="3" s="1"/>
  <c r="F18" i="3"/>
  <c r="O46" i="3" l="1"/>
  <c r="E47" i="3"/>
  <c r="E20" i="3"/>
  <c r="O19" i="3"/>
  <c r="P19" i="3" s="1"/>
  <c r="F19" i="3"/>
  <c r="E48" i="3" l="1"/>
  <c r="O47" i="3"/>
  <c r="E21" i="3"/>
  <c r="O20" i="3"/>
  <c r="P20" i="3" s="1"/>
  <c r="F20" i="3"/>
  <c r="O48" i="3" l="1"/>
  <c r="E49" i="3"/>
  <c r="E22" i="3"/>
  <c r="O21" i="3"/>
  <c r="P21" i="3" s="1"/>
  <c r="F21" i="3"/>
  <c r="E50" i="3" l="1"/>
  <c r="O49" i="3"/>
  <c r="E23" i="3"/>
  <c r="O22" i="3"/>
  <c r="P22" i="3" s="1"/>
  <c r="F22" i="3"/>
  <c r="O50" i="3" l="1"/>
  <c r="E51" i="3"/>
  <c r="E24" i="3"/>
  <c r="O23" i="3"/>
  <c r="P23" i="3" s="1"/>
  <c r="F23" i="3"/>
  <c r="E52" i="3" l="1"/>
  <c r="O51" i="3"/>
  <c r="E25" i="3"/>
  <c r="O24" i="3"/>
  <c r="P24" i="3" s="1"/>
  <c r="F24" i="3"/>
  <c r="E53" i="3" l="1"/>
  <c r="O52" i="3"/>
  <c r="O25" i="3"/>
  <c r="P25" i="3" s="1"/>
  <c r="F25" i="3"/>
  <c r="O53" i="3" l="1"/>
  <c r="E54" i="3"/>
  <c r="P26" i="3"/>
  <c r="O54" i="3" l="1"/>
  <c r="E55" i="3"/>
  <c r="P27" i="3"/>
  <c r="O55" i="3" l="1"/>
  <c r="E56" i="3"/>
  <c r="P28" i="3"/>
  <c r="O56" i="3" l="1"/>
  <c r="E57" i="3"/>
  <c r="P29" i="3"/>
  <c r="O57" i="3" l="1"/>
  <c r="E58" i="3"/>
  <c r="P30" i="3"/>
  <c r="E59" i="3" l="1"/>
  <c r="O58" i="3"/>
  <c r="P31" i="3"/>
  <c r="E60" i="3" l="1"/>
  <c r="O59" i="3"/>
  <c r="P32" i="3"/>
  <c r="E61" i="3" l="1"/>
  <c r="O60" i="3"/>
  <c r="P33" i="3"/>
  <c r="O61" i="3" l="1"/>
  <c r="E62" i="3"/>
  <c r="P34" i="3"/>
  <c r="O62" i="3" l="1"/>
  <c r="E63" i="3"/>
  <c r="P35" i="3"/>
  <c r="O63" i="3" l="1"/>
  <c r="E64" i="3"/>
  <c r="P36" i="3"/>
  <c r="O64" i="3" l="1"/>
  <c r="E65" i="3"/>
  <c r="P37" i="3"/>
  <c r="O65" i="3" l="1"/>
  <c r="E66" i="3"/>
  <c r="P38" i="3"/>
  <c r="O66" i="3" l="1"/>
  <c r="E67" i="3"/>
  <c r="P39" i="3"/>
  <c r="E68" i="3" l="1"/>
  <c r="O67" i="3"/>
  <c r="P40" i="3"/>
  <c r="E69" i="3" l="1"/>
  <c r="O68" i="3"/>
  <c r="P41" i="3"/>
  <c r="O69" i="3" l="1"/>
  <c r="E70" i="3"/>
  <c r="P42" i="3"/>
  <c r="O70" i="3" l="1"/>
  <c r="E71" i="3"/>
  <c r="P43" i="3"/>
  <c r="O71" i="3" l="1"/>
  <c r="E72" i="3"/>
  <c r="P44" i="3"/>
  <c r="O72" i="3" l="1"/>
  <c r="E73" i="3"/>
  <c r="P45" i="3"/>
  <c r="O73" i="3" l="1"/>
  <c r="E74" i="3"/>
  <c r="P46" i="3"/>
  <c r="E75" i="3" l="1"/>
  <c r="O74" i="3"/>
  <c r="P47" i="3"/>
  <c r="E76" i="3" l="1"/>
  <c r="O75" i="3"/>
  <c r="P48" i="3"/>
  <c r="O76" i="3" l="1"/>
  <c r="E77" i="3"/>
  <c r="P49" i="3"/>
  <c r="O77" i="3" l="1"/>
  <c r="E78" i="3"/>
  <c r="P50" i="3"/>
  <c r="O78" i="3" l="1"/>
  <c r="E79" i="3"/>
  <c r="P51" i="3"/>
  <c r="E80" i="3" l="1"/>
  <c r="O79" i="3"/>
  <c r="P52" i="3"/>
  <c r="O80" i="3" l="1"/>
  <c r="E81" i="3"/>
  <c r="P53" i="3"/>
  <c r="E82" i="3" l="1"/>
  <c r="O81" i="3"/>
  <c r="P54" i="3"/>
  <c r="E83" i="3" l="1"/>
  <c r="O82" i="3"/>
  <c r="P55" i="3"/>
  <c r="E84" i="3" l="1"/>
  <c r="O83" i="3"/>
  <c r="P56" i="3"/>
  <c r="E85" i="3" l="1"/>
  <c r="O84" i="3"/>
  <c r="P57" i="3"/>
  <c r="O85" i="3" l="1"/>
  <c r="E86" i="3"/>
  <c r="P58" i="3"/>
  <c r="O86" i="3" l="1"/>
  <c r="E87" i="3"/>
  <c r="P59" i="3"/>
  <c r="E88" i="3" l="1"/>
  <c r="O88" i="3" s="1"/>
  <c r="O87" i="3"/>
  <c r="P60" i="3"/>
  <c r="P61" i="3" l="1"/>
  <c r="P62" i="3" l="1"/>
  <c r="P63" i="3" l="1"/>
  <c r="P64" i="3" l="1"/>
  <c r="P65" i="3" l="1"/>
  <c r="P66" i="3" l="1"/>
  <c r="P67" i="3" l="1"/>
  <c r="P68" i="3" l="1"/>
  <c r="P69" i="3" l="1"/>
  <c r="S69" i="3" s="1"/>
  <c r="T69" i="3" s="1"/>
  <c r="P70" i="3" l="1"/>
  <c r="S70" i="3" s="1"/>
  <c r="P71" i="3" l="1"/>
  <c r="S71" i="3" s="1"/>
  <c r="P72" i="3" l="1"/>
  <c r="S72" i="3" s="1"/>
  <c r="P73" i="3" l="1"/>
  <c r="S73" i="3" s="1"/>
  <c r="P74" i="3" l="1"/>
  <c r="S74" i="3" s="1"/>
  <c r="P75" i="3" l="1"/>
  <c r="S75" i="3" s="1"/>
  <c r="P76" i="3" l="1"/>
  <c r="S76" i="3" s="1"/>
  <c r="P77" i="3" l="1"/>
  <c r="S77" i="3" s="1"/>
  <c r="P78" i="3" l="1"/>
  <c r="S78" i="3" s="1"/>
  <c r="P79" i="3" l="1"/>
  <c r="S79" i="3" s="1"/>
  <c r="P80" i="3" l="1"/>
  <c r="S80" i="3" s="1"/>
  <c r="P81" i="3" l="1"/>
  <c r="S81" i="3" s="1"/>
  <c r="P82" i="3" l="1"/>
  <c r="P83" i="3" l="1"/>
  <c r="S83" i="3" s="1"/>
  <c r="P84" i="3" l="1"/>
  <c r="S84" i="3" s="1"/>
  <c r="P85" i="3" l="1"/>
  <c r="S85" i="3" s="1"/>
  <c r="P86" i="3" l="1"/>
  <c r="S86" i="3" s="1"/>
  <c r="P87" i="3" l="1"/>
  <c r="S87" i="3" s="1"/>
  <c r="P88" i="3" l="1"/>
  <c r="S88" i="3" s="1"/>
</calcChain>
</file>

<file path=xl/sharedStrings.xml><?xml version="1.0" encoding="utf-8"?>
<sst xmlns="http://schemas.openxmlformats.org/spreadsheetml/2006/main" count="465" uniqueCount="203">
  <si>
    <t>FILE SIZE</t>
  </si>
  <si>
    <t>IMEI</t>
  </si>
  <si>
    <t>Sr. No.</t>
  </si>
  <si>
    <t>Short name</t>
  </si>
  <si>
    <t>Size [byte]</t>
  </si>
  <si>
    <t>Scaling factor</t>
  </si>
  <si>
    <t>Dummy Values</t>
  </si>
  <si>
    <t>Scaled Value</t>
  </si>
  <si>
    <t>Signed/Unsigned</t>
  </si>
  <si>
    <t>Data format</t>
  </si>
  <si>
    <t>Description</t>
  </si>
  <si>
    <t>Graph Visibility</t>
  </si>
  <si>
    <t>Unit</t>
  </si>
  <si>
    <t>Table Number</t>
  </si>
  <si>
    <t>TBN</t>
  </si>
  <si>
    <t>U</t>
  </si>
  <si>
    <t>Dec</t>
  </si>
  <si>
    <t>V</t>
  </si>
  <si>
    <t>-</t>
  </si>
  <si>
    <t>BINARY</t>
  </si>
  <si>
    <t>ASCII</t>
  </si>
  <si>
    <t>File size</t>
  </si>
  <si>
    <t>Binary status data</t>
  </si>
  <si>
    <t>BIN_STAT</t>
  </si>
  <si>
    <t>NA</t>
  </si>
  <si>
    <t>Real time clock (RTC)</t>
  </si>
  <si>
    <t>INT TIME</t>
  </si>
  <si>
    <t>Signal strength</t>
  </si>
  <si>
    <t>SNG</t>
  </si>
  <si>
    <t>System uptime</t>
  </si>
  <si>
    <t>SYS UPTIME</t>
  </si>
  <si>
    <t>APN for current TSP</t>
  </si>
  <si>
    <t>APN</t>
  </si>
  <si>
    <t>LOG INT</t>
  </si>
  <si>
    <t>ET SWV</t>
  </si>
  <si>
    <t>Telecom Service Provider (TSP)</t>
  </si>
  <si>
    <t>TSP</t>
  </si>
  <si>
    <t>Quectel Base Software Version</t>
  </si>
  <si>
    <t>M66 BSV</t>
  </si>
  <si>
    <t>SIM ICCID</t>
  </si>
  <si>
    <t>ICCID</t>
  </si>
  <si>
    <t>RES1</t>
  </si>
  <si>
    <t>RES2</t>
  </si>
  <si>
    <t>Reserved 3</t>
  </si>
  <si>
    <t>RES3</t>
  </si>
  <si>
    <t>Reserved 4</t>
  </si>
  <si>
    <t>RES4</t>
  </si>
  <si>
    <t>Reserved 5</t>
  </si>
  <si>
    <t>RES5</t>
  </si>
  <si>
    <t>Reserved 6</t>
  </si>
  <si>
    <t>RES6</t>
  </si>
  <si>
    <t>Parsing</t>
  </si>
  <si>
    <t>Sample packet</t>
  </si>
  <si>
    <t>Index</t>
  </si>
  <si>
    <t>Total upto</t>
  </si>
  <si>
    <t>Internal temperature</t>
  </si>
  <si>
    <t>Upload Frequnecy actual</t>
  </si>
  <si>
    <t>IOT_TEMP</t>
  </si>
  <si>
    <t>Network type</t>
  </si>
  <si>
    <t>NW_TYPE</t>
  </si>
  <si>
    <t>AC_V</t>
  </si>
  <si>
    <t>AC_F</t>
  </si>
  <si>
    <t>BATT_CAP</t>
  </si>
  <si>
    <t>OP_V</t>
  </si>
  <si>
    <t>OP_F</t>
  </si>
  <si>
    <t>BATT_I</t>
  </si>
  <si>
    <t>AC Power_Status</t>
  </si>
  <si>
    <t>AC Mode</t>
  </si>
  <si>
    <t>AC Set_temperature</t>
  </si>
  <si>
    <t>AC IDU_relay_status</t>
  </si>
  <si>
    <t>AC Room_temperature</t>
  </si>
  <si>
    <t>AC Room_temperature_fraction_value</t>
  </si>
  <si>
    <t>AC Fan_level</t>
  </si>
  <si>
    <t>AC IDU_Fan_RPM</t>
  </si>
  <si>
    <t>AC Active_special_function_1</t>
  </si>
  <si>
    <t>AC Adjustable_mode</t>
  </si>
  <si>
    <t>AC Swing_status</t>
  </si>
  <si>
    <t>AC Error_code</t>
  </si>
  <si>
    <t>AC Active_special_function_3</t>
  </si>
  <si>
    <t>AC Power</t>
  </si>
  <si>
    <t>AC_PWR</t>
  </si>
  <si>
    <t>AC_MODE</t>
  </si>
  <si>
    <t>AC_SET_TEMP</t>
  </si>
  <si>
    <t>AC_IDU_STAT</t>
  </si>
  <si>
    <t>AC_ROOM_TEMP</t>
  </si>
  <si>
    <t>AC_ROOM_TEMP_FRACT</t>
  </si>
  <si>
    <t>AC_FAN_L</t>
  </si>
  <si>
    <t>AC_FAN_RPM</t>
  </si>
  <si>
    <t>AC_SP_1</t>
  </si>
  <si>
    <t>AC_ADJ_LVL</t>
  </si>
  <si>
    <t>AC_SWING</t>
  </si>
  <si>
    <t>AC_ERR_CODE</t>
  </si>
  <si>
    <t>AC_SP3</t>
  </si>
  <si>
    <t>S</t>
  </si>
  <si>
    <t>Solar AC application software version</t>
  </si>
  <si>
    <t>Additional flags</t>
  </si>
  <si>
    <t>Capacity control ac set level</t>
  </si>
  <si>
    <t>Binary status:
Bit0: gps
Bit1: inverter comm fault
Bit2: Ac comm fault
Bit3: Sim detect</t>
  </si>
  <si>
    <t>Additional flag:
Bit0: overcurrent
Bit1: batt mode high
Bit2: output off overcurrent</t>
  </si>
  <si>
    <t>Grid frequency</t>
  </si>
  <si>
    <t>DayActive PowerWh</t>
  </si>
  <si>
    <t>DayReactive PowerWh</t>
  </si>
  <si>
    <t>Today_Gen_PowerWh</t>
  </si>
  <si>
    <t>Day_Batt_Charge_PowerWh</t>
  </si>
  <si>
    <t>Day_Batt_Discharge_PowerWh</t>
  </si>
  <si>
    <t>Generator daily operating time</t>
  </si>
  <si>
    <t>SG:Day_Load_PowerWh</t>
  </si>
  <si>
    <t>Other test flag bits</t>
  </si>
  <si>
    <t>Warning message word 1</t>
  </si>
  <si>
    <t>Warning message word 2</t>
  </si>
  <si>
    <t>Fault information word 1</t>
  </si>
  <si>
    <t>Fault information word 2</t>
  </si>
  <si>
    <t>Fault information word 3</t>
  </si>
  <si>
    <t>Fault information word 4</t>
  </si>
  <si>
    <t>Corrected_AH</t>
  </si>
  <si>
    <t>Alarms Status1</t>
  </si>
  <si>
    <t>Alarms Status2</t>
  </si>
  <si>
    <t>UPS Power</t>
  </si>
  <si>
    <t>Grid side voltage L1-N</t>
  </si>
  <si>
    <t>inverter output voltage</t>
  </si>
  <si>
    <t>Load voltage L1-N</t>
  </si>
  <si>
    <t>Grid side current L1</t>
  </si>
  <si>
    <t>Grid external Limter current L1</t>
  </si>
  <si>
    <t>Inverter output current L1</t>
  </si>
  <si>
    <t>Grid side L1 power</t>
  </si>
  <si>
    <t>Grid external Limter1 power</t>
  </si>
  <si>
    <t>inverter outputs L1 power</t>
  </si>
  <si>
    <t>Load side L1 power</t>
  </si>
  <si>
    <t>Load current L1</t>
  </si>
  <si>
    <t>battery temperature</t>
  </si>
  <si>
    <t>battery capacity</t>
  </si>
  <si>
    <t>battery Status</t>
  </si>
  <si>
    <t>PV1 input power</t>
  </si>
  <si>
    <t>PV2 input power</t>
  </si>
  <si>
    <t>PV3 input power</t>
  </si>
  <si>
    <t>PV4 input power</t>
  </si>
  <si>
    <t>Battery output power</t>
  </si>
  <si>
    <t>Battery output current</t>
  </si>
  <si>
    <t>load frequency</t>
  </si>
  <si>
    <t>Inverter output frequency</t>
  </si>
  <si>
    <t>Grid side relay status</t>
  </si>
  <si>
    <t>Generator side relay status</t>
  </si>
  <si>
    <t>Generator port frequency</t>
  </si>
  <si>
    <t>Run state</t>
  </si>
  <si>
    <t>Total_Active_PowerWh</t>
  </si>
  <si>
    <t>Total_Batt_charge_PowerWh</t>
  </si>
  <si>
    <t>Total_Batt_Discharge_PowerWh</t>
  </si>
  <si>
    <t>Total_Load_PowerWh</t>
  </si>
  <si>
    <t>Total_Gen_powerWh</t>
  </si>
  <si>
    <t>RUN_STAT</t>
  </si>
  <si>
    <t>D_ACT_Wh</t>
  </si>
  <si>
    <t>D_RACT_Wh</t>
  </si>
  <si>
    <t>D_GEN_Wh</t>
  </si>
  <si>
    <t>TOT_ACT_Wh</t>
  </si>
  <si>
    <t>D_BCHG_Wh</t>
  </si>
  <si>
    <t>D_BDSCHG_Wh</t>
  </si>
  <si>
    <t>TOT_BCHG_Wh</t>
  </si>
  <si>
    <t>TOT_BDSCHG_Wh</t>
  </si>
  <si>
    <t>GEN_DAILY_TIME</t>
  </si>
  <si>
    <t>D_LOAD_Wh</t>
  </si>
  <si>
    <t>T_LOAD_Wh</t>
  </si>
  <si>
    <t>T_GEN_Wh</t>
  </si>
  <si>
    <t>Test_flag_bit</t>
  </si>
  <si>
    <t>WNG_1</t>
  </si>
  <si>
    <t>WNG_2</t>
  </si>
  <si>
    <t>FLT_1</t>
  </si>
  <si>
    <t>FLT_2</t>
  </si>
  <si>
    <t>FLT_3</t>
  </si>
  <si>
    <t>FLT_4</t>
  </si>
  <si>
    <t>CORR_AH</t>
  </si>
  <si>
    <t>AL_1</t>
  </si>
  <si>
    <t>AL_2</t>
  </si>
  <si>
    <t>UPS_PWR</t>
  </si>
  <si>
    <t>INV_V</t>
  </si>
  <si>
    <t>AC_I1</t>
  </si>
  <si>
    <t>AC_EXT_I1</t>
  </si>
  <si>
    <t>AC_LIM_PWR</t>
  </si>
  <si>
    <t>INV_OUT_PWR</t>
  </si>
  <si>
    <t>OP_1_PWR</t>
  </si>
  <si>
    <t>INV_I1</t>
  </si>
  <si>
    <t>OP_I</t>
  </si>
  <si>
    <t>BATT_TEMP</t>
  </si>
  <si>
    <t>BATT_STAT</t>
  </si>
  <si>
    <t>PV1_PWR</t>
  </si>
  <si>
    <t>PV2_PWR</t>
  </si>
  <si>
    <t>PV3_PWR</t>
  </si>
  <si>
    <t>PV4_PWR</t>
  </si>
  <si>
    <t>BATT_PWR</t>
  </si>
  <si>
    <t>INV_F</t>
  </si>
  <si>
    <t>GRID_RELAY_STAT</t>
  </si>
  <si>
    <t>GEN_RELAY_STAT</t>
  </si>
  <si>
    <t>GEN_PORT_FRQ</t>
  </si>
  <si>
    <t>Hz</t>
  </si>
  <si>
    <t>kWh</t>
  </si>
  <si>
    <t>Hr</t>
  </si>
  <si>
    <t>Ah</t>
  </si>
  <si>
    <t>A</t>
  </si>
  <si>
    <t>W</t>
  </si>
  <si>
    <t>C</t>
  </si>
  <si>
    <t>%</t>
  </si>
  <si>
    <t>battery voltage</t>
  </si>
  <si>
    <t>BATT_V</t>
  </si>
  <si>
    <t>0100000000000000000000000000000000000000000000000000000000000000000000000000000801000000000000000000000000008c000000000000083508350850053401ba02120b13fff2fb9a06ad06ad04e20aff000e06ad0000000000000000fc34f28013931393000100100000010118015d00056a000500000000000000000c070525121328200000000f0e74        IOT.COM0000204    AIRTELR02A07M08_OCP8991900992480943928F866082076503862020500020000000000000004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</si>
</sst>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Arial"/>
      <family val="2"/>
    </font>
    <font>
      <sz val="11"/>
      <name val="Arial"/>
      <family val="2"/>
    </font>
    <font>
      <b/>
      <sz val="11"/>
      <color rgb="FFFFFFFF"/>
      <name val="Arial"/>
      <family val="2"/>
    </font>
    <font>
      <sz val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  <bgColor rgb="FF333333"/>
      </patternFill>
    </fill>
    <fill>
      <patternFill patternType="solid">
        <fgColor rgb="FFFEF8E3"/>
        <bgColor rgb="FFFEF8E3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10">
    <xf numFmtId="0" fontId="0" fillId="0" borderId="0" xfId="0"/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3" borderId="0" xfId="0" applyFont="1" applyFill="1"/>
    <xf numFmtId="0" fontId="4" fillId="4" borderId="3" xfId="0" applyFont="1" applyFill="1" applyBorder="1" applyAlignment="1">
      <alignment horizontal="center"/>
    </xf>
    <xf numFmtId="0" fontId="5" fillId="2" borderId="1" xfId="0" applyFont="1" applyFill="1" applyBorder="1"/>
    <xf numFmtId="0" fontId="4" fillId="4" borderId="3" xfId="0" applyFont="1" applyFill="1" applyBorder="1"/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3">
    <cellStyle name="Normal" xfId="0" builtinId="0"/>
    <cellStyle name="Normal 2" xfId="2"/>
    <cellStyle name="Normal 3" xfId="1"/>
  </cellStyles>
  <dxfs count="38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93C47D"/>
          <bgColor rgb="FF93C47D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17">
    <tableStyle name="EF v3.0-style" pivot="0" count="3">
      <tableStyleElement type="headerRow" dxfId="37"/>
      <tableStyleElement type="firstRowStripe" dxfId="36"/>
      <tableStyleElement type="secondRowStripe" dxfId="35"/>
    </tableStyle>
    <tableStyle name="EF v3.0-style 2" pivot="0" count="3">
      <tableStyleElement type="headerRow" dxfId="34"/>
      <tableStyleElement type="firstRowStripe" dxfId="33"/>
      <tableStyleElement type="secondRowStripe" dxfId="32"/>
    </tableStyle>
    <tableStyle name="EF v3.0-style 3" pivot="0" count="2">
      <tableStyleElement type="firstRowStripe" dxfId="31"/>
      <tableStyleElement type="secondRowStripe" dxfId="30"/>
    </tableStyle>
    <tableStyle name="ET v4.0-style" pivot="0" count="3">
      <tableStyleElement type="headerRow" dxfId="29"/>
      <tableStyleElement type="firstRowStripe" dxfId="28"/>
      <tableStyleElement type="secondRowStripe" dxfId="27"/>
    </tableStyle>
    <tableStyle name="ET v4.0-style 2" pivot="0" count="2">
      <tableStyleElement type="firstRowStripe" dxfId="26"/>
      <tableStyleElement type="secondRowStripe" dxfId="25"/>
    </tableStyle>
    <tableStyle name="ET v4.0-style 3" pivot="0" count="2">
      <tableStyleElement type="firstRowStripe" dxfId="24"/>
      <tableStyleElement type="secondRowStripe" dxfId="23"/>
    </tableStyle>
    <tableStyle name="ET v4.0-style 4" pivot="0" count="2">
      <tableStyleElement type="firstRowStripe" dxfId="22"/>
      <tableStyleElement type="secondRowStripe" dxfId="21"/>
    </tableStyle>
    <tableStyle name="ET v4.0-style 5" pivot="0" count="2">
      <tableStyleElement type="firstRowStripe" dxfId="20"/>
      <tableStyleElement type="secondRowStripe" dxfId="19"/>
    </tableStyle>
    <tableStyle name="ET v4.0-style 6" pivot="0" count="2">
      <tableStyleElement type="firstRowStripe" dxfId="18"/>
      <tableStyleElement type="secondRowStripe" dxfId="17"/>
    </tableStyle>
    <tableStyle name="ET v4.0-style 7" pivot="0" count="2">
      <tableStyleElement type="firstRowStripe" dxfId="16"/>
      <tableStyleElement type="secondRowStripe" dxfId="15"/>
    </tableStyle>
    <tableStyle name="Sarvagram Draft-style" pivot="0" count="3">
      <tableStyleElement type="headerRow" dxfId="14"/>
      <tableStyleElement type="firstRowStripe" dxfId="13"/>
      <tableStyleElement type="secondRowStripe" dxfId="12"/>
    </tableStyle>
    <tableStyle name="Sarvagram Draft-style 2" pivot="0" count="2">
      <tableStyleElement type="firstRowStripe" dxfId="11"/>
      <tableStyleElement type="secondRowStripe" dxfId="10"/>
    </tableStyle>
    <tableStyle name="Sarvagram Draft-style 3" pivot="0" count="2">
      <tableStyleElement type="firstRowStripe" dxfId="9"/>
      <tableStyleElement type="secondRowStripe" dxfId="8"/>
    </tableStyle>
    <tableStyle name="Sarvagram Draft-style 4" pivot="0" count="2">
      <tableStyleElement type="firstRowStripe" dxfId="7"/>
      <tableStyleElement type="secondRowStripe" dxfId="6"/>
    </tableStyle>
    <tableStyle name="Sarvagram Draft-style 5" pivot="0" count="2">
      <tableStyleElement type="firstRowStripe" dxfId="5"/>
      <tableStyleElement type="secondRowStripe" dxfId="4"/>
    </tableStyle>
    <tableStyle name="Sarvagram Draft-style 6" pivot="0" count="2">
      <tableStyleElement type="firstRowStripe" dxfId="3"/>
      <tableStyleElement type="secondRowStripe" dxfId="2"/>
    </tableStyle>
    <tableStyle name="Sarvagram Draft-style 7" pivot="0" count="2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2"/>
  <sheetViews>
    <sheetView tabSelected="1" topLeftCell="A49" zoomScaleNormal="100" workbookViewId="0">
      <pane xSplit="2" topLeftCell="C1" activePane="topRight" state="frozen"/>
      <selection pane="topRight" activeCell="B67" sqref="B67"/>
    </sheetView>
  </sheetViews>
  <sheetFormatPr defaultColWidth="17.26953125" defaultRowHeight="15" customHeight="1" x14ac:dyDescent="0.35"/>
  <cols>
    <col min="1" max="1" width="7.7265625" customWidth="1"/>
    <col min="2" max="2" width="62.08984375" bestFit="1" customWidth="1"/>
    <col min="3" max="3" width="26.54296875" style="8" customWidth="1"/>
    <col min="4" max="4" width="10.90625" customWidth="1"/>
    <col min="5" max="5" width="6.54296875" customWidth="1"/>
    <col min="6" max="6" width="10.6328125" customWidth="1"/>
    <col min="7" max="7" width="14.1796875" customWidth="1"/>
    <col min="16" max="16" width="20.90625" bestFit="1" customWidth="1"/>
    <col min="17" max="17" width="24.36328125" bestFit="1" customWidth="1"/>
    <col min="18" max="18" width="125.90625" bestFit="1" customWidth="1"/>
  </cols>
  <sheetData>
    <row r="1" spans="1:19" ht="15" customHeight="1" x14ac:dyDescent="0.35">
      <c r="B1" t="s">
        <v>52</v>
      </c>
      <c r="C1" s="7" t="s">
        <v>202</v>
      </c>
    </row>
    <row r="2" spans="1:19" ht="14.5" x14ac:dyDescent="0.35">
      <c r="A2" s="1" t="s">
        <v>2</v>
      </c>
      <c r="B2" s="5" t="s">
        <v>10</v>
      </c>
      <c r="C2" s="2" t="s">
        <v>3</v>
      </c>
      <c r="D2" s="2" t="s">
        <v>4</v>
      </c>
      <c r="E2" s="2" t="s">
        <v>53</v>
      </c>
      <c r="F2" s="2" t="s">
        <v>54</v>
      </c>
      <c r="G2" s="2" t="s">
        <v>5</v>
      </c>
      <c r="H2" s="2" t="s">
        <v>6</v>
      </c>
      <c r="I2" s="2" t="s">
        <v>7</v>
      </c>
      <c r="J2" s="2" t="s">
        <v>51</v>
      </c>
      <c r="K2" s="2" t="s">
        <v>8</v>
      </c>
      <c r="L2" s="2" t="s">
        <v>9</v>
      </c>
      <c r="M2" s="2" t="s">
        <v>11</v>
      </c>
      <c r="N2" s="2" t="s">
        <v>12</v>
      </c>
      <c r="O2" s="3"/>
    </row>
    <row r="3" spans="1:19" ht="14.5" x14ac:dyDescent="0.35">
      <c r="A3" s="4">
        <v>1</v>
      </c>
      <c r="B3" s="6" t="s">
        <v>13</v>
      </c>
      <c r="C3" s="4" t="s">
        <v>14</v>
      </c>
      <c r="D3" s="4">
        <v>2</v>
      </c>
      <c r="E3" s="4">
        <v>0</v>
      </c>
      <c r="F3" s="4">
        <v>2</v>
      </c>
      <c r="G3" s="4">
        <v>1</v>
      </c>
      <c r="H3" s="4">
        <v>1</v>
      </c>
      <c r="I3" s="4">
        <f t="shared" ref="I3:I59" si="0">H3*G3</f>
        <v>1</v>
      </c>
      <c r="J3" s="4"/>
      <c r="K3" s="4" t="s">
        <v>15</v>
      </c>
      <c r="L3" s="4" t="s">
        <v>16</v>
      </c>
      <c r="M3" s="4"/>
      <c r="N3" s="4" t="s">
        <v>18</v>
      </c>
      <c r="O3" t="str">
        <f>REPLACE($C$1,1,E3,"")</f>
        <v>0100000000000000000000000000000000000000000000000000000000000000000000000000000801000000000000000000000000008c000000000000083508350850053401ba02120b13fff2fb9a06ad06ad04e20aff000e06ad0000000000000000fc34f28013931393000100100000010118015d00056a000500000000000000000c070525121328200000000f0e74        IOT.COM0000204    AIRTELR02A07M08_OCP8991900992480943928F866082076503862020500020000000000000004</v>
      </c>
      <c r="P3" t="str">
        <f>LEFT(O3,D3)</f>
        <v>01</v>
      </c>
      <c r="S3">
        <f>HEX2DEC(P3)</f>
        <v>1</v>
      </c>
    </row>
    <row r="4" spans="1:19" ht="14.5" x14ac:dyDescent="0.35">
      <c r="A4" s="4">
        <v>2</v>
      </c>
      <c r="B4" s="6" t="s">
        <v>143</v>
      </c>
      <c r="C4" s="4" t="s">
        <v>149</v>
      </c>
      <c r="D4" s="4">
        <v>4</v>
      </c>
      <c r="E4" s="4">
        <f>D3+E3</f>
        <v>2</v>
      </c>
      <c r="F4" s="4">
        <f t="shared" ref="F4:F67" si="1">E4+D4</f>
        <v>6</v>
      </c>
      <c r="G4" s="4">
        <v>1</v>
      </c>
      <c r="H4" s="4">
        <v>100</v>
      </c>
      <c r="I4" s="4">
        <f t="shared" si="0"/>
        <v>100</v>
      </c>
      <c r="J4" s="4"/>
      <c r="K4" s="4" t="s">
        <v>15</v>
      </c>
      <c r="L4" s="4" t="s">
        <v>16</v>
      </c>
      <c r="M4" s="4"/>
      <c r="N4" s="4" t="s">
        <v>18</v>
      </c>
      <c r="O4" t="str">
        <f t="shared" ref="O4:O67" si="2">REPLACE($C$1,1,E4,"")</f>
        <v>00000000000000000000000000000000000000000000000000000000000000000000000000000801000000000000000000000000008c000000000000083508350850053401ba02120b13fff2fb9a06ad06ad04e20aff000e06ad0000000000000000fc34f28013931393000100100000010118015d00056a000500000000000000000c070525121328200000000f0e74        IOT.COM0000204    AIRTELR02A07M08_OCP8991900992480943928F866082076503862020500020000000000000004</v>
      </c>
      <c r="P4" t="str">
        <f t="shared" ref="P4:P40" si="3">LEFT(O4,D4)</f>
        <v>0000</v>
      </c>
      <c r="Q4" t="str">
        <f>CONCATENATE("uint16_t ",C4,";")</f>
        <v>uint16_t RUN_STAT;</v>
      </c>
      <c r="R4" t="str">
        <f>IF(D4=4,"sprintf(Temp_Array, "&amp;CHAR(34)&amp;"%.4x"&amp;CHAR(34)&amp;", rawACUnion.ACData."&amp;C4&amp;");"&amp;"//"&amp;C4&amp;CHAR(10)&amp;"strncat(RMSdataLogString, Temp_Array, 4);","sprintf(Temp_Array, "&amp;CHAR(34)&amp;"%.2x"&amp;CHAR(34)&amp;", rawACUnion.ACData."&amp;C4&amp;");"&amp;"//"&amp;C4&amp;CHAR(10)&amp;"strncat(RMSdataLogString, Temp_Array, 2);")</f>
        <v>sprintf(Temp_Array, "%.4x", rawACUnion.ACData.RUN_STAT);//RUN_STAT
strncat(RMSdataLogString, Temp_Array, 4);</v>
      </c>
    </row>
    <row r="5" spans="1:19" ht="14.5" x14ac:dyDescent="0.35">
      <c r="A5" s="4">
        <v>3</v>
      </c>
      <c r="B5" s="6" t="s">
        <v>99</v>
      </c>
      <c r="C5" s="4" t="s">
        <v>61</v>
      </c>
      <c r="D5" s="4">
        <v>4</v>
      </c>
      <c r="E5" s="4">
        <f t="shared" ref="E5:E68" si="4">D4+E4</f>
        <v>6</v>
      </c>
      <c r="F5" s="4">
        <f t="shared" si="1"/>
        <v>10</v>
      </c>
      <c r="G5" s="4">
        <v>0.01</v>
      </c>
      <c r="H5" s="4">
        <v>100</v>
      </c>
      <c r="I5" s="4">
        <f t="shared" si="0"/>
        <v>1</v>
      </c>
      <c r="J5" s="4"/>
      <c r="K5" s="4" t="s">
        <v>15</v>
      </c>
      <c r="L5" s="4" t="s">
        <v>16</v>
      </c>
      <c r="M5" s="4"/>
      <c r="N5" s="4" t="s">
        <v>192</v>
      </c>
      <c r="O5" t="str">
        <f t="shared" si="2"/>
        <v>0000000000000000000000000000000000000000000000000000000000000000000000000801000000000000000000000000008c000000000000083508350850053401ba02120b13fff2fb9a06ad06ad04e20aff000e06ad0000000000000000fc34f28013931393000100100000010118015d00056a000500000000000000000c070525121328200000000f0e74        IOT.COM0000204    AIRTELR02A07M08_OCP8991900992480943928F866082076503862020500020000000000000004</v>
      </c>
      <c r="P5" t="str">
        <f t="shared" si="3"/>
        <v>0000</v>
      </c>
      <c r="Q5" t="str">
        <f t="shared" ref="Q5:Q54" si="5">CONCATENATE("uint16_t ",C5,";")</f>
        <v>uint16_t AC_F;</v>
      </c>
      <c r="R5" t="str">
        <f>IF(D5=4,"sprintf(Temp_Array, "&amp;CHAR(34)&amp;"%.4x"&amp;CHAR(34)&amp;", rawACUnion.ACData."&amp;C5&amp;");"&amp;"//"&amp;C5&amp;CHAR(10)&amp;"strncat(RMSdataLogString, Temp_Array, 4);","sprintf(Temp_Array, "&amp;CHAR(34)&amp;"%.2x"&amp;CHAR(34)&amp;", rawACUnion.ACData."&amp;C5&amp;");"&amp;"//"&amp;C5&amp;CHAR(10)&amp;"strncat(RMSdataLogString, Temp_Array, 2);")</f>
        <v>sprintf(Temp_Array, "%.4x", rawACUnion.ACData.AC_F);//AC_F
strncat(RMSdataLogString, Temp_Array, 4);</v>
      </c>
    </row>
    <row r="6" spans="1:19" ht="14.5" x14ac:dyDescent="0.35">
      <c r="A6" s="4">
        <v>4</v>
      </c>
      <c r="B6" s="6" t="s">
        <v>100</v>
      </c>
      <c r="C6" s="4" t="s">
        <v>150</v>
      </c>
      <c r="D6" s="4">
        <v>4</v>
      </c>
      <c r="E6" s="4">
        <f t="shared" si="4"/>
        <v>10</v>
      </c>
      <c r="F6" s="4">
        <f t="shared" si="1"/>
        <v>14</v>
      </c>
      <c r="G6" s="4">
        <v>0.1</v>
      </c>
      <c r="H6" s="4">
        <v>100</v>
      </c>
      <c r="I6" s="4">
        <f t="shared" si="0"/>
        <v>10</v>
      </c>
      <c r="J6" s="4"/>
      <c r="K6" s="4" t="s">
        <v>93</v>
      </c>
      <c r="L6" s="4" t="s">
        <v>16</v>
      </c>
      <c r="M6" s="4"/>
      <c r="N6" s="4" t="s">
        <v>193</v>
      </c>
      <c r="O6" t="str">
        <f t="shared" si="2"/>
        <v>000000000000000000000000000000000000000000000000000000000000000000000801000000000000000000000000008c000000000000083508350850053401ba02120b13fff2fb9a06ad06ad04e20aff000e06ad0000000000000000fc34f28013931393000100100000010118015d00056a000500000000000000000c070525121328200000000f0e74        IOT.COM0000204    AIRTELR02A07M08_OCP8991900992480943928F866082076503862020500020000000000000004</v>
      </c>
      <c r="P6" t="str">
        <f t="shared" si="3"/>
        <v>0000</v>
      </c>
      <c r="Q6" t="str">
        <f t="shared" si="5"/>
        <v>uint16_t D_ACT_Wh;</v>
      </c>
      <c r="R6" t="str">
        <f>IF(D6=4,"sprintf(Temp_Array, "&amp;CHAR(34)&amp;"%.4x"&amp;CHAR(34)&amp;", rawACUnion.ACData."&amp;C6&amp;");"&amp;"//"&amp;C6&amp;CHAR(10)&amp;"strncat(RMSdataLogString, Temp_Array, 4);","sprintf(Temp_Array, "&amp;CHAR(34)&amp;"%.2x"&amp;CHAR(34)&amp;", rawACUnion.ACData."&amp;C6&amp;");"&amp;"//"&amp;C6&amp;CHAR(10)&amp;"strncat(RMSdataLogString, Temp_Array, 2);")</f>
        <v>sprintf(Temp_Array, "%.4x", rawACUnion.ACData.D_ACT_Wh);//D_ACT_Wh
strncat(RMSdataLogString, Temp_Array, 4);</v>
      </c>
    </row>
    <row r="7" spans="1:19" ht="14.5" x14ac:dyDescent="0.35">
      <c r="A7" s="4">
        <v>5</v>
      </c>
      <c r="B7" s="6" t="s">
        <v>101</v>
      </c>
      <c r="C7" s="4" t="s">
        <v>151</v>
      </c>
      <c r="D7" s="4">
        <v>4</v>
      </c>
      <c r="E7" s="4">
        <f t="shared" si="4"/>
        <v>14</v>
      </c>
      <c r="F7" s="4">
        <f t="shared" si="1"/>
        <v>18</v>
      </c>
      <c r="G7" s="4">
        <v>0.1</v>
      </c>
      <c r="H7" s="4">
        <v>100</v>
      </c>
      <c r="I7" s="4">
        <f t="shared" si="0"/>
        <v>10</v>
      </c>
      <c r="J7" s="4"/>
      <c r="K7" s="4" t="s">
        <v>93</v>
      </c>
      <c r="L7" s="4" t="s">
        <v>16</v>
      </c>
      <c r="M7" s="4"/>
      <c r="N7" s="4" t="s">
        <v>193</v>
      </c>
      <c r="O7" t="str">
        <f t="shared" si="2"/>
        <v>00000000000000000000000000000000000000000000000000000000000000000801000000000000000000000000008c000000000000083508350850053401ba02120b13fff2fb9a06ad06ad04e20aff000e06ad0000000000000000fc34f28013931393000100100000010118015d00056a000500000000000000000c070525121328200000000f0e74        IOT.COM0000204    AIRTELR02A07M08_OCP8991900992480943928F866082076503862020500020000000000000004</v>
      </c>
      <c r="P7" t="str">
        <f t="shared" si="3"/>
        <v>0000</v>
      </c>
      <c r="Q7" t="str">
        <f t="shared" si="5"/>
        <v>uint16_t D_RACT_Wh;</v>
      </c>
      <c r="R7" t="str">
        <f>IF(D7=4,"sprintf(Temp_Array, "&amp;CHAR(34)&amp;"%.4x"&amp;CHAR(34)&amp;", rawACUnion.ACData."&amp;C7&amp;");"&amp;"//"&amp;C7&amp;CHAR(10)&amp;"strncat(RMSdataLogString, Temp_Array, 4);","sprintf(Temp_Array, "&amp;CHAR(34)&amp;"%.2x"&amp;CHAR(34)&amp;", rawACUnion.ACData."&amp;C7&amp;");"&amp;"//"&amp;C7&amp;CHAR(10)&amp;"strncat(RMSdataLogString, Temp_Array, 2);")</f>
        <v>sprintf(Temp_Array, "%.4x", rawACUnion.ACData.D_RACT_Wh);//D_RACT_Wh
strncat(RMSdataLogString, Temp_Array, 4);</v>
      </c>
    </row>
    <row r="8" spans="1:19" ht="14.5" x14ac:dyDescent="0.35">
      <c r="A8" s="4">
        <v>6</v>
      </c>
      <c r="B8" s="6" t="s">
        <v>102</v>
      </c>
      <c r="C8" s="4" t="s">
        <v>152</v>
      </c>
      <c r="D8" s="4">
        <v>4</v>
      </c>
      <c r="E8" s="4">
        <f t="shared" si="4"/>
        <v>18</v>
      </c>
      <c r="F8" s="4">
        <f t="shared" si="1"/>
        <v>22</v>
      </c>
      <c r="G8" s="4">
        <v>0.1</v>
      </c>
      <c r="H8" s="4">
        <v>100</v>
      </c>
      <c r="I8" s="4">
        <f t="shared" si="0"/>
        <v>10</v>
      </c>
      <c r="J8" s="4"/>
      <c r="K8" s="4" t="s">
        <v>15</v>
      </c>
      <c r="L8" s="4" t="s">
        <v>16</v>
      </c>
      <c r="M8" s="4"/>
      <c r="N8" s="4" t="s">
        <v>193</v>
      </c>
      <c r="O8" t="str">
        <f t="shared" si="2"/>
        <v>0000000000000000000000000000000000000000000000000000000000000801000000000000000000000000008c000000000000083508350850053401ba02120b13fff2fb9a06ad06ad04e20aff000e06ad0000000000000000fc34f28013931393000100100000010118015d00056a000500000000000000000c070525121328200000000f0e74        IOT.COM0000204    AIRTELR02A07M08_OCP8991900992480943928F866082076503862020500020000000000000004</v>
      </c>
      <c r="P8" t="str">
        <f t="shared" si="3"/>
        <v>0000</v>
      </c>
      <c r="Q8" t="str">
        <f t="shared" si="5"/>
        <v>uint16_t D_GEN_Wh;</v>
      </c>
      <c r="R8" t="str">
        <f>IF(D8=4,"sprintf(Temp_Array, "&amp;CHAR(34)&amp;"%.4x"&amp;CHAR(34)&amp;", rawACUnion.ACData."&amp;C8&amp;");"&amp;"//"&amp;C8&amp;CHAR(10)&amp;"strncat(RMSdataLogString, Temp_Array, 4);","sprintf(Temp_Array, "&amp;CHAR(34)&amp;"%.2x"&amp;CHAR(34)&amp;", rawACUnion.ACData."&amp;C8&amp;");"&amp;"//"&amp;C8&amp;CHAR(10)&amp;"strncat(RMSdataLogString, Temp_Array, 2);")</f>
        <v>sprintf(Temp_Array, "%.4x", rawACUnion.ACData.D_GEN_Wh);//D_GEN_Wh
strncat(RMSdataLogString, Temp_Array, 4);</v>
      </c>
    </row>
    <row r="9" spans="1:19" ht="14.5" x14ac:dyDescent="0.35">
      <c r="A9" s="4">
        <v>7</v>
      </c>
      <c r="B9" s="6" t="s">
        <v>144</v>
      </c>
      <c r="C9" s="4" t="s">
        <v>153</v>
      </c>
      <c r="D9" s="4">
        <v>8</v>
      </c>
      <c r="E9" s="4">
        <f t="shared" si="4"/>
        <v>22</v>
      </c>
      <c r="F9" s="4">
        <f t="shared" si="1"/>
        <v>30</v>
      </c>
      <c r="G9" s="4">
        <v>0.1</v>
      </c>
      <c r="H9" s="4">
        <v>100</v>
      </c>
      <c r="I9" s="4">
        <f t="shared" si="0"/>
        <v>10</v>
      </c>
      <c r="J9" s="4"/>
      <c r="K9" s="4" t="s">
        <v>93</v>
      </c>
      <c r="L9" s="4" t="s">
        <v>16</v>
      </c>
      <c r="M9" s="4"/>
      <c r="N9" s="4" t="s">
        <v>193</v>
      </c>
      <c r="O9" t="str">
        <f t="shared" si="2"/>
        <v>000000000000000000000000000000000000000000000000000000000801000000000000000000000000008c000000000000083508350850053401ba02120b13fff2fb9a06ad06ad04e20aff000e06ad0000000000000000fc34f28013931393000100100000010118015d00056a000500000000000000000c070525121328200000000f0e74        IOT.COM0000204    AIRTELR02A07M08_OCP8991900992480943928F866082076503862020500020000000000000004</v>
      </c>
      <c r="P9" t="str">
        <f t="shared" si="3"/>
        <v>00000000</v>
      </c>
      <c r="Q9" t="str">
        <f>CONCATENATE("uint32_t ",C9,";")</f>
        <v>uint32_t TOT_ACT_Wh;</v>
      </c>
    </row>
    <row r="10" spans="1:19" ht="14.5" x14ac:dyDescent="0.35">
      <c r="A10" s="4">
        <v>8</v>
      </c>
      <c r="B10" s="6" t="s">
        <v>103</v>
      </c>
      <c r="C10" s="4" t="s">
        <v>154</v>
      </c>
      <c r="D10" s="4">
        <v>4</v>
      </c>
      <c r="E10" s="4">
        <f t="shared" si="4"/>
        <v>30</v>
      </c>
      <c r="F10" s="4">
        <f t="shared" si="1"/>
        <v>34</v>
      </c>
      <c r="G10" s="4">
        <v>0.1</v>
      </c>
      <c r="H10" s="4">
        <v>100</v>
      </c>
      <c r="I10" s="4">
        <f t="shared" si="0"/>
        <v>10</v>
      </c>
      <c r="J10" s="4"/>
      <c r="K10" s="4" t="s">
        <v>15</v>
      </c>
      <c r="L10" s="4" t="s">
        <v>16</v>
      </c>
      <c r="M10" s="4"/>
      <c r="N10" s="4" t="s">
        <v>193</v>
      </c>
      <c r="O10" t="str">
        <f t="shared" si="2"/>
        <v>0000000000000000000000000000000000000000000000000801000000000000000000000000008c000000000000083508350850053401ba02120b13fff2fb9a06ad06ad04e20aff000e06ad0000000000000000fc34f28013931393000100100000010118015d00056a000500000000000000000c070525121328200000000f0e74        IOT.COM0000204    AIRTELR02A07M08_OCP8991900992480943928F866082076503862020500020000000000000004</v>
      </c>
      <c r="P10" t="str">
        <f t="shared" si="3"/>
        <v>0000</v>
      </c>
      <c r="Q10" t="str">
        <f t="shared" si="5"/>
        <v>uint16_t D_BCHG_Wh;</v>
      </c>
      <c r="R10" t="str">
        <f>IF(D10=4,"sprintf(Temp_Array, "&amp;CHAR(34)&amp;"%.4x"&amp;CHAR(34)&amp;", rawACUnion.ACData."&amp;C10&amp;");"&amp;"//"&amp;C10&amp;CHAR(10)&amp;"strncat(RMSdataLogString, Temp_Array, 4);","sprintf(Temp_Array, "&amp;CHAR(34)&amp;"%.2x"&amp;CHAR(34)&amp;", rawACUnion.ACData."&amp;C10&amp;");"&amp;"//"&amp;C10&amp;CHAR(10)&amp;"strncat(RMSdataLogString, Temp_Array, 2);")</f>
        <v>sprintf(Temp_Array, "%.4x", rawACUnion.ACData.D_BCHG_Wh);//D_BCHG_Wh
strncat(RMSdataLogString, Temp_Array, 4);</v>
      </c>
    </row>
    <row r="11" spans="1:19" ht="14.5" x14ac:dyDescent="0.35">
      <c r="A11" s="4">
        <v>9</v>
      </c>
      <c r="B11" s="6" t="s">
        <v>104</v>
      </c>
      <c r="C11" s="4" t="s">
        <v>155</v>
      </c>
      <c r="D11" s="4">
        <v>4</v>
      </c>
      <c r="E11" s="4">
        <f t="shared" si="4"/>
        <v>34</v>
      </c>
      <c r="F11" s="4">
        <f t="shared" si="1"/>
        <v>38</v>
      </c>
      <c r="G11" s="4">
        <v>0.1</v>
      </c>
      <c r="H11" s="4">
        <v>100</v>
      </c>
      <c r="I11" s="4">
        <f t="shared" si="0"/>
        <v>10</v>
      </c>
      <c r="J11" s="4"/>
      <c r="K11" s="4" t="s">
        <v>15</v>
      </c>
      <c r="L11" s="4" t="s">
        <v>16</v>
      </c>
      <c r="M11" s="4"/>
      <c r="N11" s="4" t="s">
        <v>193</v>
      </c>
      <c r="O11" t="str">
        <f t="shared" si="2"/>
        <v>000000000000000000000000000000000000000000000801000000000000000000000000008c000000000000083508350850053401ba02120b13fff2fb9a06ad06ad04e20aff000e06ad0000000000000000fc34f28013931393000100100000010118015d00056a000500000000000000000c070525121328200000000f0e74        IOT.COM0000204    AIRTELR02A07M08_OCP8991900992480943928F866082076503862020500020000000000000004</v>
      </c>
      <c r="P11" t="str">
        <f t="shared" si="3"/>
        <v>0000</v>
      </c>
      <c r="Q11" t="str">
        <f t="shared" si="5"/>
        <v>uint16_t D_BDSCHG_Wh;</v>
      </c>
      <c r="R11" t="str">
        <f>IF(D11=4,"sprintf(Temp_Array, "&amp;CHAR(34)&amp;"%.4x"&amp;CHAR(34)&amp;", rawACUnion.ACData."&amp;C11&amp;");"&amp;"//"&amp;C11&amp;CHAR(10)&amp;"strncat(RMSdataLogString, Temp_Array, 4);","sprintf(Temp_Array, "&amp;CHAR(34)&amp;"%.2x"&amp;CHAR(34)&amp;", rawACUnion.ACData."&amp;C11&amp;");"&amp;"//"&amp;C11&amp;CHAR(10)&amp;"strncat(RMSdataLogString, Temp_Array, 2);")</f>
        <v>sprintf(Temp_Array, "%.4x", rawACUnion.ACData.D_BDSCHG_Wh);//D_BDSCHG_Wh
strncat(RMSdataLogString, Temp_Array, 4);</v>
      </c>
    </row>
    <row r="12" spans="1:19" ht="14.5" x14ac:dyDescent="0.35">
      <c r="A12" s="4">
        <v>10</v>
      </c>
      <c r="B12" s="6" t="s">
        <v>145</v>
      </c>
      <c r="C12" s="4" t="s">
        <v>156</v>
      </c>
      <c r="D12" s="4">
        <v>8</v>
      </c>
      <c r="E12" s="4">
        <f t="shared" si="4"/>
        <v>38</v>
      </c>
      <c r="F12" s="4">
        <f t="shared" si="1"/>
        <v>46</v>
      </c>
      <c r="G12" s="4">
        <v>0.1</v>
      </c>
      <c r="H12" s="4">
        <v>100</v>
      </c>
      <c r="I12" s="4">
        <f t="shared" si="0"/>
        <v>10</v>
      </c>
      <c r="J12" s="4"/>
      <c r="K12" s="4" t="s">
        <v>15</v>
      </c>
      <c r="L12" s="4" t="s">
        <v>16</v>
      </c>
      <c r="M12" s="4"/>
      <c r="N12" s="4" t="s">
        <v>193</v>
      </c>
      <c r="O12" t="str">
        <f t="shared" si="2"/>
        <v>00000000000000000000000000000000000000000801000000000000000000000000008c000000000000083508350850053401ba02120b13fff2fb9a06ad06ad04e20aff000e06ad0000000000000000fc34f28013931393000100100000010118015d00056a000500000000000000000c070525121328200000000f0e74        IOT.COM0000204    AIRTELR02A07M08_OCP8991900992480943928F866082076503862020500020000000000000004</v>
      </c>
      <c r="P12" t="str">
        <f t="shared" si="3"/>
        <v>00000000</v>
      </c>
      <c r="Q12" t="str">
        <f>CONCATENATE("uint32_t ",C12,";")</f>
        <v>uint32_t TOT_BCHG_Wh;</v>
      </c>
    </row>
    <row r="13" spans="1:19" ht="14.5" x14ac:dyDescent="0.35">
      <c r="A13" s="4">
        <v>11</v>
      </c>
      <c r="B13" s="6" t="s">
        <v>146</v>
      </c>
      <c r="C13" s="4" t="s">
        <v>157</v>
      </c>
      <c r="D13" s="4">
        <v>8</v>
      </c>
      <c r="E13" s="4">
        <f t="shared" si="4"/>
        <v>46</v>
      </c>
      <c r="F13" s="4">
        <f t="shared" si="1"/>
        <v>54</v>
      </c>
      <c r="G13" s="4">
        <v>0.1</v>
      </c>
      <c r="H13" s="4">
        <v>100</v>
      </c>
      <c r="I13" s="4">
        <f t="shared" si="0"/>
        <v>10</v>
      </c>
      <c r="J13" s="4"/>
      <c r="K13" s="4" t="s">
        <v>15</v>
      </c>
      <c r="L13" s="4" t="s">
        <v>16</v>
      </c>
      <c r="M13" s="4"/>
      <c r="N13" s="4" t="s">
        <v>193</v>
      </c>
      <c r="O13" t="str">
        <f t="shared" si="2"/>
        <v>000000000000000000000000000000000801000000000000000000000000008c000000000000083508350850053401ba02120b13fff2fb9a06ad06ad04e20aff000e06ad0000000000000000fc34f28013931393000100100000010118015d00056a000500000000000000000c070525121328200000000f0e74        IOT.COM0000204    AIRTELR02A07M08_OCP8991900992480943928F866082076503862020500020000000000000004</v>
      </c>
      <c r="P13" t="str">
        <f t="shared" si="3"/>
        <v>00000000</v>
      </c>
      <c r="Q13" t="str">
        <f>CONCATENATE("uint32_t ",C13,";")</f>
        <v>uint32_t TOT_BDSCHG_Wh;</v>
      </c>
    </row>
    <row r="14" spans="1:19" ht="14.5" x14ac:dyDescent="0.35">
      <c r="A14" s="4">
        <v>12</v>
      </c>
      <c r="B14" s="6" t="s">
        <v>105</v>
      </c>
      <c r="C14" s="4" t="s">
        <v>158</v>
      </c>
      <c r="D14" s="4">
        <v>4</v>
      </c>
      <c r="E14" s="4">
        <f t="shared" si="4"/>
        <v>54</v>
      </c>
      <c r="F14" s="4">
        <f t="shared" si="1"/>
        <v>58</v>
      </c>
      <c r="G14" s="4">
        <v>0.1</v>
      </c>
      <c r="H14" s="4">
        <v>100</v>
      </c>
      <c r="I14" s="4">
        <f t="shared" si="0"/>
        <v>10</v>
      </c>
      <c r="J14" s="4"/>
      <c r="K14" s="4" t="s">
        <v>15</v>
      </c>
      <c r="L14" s="4" t="s">
        <v>16</v>
      </c>
      <c r="M14" s="4"/>
      <c r="N14" s="4" t="s">
        <v>194</v>
      </c>
      <c r="O14" t="str">
        <f t="shared" si="2"/>
        <v>0000000000000000000000000801000000000000000000000000008c000000000000083508350850053401ba02120b13fff2fb9a06ad06ad04e20aff000e06ad0000000000000000fc34f28013931393000100100000010118015d00056a000500000000000000000c070525121328200000000f0e74        IOT.COM0000204    AIRTELR02A07M08_OCP8991900992480943928F866082076503862020500020000000000000004</v>
      </c>
      <c r="P14" t="str">
        <f t="shared" si="3"/>
        <v>0000</v>
      </c>
      <c r="Q14" t="str">
        <f t="shared" si="5"/>
        <v>uint16_t GEN_DAILY_TIME;</v>
      </c>
      <c r="R14" t="str">
        <f>IF(D14=4,"sprintf(Temp_Array, "&amp;CHAR(34)&amp;"%.4x"&amp;CHAR(34)&amp;", rawACUnion.ACData."&amp;C14&amp;");"&amp;"//"&amp;C14&amp;CHAR(10)&amp;"strncat(RMSdataLogString, Temp_Array, 4);","sprintf(Temp_Array, "&amp;CHAR(34)&amp;"%.2x"&amp;CHAR(34)&amp;", rawACUnion.ACData."&amp;C14&amp;");"&amp;"//"&amp;C14&amp;CHAR(10)&amp;"strncat(RMSdataLogString, Temp_Array, 2);")</f>
        <v>sprintf(Temp_Array, "%.4x", rawACUnion.ACData.GEN_DAILY_TIME);//GEN_DAILY_TIME
strncat(RMSdataLogString, Temp_Array, 4);</v>
      </c>
    </row>
    <row r="15" spans="1:19" ht="14.5" x14ac:dyDescent="0.35">
      <c r="A15" s="4">
        <v>13</v>
      </c>
      <c r="B15" s="6" t="s">
        <v>106</v>
      </c>
      <c r="C15" s="4" t="s">
        <v>159</v>
      </c>
      <c r="D15" s="4">
        <v>4</v>
      </c>
      <c r="E15" s="4">
        <f t="shared" si="4"/>
        <v>58</v>
      </c>
      <c r="F15" s="4">
        <f t="shared" si="1"/>
        <v>62</v>
      </c>
      <c r="G15" s="4">
        <v>0.1</v>
      </c>
      <c r="H15" s="4">
        <v>100</v>
      </c>
      <c r="I15" s="4">
        <f t="shared" si="0"/>
        <v>10</v>
      </c>
      <c r="J15" s="4"/>
      <c r="K15" s="4" t="s">
        <v>15</v>
      </c>
      <c r="L15" s="4" t="s">
        <v>16</v>
      </c>
      <c r="M15" s="4"/>
      <c r="N15" s="4" t="s">
        <v>193</v>
      </c>
      <c r="O15" t="str">
        <f t="shared" si="2"/>
        <v>000000000000000000000801000000000000000000000000008c000000000000083508350850053401ba02120b13fff2fb9a06ad06ad04e20aff000e06ad0000000000000000fc34f28013931393000100100000010118015d00056a000500000000000000000c070525121328200000000f0e74        IOT.COM0000204    AIRTELR02A07M08_OCP8991900992480943928F866082076503862020500020000000000000004</v>
      </c>
      <c r="P15" t="str">
        <f t="shared" si="3"/>
        <v>0000</v>
      </c>
      <c r="Q15" t="str">
        <f t="shared" si="5"/>
        <v>uint16_t D_LOAD_Wh;</v>
      </c>
      <c r="R15" t="str">
        <f>IF(D15=4,"sprintf(Temp_Array, "&amp;CHAR(34)&amp;"%.4x"&amp;CHAR(34)&amp;", rawACUnion.ACData."&amp;C15&amp;");"&amp;"//"&amp;C15&amp;CHAR(10)&amp;"strncat(RMSdataLogString, Temp_Array, 4);","sprintf(Temp_Array, "&amp;CHAR(34)&amp;"%.2x"&amp;CHAR(34)&amp;", rawACUnion.ACData."&amp;C15&amp;");"&amp;"//"&amp;C15&amp;CHAR(10)&amp;"strncat(RMSdataLogString, Temp_Array, 2);")</f>
        <v>sprintf(Temp_Array, "%.4x", rawACUnion.ACData.D_LOAD_Wh);//D_LOAD_Wh
strncat(RMSdataLogString, Temp_Array, 4);</v>
      </c>
    </row>
    <row r="16" spans="1:19" ht="14.5" x14ac:dyDescent="0.35">
      <c r="A16" s="4">
        <v>14</v>
      </c>
      <c r="B16" s="6" t="s">
        <v>147</v>
      </c>
      <c r="C16" s="4" t="s">
        <v>160</v>
      </c>
      <c r="D16" s="4">
        <v>8</v>
      </c>
      <c r="E16" s="4">
        <f t="shared" si="4"/>
        <v>62</v>
      </c>
      <c r="F16" s="4">
        <f t="shared" si="1"/>
        <v>70</v>
      </c>
      <c r="G16" s="4">
        <v>0.1</v>
      </c>
      <c r="H16" s="4">
        <v>100</v>
      </c>
      <c r="I16" s="4">
        <f t="shared" si="0"/>
        <v>10</v>
      </c>
      <c r="J16" s="4"/>
      <c r="K16" s="4" t="s">
        <v>15</v>
      </c>
      <c r="L16" s="4" t="s">
        <v>16</v>
      </c>
      <c r="M16" s="4"/>
      <c r="N16" s="4" t="s">
        <v>193</v>
      </c>
      <c r="O16" t="str">
        <f t="shared" si="2"/>
        <v>00000000000000000801000000000000000000000000008c000000000000083508350850053401ba02120b13fff2fb9a06ad06ad04e20aff000e06ad0000000000000000fc34f28013931393000100100000010118015d00056a000500000000000000000c070525121328200000000f0e74        IOT.COM0000204    AIRTELR02A07M08_OCP8991900992480943928F866082076503862020500020000000000000004</v>
      </c>
      <c r="P16" t="str">
        <f t="shared" si="3"/>
        <v>00000000</v>
      </c>
      <c r="Q16" t="str">
        <f>CONCATENATE("uint32_t ",C16,";")</f>
        <v>uint32_t T_LOAD_Wh;</v>
      </c>
    </row>
    <row r="17" spans="1:18" ht="14.5" x14ac:dyDescent="0.35">
      <c r="A17" s="4">
        <v>15</v>
      </c>
      <c r="B17" s="6" t="s">
        <v>148</v>
      </c>
      <c r="C17" s="4" t="s">
        <v>161</v>
      </c>
      <c r="D17" s="4">
        <v>8</v>
      </c>
      <c r="E17" s="4">
        <f t="shared" si="4"/>
        <v>70</v>
      </c>
      <c r="F17" s="4">
        <f t="shared" si="1"/>
        <v>78</v>
      </c>
      <c r="G17" s="4">
        <v>0.1</v>
      </c>
      <c r="H17" s="4">
        <v>100</v>
      </c>
      <c r="I17" s="4">
        <f t="shared" si="0"/>
        <v>10</v>
      </c>
      <c r="J17" s="4"/>
      <c r="K17" s="4" t="s">
        <v>15</v>
      </c>
      <c r="L17" s="4" t="s">
        <v>16</v>
      </c>
      <c r="M17" s="4"/>
      <c r="N17" s="4" t="s">
        <v>193</v>
      </c>
      <c r="O17" t="str">
        <f t="shared" si="2"/>
        <v>000000000801000000000000000000000000008c000000000000083508350850053401ba02120b13fff2fb9a06ad06ad04e20aff000e06ad0000000000000000fc34f28013931393000100100000010118015d00056a000500000000000000000c070525121328200000000f0e74        IOT.COM0000204    AIRTELR02A07M08_OCP8991900992480943928F866082076503862020500020000000000000004</v>
      </c>
      <c r="P17" t="str">
        <f t="shared" si="3"/>
        <v>00000000</v>
      </c>
      <c r="Q17" t="str">
        <f>CONCATENATE("uint32_t ",C17,";")</f>
        <v>uint32_t T_GEN_Wh;</v>
      </c>
    </row>
    <row r="18" spans="1:18" ht="14.5" x14ac:dyDescent="0.35">
      <c r="A18" s="4">
        <v>16</v>
      </c>
      <c r="B18" s="6" t="s">
        <v>107</v>
      </c>
      <c r="C18" s="4" t="s">
        <v>162</v>
      </c>
      <c r="D18" s="4">
        <v>4</v>
      </c>
      <c r="E18" s="4">
        <f t="shared" si="4"/>
        <v>78</v>
      </c>
      <c r="F18" s="4">
        <f t="shared" si="1"/>
        <v>82</v>
      </c>
      <c r="G18" s="4">
        <v>1</v>
      </c>
      <c r="H18" s="4">
        <v>100</v>
      </c>
      <c r="I18" s="4">
        <f t="shared" si="0"/>
        <v>100</v>
      </c>
      <c r="J18" s="4"/>
      <c r="K18" s="4" t="s">
        <v>15</v>
      </c>
      <c r="L18" s="4" t="s">
        <v>16</v>
      </c>
      <c r="M18" s="4"/>
      <c r="N18" s="4" t="s">
        <v>18</v>
      </c>
      <c r="O18" t="str">
        <f t="shared" si="2"/>
        <v>0801000000000000000000000000008c000000000000083508350850053401ba02120b13fff2fb9a06ad06ad04e20aff000e06ad0000000000000000fc34f28013931393000100100000010118015d00056a000500000000000000000c070525121328200000000f0e74        IOT.COM0000204    AIRTELR02A07M08_OCP8991900992480943928F866082076503862020500020000000000000004</v>
      </c>
      <c r="P18" t="str">
        <f t="shared" si="3"/>
        <v>0801</v>
      </c>
      <c r="Q18" t="str">
        <f t="shared" si="5"/>
        <v>uint16_t Test_flag_bit;</v>
      </c>
      <c r="R18" t="str">
        <f t="shared" ref="R18:R42" si="6">IF(D18=4,"sprintf(Temp_Array, "&amp;CHAR(34)&amp;"%.4x"&amp;CHAR(34)&amp;", rawACUnion.ACData."&amp;C18&amp;");"&amp;"//"&amp;C18&amp;CHAR(10)&amp;"strncat(RMSdataLogString, Temp_Array, 4);","sprintf(Temp_Array, "&amp;CHAR(34)&amp;"%.2x"&amp;CHAR(34)&amp;", rawACUnion.ACData."&amp;C18&amp;");"&amp;"//"&amp;C18&amp;CHAR(10)&amp;"strncat(RMSdataLogString, Temp_Array, 2);")</f>
        <v>sprintf(Temp_Array, "%.4x", rawACUnion.ACData.Test_flag_bit);//Test_flag_bit
strncat(RMSdataLogString, Temp_Array, 4);</v>
      </c>
    </row>
    <row r="19" spans="1:18" ht="14.5" x14ac:dyDescent="0.35">
      <c r="A19" s="4">
        <v>17</v>
      </c>
      <c r="B19" s="6" t="s">
        <v>108</v>
      </c>
      <c r="C19" s="4" t="s">
        <v>163</v>
      </c>
      <c r="D19" s="4">
        <v>4</v>
      </c>
      <c r="E19" s="4">
        <f t="shared" si="4"/>
        <v>82</v>
      </c>
      <c r="F19" s="4">
        <f t="shared" si="1"/>
        <v>86</v>
      </c>
      <c r="G19" s="4">
        <v>1</v>
      </c>
      <c r="H19" s="4">
        <v>100</v>
      </c>
      <c r="I19" s="4">
        <f t="shared" si="0"/>
        <v>100</v>
      </c>
      <c r="J19" s="4"/>
      <c r="K19" s="4" t="s">
        <v>15</v>
      </c>
      <c r="L19" s="4" t="s">
        <v>16</v>
      </c>
      <c r="M19" s="4"/>
      <c r="N19" s="4" t="s">
        <v>18</v>
      </c>
      <c r="O19" t="str">
        <f t="shared" si="2"/>
        <v>000000000000000000000000008c000000000000083508350850053401ba02120b13fff2fb9a06ad06ad04e20aff000e06ad0000000000000000fc34f28013931393000100100000010118015d00056a000500000000000000000c070525121328200000000f0e74        IOT.COM0000204    AIRTELR02A07M08_OCP8991900992480943928F866082076503862020500020000000000000004</v>
      </c>
      <c r="P19" t="str">
        <f t="shared" si="3"/>
        <v>0000</v>
      </c>
      <c r="Q19" t="str">
        <f t="shared" si="5"/>
        <v>uint16_t WNG_1;</v>
      </c>
      <c r="R19" t="str">
        <f t="shared" si="6"/>
        <v>sprintf(Temp_Array, "%.4x", rawACUnion.ACData.WNG_1);//WNG_1
strncat(RMSdataLogString, Temp_Array, 4);</v>
      </c>
    </row>
    <row r="20" spans="1:18" ht="14.5" x14ac:dyDescent="0.35">
      <c r="A20" s="4">
        <v>18</v>
      </c>
      <c r="B20" s="6" t="s">
        <v>109</v>
      </c>
      <c r="C20" s="4" t="s">
        <v>164</v>
      </c>
      <c r="D20" s="4">
        <v>4</v>
      </c>
      <c r="E20" s="4">
        <f t="shared" si="4"/>
        <v>86</v>
      </c>
      <c r="F20" s="4">
        <f t="shared" si="1"/>
        <v>90</v>
      </c>
      <c r="G20" s="4">
        <v>1</v>
      </c>
      <c r="H20" s="4">
        <v>100</v>
      </c>
      <c r="I20" s="4">
        <f t="shared" si="0"/>
        <v>100</v>
      </c>
      <c r="J20" s="4"/>
      <c r="K20" s="4" t="s">
        <v>15</v>
      </c>
      <c r="L20" s="4" t="s">
        <v>16</v>
      </c>
      <c r="M20" s="4"/>
      <c r="N20" s="4" t="s">
        <v>18</v>
      </c>
      <c r="O20" t="str">
        <f t="shared" si="2"/>
        <v>00000000000000000000008c000000000000083508350850053401ba02120b13fff2fb9a06ad06ad04e20aff000e06ad0000000000000000fc34f28013931393000100100000010118015d00056a000500000000000000000c070525121328200000000f0e74        IOT.COM0000204    AIRTELR02A07M08_OCP8991900992480943928F866082076503862020500020000000000000004</v>
      </c>
      <c r="P20" t="str">
        <f t="shared" si="3"/>
        <v>0000</v>
      </c>
      <c r="Q20" t="str">
        <f t="shared" si="5"/>
        <v>uint16_t WNG_2;</v>
      </c>
      <c r="R20" t="str">
        <f t="shared" si="6"/>
        <v>sprintf(Temp_Array, "%.4x", rawACUnion.ACData.WNG_2);//WNG_2
strncat(RMSdataLogString, Temp_Array, 4);</v>
      </c>
    </row>
    <row r="21" spans="1:18" ht="14.5" x14ac:dyDescent="0.35">
      <c r="A21" s="4">
        <v>19</v>
      </c>
      <c r="B21" s="6" t="s">
        <v>110</v>
      </c>
      <c r="C21" s="4" t="s">
        <v>165</v>
      </c>
      <c r="D21" s="4">
        <v>4</v>
      </c>
      <c r="E21" s="4">
        <f t="shared" si="4"/>
        <v>90</v>
      </c>
      <c r="F21" s="4">
        <f t="shared" si="1"/>
        <v>94</v>
      </c>
      <c r="G21" s="4">
        <v>1</v>
      </c>
      <c r="H21" s="4">
        <v>100</v>
      </c>
      <c r="I21" s="4">
        <f t="shared" si="0"/>
        <v>100</v>
      </c>
      <c r="J21" s="4"/>
      <c r="K21" s="4" t="s">
        <v>15</v>
      </c>
      <c r="L21" s="4" t="s">
        <v>16</v>
      </c>
      <c r="M21" s="4"/>
      <c r="N21" s="4" t="s">
        <v>18</v>
      </c>
      <c r="O21" t="str">
        <f t="shared" si="2"/>
        <v>0000000000000000008c000000000000083508350850053401ba02120b13fff2fb9a06ad06ad04e20aff000e06ad0000000000000000fc34f28013931393000100100000010118015d00056a000500000000000000000c070525121328200000000f0e74        IOT.COM0000204    AIRTELR02A07M08_OCP8991900992480943928F866082076503862020500020000000000000004</v>
      </c>
      <c r="P21" t="str">
        <f t="shared" si="3"/>
        <v>0000</v>
      </c>
      <c r="Q21" t="str">
        <f t="shared" si="5"/>
        <v>uint16_t FLT_1;</v>
      </c>
      <c r="R21" t="str">
        <f t="shared" si="6"/>
        <v>sprintf(Temp_Array, "%.4x", rawACUnion.ACData.FLT_1);//FLT_1
strncat(RMSdataLogString, Temp_Array, 4);</v>
      </c>
    </row>
    <row r="22" spans="1:18" ht="14.5" x14ac:dyDescent="0.35">
      <c r="A22" s="4">
        <v>20</v>
      </c>
      <c r="B22" s="6" t="s">
        <v>111</v>
      </c>
      <c r="C22" s="4" t="s">
        <v>166</v>
      </c>
      <c r="D22" s="4">
        <v>4</v>
      </c>
      <c r="E22" s="4">
        <f t="shared" si="4"/>
        <v>94</v>
      </c>
      <c r="F22" s="4">
        <f t="shared" si="1"/>
        <v>98</v>
      </c>
      <c r="G22" s="4">
        <v>1</v>
      </c>
      <c r="H22" s="4">
        <v>100</v>
      </c>
      <c r="I22" s="4">
        <f t="shared" si="0"/>
        <v>100</v>
      </c>
      <c r="J22" s="4"/>
      <c r="K22" s="4" t="s">
        <v>15</v>
      </c>
      <c r="L22" s="4" t="s">
        <v>16</v>
      </c>
      <c r="M22" s="4"/>
      <c r="N22" s="4" t="s">
        <v>18</v>
      </c>
      <c r="O22" t="str">
        <f t="shared" si="2"/>
        <v>000000000000008c000000000000083508350850053401ba02120b13fff2fb9a06ad06ad04e20aff000e06ad0000000000000000fc34f28013931393000100100000010118015d00056a000500000000000000000c070525121328200000000f0e74        IOT.COM0000204    AIRTELR02A07M08_OCP8991900992480943928F866082076503862020500020000000000000004</v>
      </c>
      <c r="P22" t="str">
        <f t="shared" si="3"/>
        <v>0000</v>
      </c>
      <c r="Q22" t="str">
        <f t="shared" si="5"/>
        <v>uint16_t FLT_2;</v>
      </c>
      <c r="R22" t="str">
        <f t="shared" si="6"/>
        <v>sprintf(Temp_Array, "%.4x", rawACUnion.ACData.FLT_2);//FLT_2
strncat(RMSdataLogString, Temp_Array, 4);</v>
      </c>
    </row>
    <row r="23" spans="1:18" ht="14.5" x14ac:dyDescent="0.35">
      <c r="A23" s="4">
        <v>21</v>
      </c>
      <c r="B23" s="6" t="s">
        <v>112</v>
      </c>
      <c r="C23" s="4" t="s">
        <v>167</v>
      </c>
      <c r="D23" s="4">
        <v>4</v>
      </c>
      <c r="E23" s="4">
        <f t="shared" si="4"/>
        <v>98</v>
      </c>
      <c r="F23" s="4">
        <f t="shared" si="1"/>
        <v>102</v>
      </c>
      <c r="G23" s="4">
        <v>1</v>
      </c>
      <c r="H23" s="4">
        <v>100</v>
      </c>
      <c r="I23" s="4">
        <f t="shared" si="0"/>
        <v>100</v>
      </c>
      <c r="J23" s="4"/>
      <c r="K23" s="4" t="s">
        <v>15</v>
      </c>
      <c r="L23" s="4" t="s">
        <v>16</v>
      </c>
      <c r="M23" s="4"/>
      <c r="N23" s="4" t="s">
        <v>18</v>
      </c>
      <c r="O23" t="str">
        <f t="shared" si="2"/>
        <v>00000000008c000000000000083508350850053401ba02120b13fff2fb9a06ad06ad04e20aff000e06ad0000000000000000fc34f28013931393000100100000010118015d00056a000500000000000000000c070525121328200000000f0e74        IOT.COM0000204    AIRTELR02A07M08_OCP8991900992480943928F866082076503862020500020000000000000004</v>
      </c>
      <c r="P23" t="str">
        <f t="shared" si="3"/>
        <v>0000</v>
      </c>
      <c r="Q23" t="str">
        <f t="shared" si="5"/>
        <v>uint16_t FLT_3;</v>
      </c>
      <c r="R23" t="str">
        <f t="shared" si="6"/>
        <v>sprintf(Temp_Array, "%.4x", rawACUnion.ACData.FLT_3);//FLT_3
strncat(RMSdataLogString, Temp_Array, 4);</v>
      </c>
    </row>
    <row r="24" spans="1:18" ht="14.5" x14ac:dyDescent="0.35">
      <c r="A24" s="4">
        <v>22</v>
      </c>
      <c r="B24" s="6" t="s">
        <v>113</v>
      </c>
      <c r="C24" s="4" t="s">
        <v>168</v>
      </c>
      <c r="D24" s="4">
        <v>4</v>
      </c>
      <c r="E24" s="4">
        <f t="shared" si="4"/>
        <v>102</v>
      </c>
      <c r="F24" s="4">
        <f t="shared" si="1"/>
        <v>106</v>
      </c>
      <c r="G24" s="4">
        <v>1</v>
      </c>
      <c r="H24" s="4">
        <v>100</v>
      </c>
      <c r="I24" s="4">
        <f t="shared" si="0"/>
        <v>100</v>
      </c>
      <c r="J24" s="4"/>
      <c r="K24" s="4" t="s">
        <v>15</v>
      </c>
      <c r="L24" s="4" t="s">
        <v>16</v>
      </c>
      <c r="M24" s="4"/>
      <c r="N24" s="4" t="s">
        <v>18</v>
      </c>
      <c r="O24" t="str">
        <f t="shared" si="2"/>
        <v>0000008c000000000000083508350850053401ba02120b13fff2fb9a06ad06ad04e20aff000e06ad0000000000000000fc34f28013931393000100100000010118015d00056a000500000000000000000c070525121328200000000f0e74        IOT.COM0000204    AIRTELR02A07M08_OCP8991900992480943928F866082076503862020500020000000000000004</v>
      </c>
      <c r="P24" t="str">
        <f t="shared" si="3"/>
        <v>0000</v>
      </c>
      <c r="Q24" t="str">
        <f t="shared" si="5"/>
        <v>uint16_t FLT_4;</v>
      </c>
      <c r="R24" t="str">
        <f t="shared" si="6"/>
        <v>sprintf(Temp_Array, "%.4x", rawACUnion.ACData.FLT_4);//FLT_4
strncat(RMSdataLogString, Temp_Array, 4);</v>
      </c>
    </row>
    <row r="25" spans="1:18" ht="14.5" x14ac:dyDescent="0.35">
      <c r="A25" s="4">
        <v>23</v>
      </c>
      <c r="B25" s="6" t="s">
        <v>114</v>
      </c>
      <c r="C25" s="4" t="s">
        <v>169</v>
      </c>
      <c r="D25" s="4">
        <v>4</v>
      </c>
      <c r="E25" s="4">
        <f t="shared" si="4"/>
        <v>106</v>
      </c>
      <c r="F25" s="4">
        <f t="shared" si="1"/>
        <v>110</v>
      </c>
      <c r="G25" s="4">
        <v>1</v>
      </c>
      <c r="H25" s="4">
        <v>100</v>
      </c>
      <c r="I25" s="4">
        <f t="shared" si="0"/>
        <v>100</v>
      </c>
      <c r="J25" s="4"/>
      <c r="K25" s="4" t="s">
        <v>15</v>
      </c>
      <c r="L25" s="4" t="s">
        <v>16</v>
      </c>
      <c r="M25" s="4"/>
      <c r="N25" s="4" t="s">
        <v>195</v>
      </c>
      <c r="O25" t="str">
        <f t="shared" si="2"/>
        <v>008c000000000000083508350850053401ba02120b13fff2fb9a06ad06ad04e20aff000e06ad0000000000000000fc34f28013931393000100100000010118015d00056a000500000000000000000c070525121328200000000f0e74        IOT.COM0000204    AIRTELR02A07M08_OCP8991900992480943928F866082076503862020500020000000000000004</v>
      </c>
      <c r="P25" t="str">
        <f t="shared" si="3"/>
        <v>008c</v>
      </c>
      <c r="Q25" t="str">
        <f t="shared" si="5"/>
        <v>uint16_t CORR_AH;</v>
      </c>
      <c r="R25" t="str">
        <f t="shared" si="6"/>
        <v>sprintf(Temp_Array, "%.4x", rawACUnion.ACData.CORR_AH);//CORR_AH
strncat(RMSdataLogString, Temp_Array, 4);</v>
      </c>
    </row>
    <row r="26" spans="1:18" ht="14.5" x14ac:dyDescent="0.35">
      <c r="A26" s="4">
        <v>24</v>
      </c>
      <c r="B26" s="6" t="s">
        <v>115</v>
      </c>
      <c r="C26" s="4" t="s">
        <v>170</v>
      </c>
      <c r="D26" s="4">
        <v>4</v>
      </c>
      <c r="E26" s="4">
        <f t="shared" si="4"/>
        <v>110</v>
      </c>
      <c r="F26" s="4">
        <f t="shared" si="1"/>
        <v>114</v>
      </c>
      <c r="G26" s="4">
        <v>1</v>
      </c>
      <c r="H26" s="4">
        <v>100</v>
      </c>
      <c r="I26" s="4">
        <f t="shared" si="0"/>
        <v>100</v>
      </c>
      <c r="J26" s="4"/>
      <c r="K26" s="4" t="s">
        <v>15</v>
      </c>
      <c r="L26" s="4" t="s">
        <v>16</v>
      </c>
      <c r="M26" s="4"/>
      <c r="N26" s="4" t="s">
        <v>18</v>
      </c>
      <c r="O26" t="str">
        <f t="shared" si="2"/>
        <v>000000000000083508350850053401ba02120b13fff2fb9a06ad06ad04e20aff000e06ad0000000000000000fc34f28013931393000100100000010118015d00056a000500000000000000000c070525121328200000000f0e74        IOT.COM0000204    AIRTELR02A07M08_OCP8991900992480943928F866082076503862020500020000000000000004</v>
      </c>
      <c r="P26" t="str">
        <f t="shared" si="3"/>
        <v>0000</v>
      </c>
      <c r="Q26" t="str">
        <f t="shared" si="5"/>
        <v>uint16_t AL_1;</v>
      </c>
      <c r="R26" t="str">
        <f t="shared" si="6"/>
        <v>sprintf(Temp_Array, "%.4x", rawACUnion.ACData.AL_1);//AL_1
strncat(RMSdataLogString, Temp_Array, 4);</v>
      </c>
    </row>
    <row r="27" spans="1:18" ht="14.5" x14ac:dyDescent="0.35">
      <c r="A27" s="4">
        <v>25</v>
      </c>
      <c r="B27" s="6" t="s">
        <v>116</v>
      </c>
      <c r="C27" s="4" t="s">
        <v>171</v>
      </c>
      <c r="D27" s="4">
        <v>4</v>
      </c>
      <c r="E27" s="4">
        <f t="shared" si="4"/>
        <v>114</v>
      </c>
      <c r="F27" s="4">
        <f t="shared" si="1"/>
        <v>118</v>
      </c>
      <c r="G27" s="4">
        <v>1</v>
      </c>
      <c r="H27" s="4">
        <v>100</v>
      </c>
      <c r="I27" s="4">
        <f t="shared" si="0"/>
        <v>100</v>
      </c>
      <c r="J27" s="4"/>
      <c r="K27" s="4" t="s">
        <v>15</v>
      </c>
      <c r="L27" s="4" t="s">
        <v>16</v>
      </c>
      <c r="M27" s="4"/>
      <c r="N27" s="4" t="s">
        <v>18</v>
      </c>
      <c r="O27" t="str">
        <f t="shared" si="2"/>
        <v>00000000083508350850053401ba02120b13fff2fb9a06ad06ad04e20aff000e06ad0000000000000000fc34f28013931393000100100000010118015d00056a000500000000000000000c070525121328200000000f0e74        IOT.COM0000204    AIRTELR02A07M08_OCP8991900992480943928F866082076503862020500020000000000000004</v>
      </c>
      <c r="P27" t="str">
        <f t="shared" si="3"/>
        <v>0000</v>
      </c>
      <c r="Q27" t="str">
        <f t="shared" si="5"/>
        <v>uint16_t AL_2;</v>
      </c>
      <c r="R27" t="str">
        <f t="shared" si="6"/>
        <v>sprintf(Temp_Array, "%.4x", rawACUnion.ACData.AL_2);//AL_2
strncat(RMSdataLogString, Temp_Array, 4);</v>
      </c>
    </row>
    <row r="28" spans="1:18" ht="14.5" x14ac:dyDescent="0.35">
      <c r="A28" s="4">
        <v>26</v>
      </c>
      <c r="B28" s="6" t="s">
        <v>117</v>
      </c>
      <c r="C28" s="4" t="s">
        <v>172</v>
      </c>
      <c r="D28" s="4">
        <v>4</v>
      </c>
      <c r="E28" s="4">
        <f t="shared" si="4"/>
        <v>118</v>
      </c>
      <c r="F28" s="4">
        <f t="shared" si="1"/>
        <v>122</v>
      </c>
      <c r="G28" s="4">
        <v>1</v>
      </c>
      <c r="H28" s="4">
        <v>100</v>
      </c>
      <c r="I28" s="4">
        <f t="shared" si="0"/>
        <v>100</v>
      </c>
      <c r="J28" s="4"/>
      <c r="K28" s="4" t="s">
        <v>15</v>
      </c>
      <c r="L28" s="4" t="s">
        <v>16</v>
      </c>
      <c r="M28" s="4"/>
      <c r="N28" s="4" t="s">
        <v>197</v>
      </c>
      <c r="O28" t="str">
        <f t="shared" si="2"/>
        <v>0000083508350850053401ba02120b13fff2fb9a06ad06ad04e20aff000e06ad0000000000000000fc34f28013931393000100100000010118015d00056a000500000000000000000c070525121328200000000f0e74        IOT.COM0000204    AIRTELR02A07M08_OCP8991900992480943928F866082076503862020500020000000000000004</v>
      </c>
      <c r="P28" t="str">
        <f t="shared" si="3"/>
        <v>0000</v>
      </c>
      <c r="Q28" t="str">
        <f t="shared" si="5"/>
        <v>uint16_t UPS_PWR;</v>
      </c>
      <c r="R28" t="str">
        <f t="shared" si="6"/>
        <v>sprintf(Temp_Array, "%.4x", rawACUnion.ACData.UPS_PWR);//UPS_PWR
strncat(RMSdataLogString, Temp_Array, 4);</v>
      </c>
    </row>
    <row r="29" spans="1:18" ht="14.5" x14ac:dyDescent="0.35">
      <c r="A29" s="4">
        <v>27</v>
      </c>
      <c r="B29" s="6" t="s">
        <v>118</v>
      </c>
      <c r="C29" s="4" t="s">
        <v>60</v>
      </c>
      <c r="D29" s="4">
        <v>4</v>
      </c>
      <c r="E29" s="4">
        <f t="shared" si="4"/>
        <v>122</v>
      </c>
      <c r="F29" s="4">
        <f t="shared" si="1"/>
        <v>126</v>
      </c>
      <c r="G29" s="4">
        <v>0.1</v>
      </c>
      <c r="H29" s="4">
        <v>100</v>
      </c>
      <c r="I29" s="4">
        <f t="shared" si="0"/>
        <v>10</v>
      </c>
      <c r="J29" s="4"/>
      <c r="K29" s="4" t="s">
        <v>15</v>
      </c>
      <c r="L29" s="4" t="s">
        <v>16</v>
      </c>
      <c r="M29" s="4"/>
      <c r="N29" s="4" t="s">
        <v>17</v>
      </c>
      <c r="O29" t="str">
        <f t="shared" si="2"/>
        <v>083508350850053401ba02120b13fff2fb9a06ad06ad04e20aff000e06ad0000000000000000fc34f28013931393000100100000010118015d00056a000500000000000000000c070525121328200000000f0e74        IOT.COM0000204    AIRTELR02A07M08_OCP8991900992480943928F866082076503862020500020000000000000004</v>
      </c>
      <c r="P29" t="str">
        <f t="shared" si="3"/>
        <v>0835</v>
      </c>
      <c r="Q29" t="str">
        <f t="shared" si="5"/>
        <v>uint16_t AC_V;</v>
      </c>
      <c r="R29" t="str">
        <f t="shared" si="6"/>
        <v>sprintf(Temp_Array, "%.4x", rawACUnion.ACData.AC_V);//AC_V
strncat(RMSdataLogString, Temp_Array, 4);</v>
      </c>
    </row>
    <row r="30" spans="1:18" ht="14.5" x14ac:dyDescent="0.35">
      <c r="A30" s="4">
        <v>28</v>
      </c>
      <c r="B30" s="6" t="s">
        <v>119</v>
      </c>
      <c r="C30" s="4" t="s">
        <v>173</v>
      </c>
      <c r="D30" s="4">
        <v>4</v>
      </c>
      <c r="E30" s="4">
        <f t="shared" si="4"/>
        <v>126</v>
      </c>
      <c r="F30" s="4">
        <f t="shared" si="1"/>
        <v>130</v>
      </c>
      <c r="G30" s="4">
        <v>0.1</v>
      </c>
      <c r="H30" s="4">
        <v>100</v>
      </c>
      <c r="I30" s="4">
        <f t="shared" si="0"/>
        <v>10</v>
      </c>
      <c r="J30" s="4"/>
      <c r="K30" s="4" t="s">
        <v>15</v>
      </c>
      <c r="L30" s="4" t="s">
        <v>16</v>
      </c>
      <c r="M30" s="4"/>
      <c r="N30" s="4" t="s">
        <v>17</v>
      </c>
      <c r="O30" t="str">
        <f t="shared" si="2"/>
        <v>08350850053401ba02120b13fff2fb9a06ad06ad04e20aff000e06ad0000000000000000fc34f28013931393000100100000010118015d00056a000500000000000000000c070525121328200000000f0e74        IOT.COM0000204    AIRTELR02A07M08_OCP8991900992480943928F866082076503862020500020000000000000004</v>
      </c>
      <c r="P30" t="str">
        <f t="shared" si="3"/>
        <v>0835</v>
      </c>
      <c r="Q30" t="str">
        <f t="shared" si="5"/>
        <v>uint16_t INV_V;</v>
      </c>
      <c r="R30" t="str">
        <f t="shared" si="6"/>
        <v>sprintf(Temp_Array, "%.4x", rawACUnion.ACData.INV_V);//INV_V
strncat(RMSdataLogString, Temp_Array, 4);</v>
      </c>
    </row>
    <row r="31" spans="1:18" ht="14.5" x14ac:dyDescent="0.35">
      <c r="A31" s="4">
        <v>29</v>
      </c>
      <c r="B31" s="6" t="s">
        <v>120</v>
      </c>
      <c r="C31" s="4" t="s">
        <v>63</v>
      </c>
      <c r="D31" s="4">
        <v>4</v>
      </c>
      <c r="E31" s="4">
        <f t="shared" si="4"/>
        <v>130</v>
      </c>
      <c r="F31" s="4">
        <f t="shared" si="1"/>
        <v>134</v>
      </c>
      <c r="G31" s="4">
        <v>0.1</v>
      </c>
      <c r="H31" s="4">
        <v>100</v>
      </c>
      <c r="I31" s="4">
        <f t="shared" si="0"/>
        <v>10</v>
      </c>
      <c r="J31" s="4"/>
      <c r="K31" s="4" t="s">
        <v>15</v>
      </c>
      <c r="L31" s="4" t="s">
        <v>16</v>
      </c>
      <c r="M31" s="4"/>
      <c r="N31" s="4" t="s">
        <v>17</v>
      </c>
      <c r="O31" t="str">
        <f t="shared" si="2"/>
        <v>0850053401ba02120b13fff2fb9a06ad06ad04e20aff000e06ad0000000000000000fc34f28013931393000100100000010118015d00056a000500000000000000000c070525121328200000000f0e74        IOT.COM0000204    AIRTELR02A07M08_OCP8991900992480943928F866082076503862020500020000000000000004</v>
      </c>
      <c r="P31" t="str">
        <f t="shared" si="3"/>
        <v>0850</v>
      </c>
      <c r="Q31" t="str">
        <f t="shared" si="5"/>
        <v>uint16_t OP_V;</v>
      </c>
      <c r="R31" t="str">
        <f t="shared" si="6"/>
        <v>sprintf(Temp_Array, "%.4x", rawACUnion.ACData.OP_V);//OP_V
strncat(RMSdataLogString, Temp_Array, 4);</v>
      </c>
    </row>
    <row r="32" spans="1:18" ht="14.5" x14ac:dyDescent="0.35">
      <c r="A32" s="4">
        <v>30</v>
      </c>
      <c r="B32" s="6" t="s">
        <v>121</v>
      </c>
      <c r="C32" s="4" t="s">
        <v>174</v>
      </c>
      <c r="D32" s="4">
        <v>4</v>
      </c>
      <c r="E32" s="4">
        <f t="shared" si="4"/>
        <v>134</v>
      </c>
      <c r="F32" s="4">
        <f t="shared" si="1"/>
        <v>138</v>
      </c>
      <c r="G32" s="4">
        <v>0.01</v>
      </c>
      <c r="H32" s="4">
        <v>100</v>
      </c>
      <c r="I32" s="4">
        <f t="shared" si="0"/>
        <v>1</v>
      </c>
      <c r="J32" s="4"/>
      <c r="K32" s="4" t="s">
        <v>93</v>
      </c>
      <c r="L32" s="4" t="s">
        <v>16</v>
      </c>
      <c r="M32" s="4"/>
      <c r="N32" s="4" t="s">
        <v>196</v>
      </c>
      <c r="O32" t="str">
        <f t="shared" si="2"/>
        <v>053401ba02120b13fff2fb9a06ad06ad04e20aff000e06ad0000000000000000fc34f28013931393000100100000010118015d00056a000500000000000000000c070525121328200000000f0e74        IOT.COM0000204    AIRTELR02A07M08_OCP8991900992480943928F866082076503862020500020000000000000004</v>
      </c>
      <c r="P32" t="str">
        <f t="shared" si="3"/>
        <v>0534</v>
      </c>
      <c r="Q32" t="str">
        <f t="shared" si="5"/>
        <v>uint16_t AC_I1;</v>
      </c>
      <c r="R32" t="str">
        <f t="shared" si="6"/>
        <v>sprintf(Temp_Array, "%.4x", rawACUnion.ACData.AC_I1);//AC_I1
strncat(RMSdataLogString, Temp_Array, 4);</v>
      </c>
    </row>
    <row r="33" spans="1:18" ht="14.5" x14ac:dyDescent="0.35">
      <c r="A33" s="4">
        <v>31</v>
      </c>
      <c r="B33" s="6" t="s">
        <v>122</v>
      </c>
      <c r="C33" s="4" t="s">
        <v>175</v>
      </c>
      <c r="D33" s="4">
        <v>4</v>
      </c>
      <c r="E33" s="4">
        <f t="shared" si="4"/>
        <v>138</v>
      </c>
      <c r="F33" s="4">
        <f t="shared" si="1"/>
        <v>142</v>
      </c>
      <c r="G33" s="4">
        <v>0.01</v>
      </c>
      <c r="H33" s="4">
        <v>100</v>
      </c>
      <c r="I33" s="4">
        <f t="shared" si="0"/>
        <v>1</v>
      </c>
      <c r="J33" s="4"/>
      <c r="K33" s="4" t="s">
        <v>93</v>
      </c>
      <c r="L33" s="4" t="s">
        <v>16</v>
      </c>
      <c r="M33" s="4"/>
      <c r="N33" s="4" t="s">
        <v>196</v>
      </c>
      <c r="O33" t="str">
        <f t="shared" si="2"/>
        <v>01ba02120b13fff2fb9a06ad06ad04e20aff000e06ad0000000000000000fc34f28013931393000100100000010118015d00056a000500000000000000000c070525121328200000000f0e74        IOT.COM0000204    AIRTELR02A07M08_OCP8991900992480943928F866082076503862020500020000000000000004</v>
      </c>
      <c r="P33" t="str">
        <f t="shared" si="3"/>
        <v>01ba</v>
      </c>
      <c r="Q33" t="str">
        <f t="shared" si="5"/>
        <v>uint16_t AC_EXT_I1;</v>
      </c>
      <c r="R33" t="str">
        <f t="shared" si="6"/>
        <v>sprintf(Temp_Array, "%.4x", rawACUnion.ACData.AC_EXT_I1);//AC_EXT_I1
strncat(RMSdataLogString, Temp_Array, 4);</v>
      </c>
    </row>
    <row r="34" spans="1:18" ht="14.5" x14ac:dyDescent="0.35">
      <c r="A34" s="4">
        <v>32</v>
      </c>
      <c r="B34" s="6" t="s">
        <v>123</v>
      </c>
      <c r="C34" s="4" t="s">
        <v>179</v>
      </c>
      <c r="D34" s="4">
        <v>4</v>
      </c>
      <c r="E34" s="4">
        <f t="shared" si="4"/>
        <v>142</v>
      </c>
      <c r="F34" s="4">
        <f t="shared" si="1"/>
        <v>146</v>
      </c>
      <c r="G34" s="4">
        <v>0.01</v>
      </c>
      <c r="H34" s="4">
        <v>100</v>
      </c>
      <c r="I34" s="4">
        <f t="shared" si="0"/>
        <v>1</v>
      </c>
      <c r="J34" s="4"/>
      <c r="K34" s="4" t="s">
        <v>93</v>
      </c>
      <c r="L34" s="4" t="s">
        <v>16</v>
      </c>
      <c r="M34" s="4"/>
      <c r="N34" s="4" t="s">
        <v>196</v>
      </c>
      <c r="O34" t="str">
        <f t="shared" si="2"/>
        <v>02120b13fff2fb9a06ad06ad04e20aff000e06ad0000000000000000fc34f28013931393000100100000010118015d00056a000500000000000000000c070525121328200000000f0e74        IOT.COM0000204    AIRTELR02A07M08_OCP8991900992480943928F866082076503862020500020000000000000004</v>
      </c>
      <c r="P34" t="str">
        <f t="shared" si="3"/>
        <v>0212</v>
      </c>
      <c r="Q34" t="str">
        <f t="shared" si="5"/>
        <v>uint16_t INV_I1;</v>
      </c>
      <c r="R34" t="str">
        <f t="shared" si="6"/>
        <v>sprintf(Temp_Array, "%.4x", rawACUnion.ACData.INV_I1);//INV_I1
strncat(RMSdataLogString, Temp_Array, 4);</v>
      </c>
    </row>
    <row r="35" spans="1:18" ht="14.5" x14ac:dyDescent="0.35">
      <c r="A35" s="4">
        <v>33</v>
      </c>
      <c r="B35" s="6" t="s">
        <v>124</v>
      </c>
      <c r="C35" s="4" t="s">
        <v>80</v>
      </c>
      <c r="D35" s="4">
        <v>4</v>
      </c>
      <c r="E35" s="4">
        <f t="shared" si="4"/>
        <v>146</v>
      </c>
      <c r="F35" s="4">
        <f t="shared" si="1"/>
        <v>150</v>
      </c>
      <c r="G35" s="4">
        <v>1</v>
      </c>
      <c r="H35" s="4">
        <v>100</v>
      </c>
      <c r="I35" s="4">
        <f t="shared" si="0"/>
        <v>100</v>
      </c>
      <c r="J35" s="4"/>
      <c r="K35" s="4" t="s">
        <v>93</v>
      </c>
      <c r="L35" s="4" t="s">
        <v>16</v>
      </c>
      <c r="M35" s="4"/>
      <c r="N35" s="4" t="s">
        <v>197</v>
      </c>
      <c r="O35" t="str">
        <f t="shared" si="2"/>
        <v>0b13fff2fb9a06ad06ad04e20aff000e06ad0000000000000000fc34f28013931393000100100000010118015d00056a000500000000000000000c070525121328200000000f0e74        IOT.COM0000204    AIRTELR02A07M08_OCP8991900992480943928F866082076503862020500020000000000000004</v>
      </c>
      <c r="P35" t="str">
        <f t="shared" si="3"/>
        <v>0b13</v>
      </c>
      <c r="Q35" t="str">
        <f t="shared" si="5"/>
        <v>uint16_t AC_PWR;</v>
      </c>
      <c r="R35" t="str">
        <f t="shared" si="6"/>
        <v>sprintf(Temp_Array, "%.4x", rawACUnion.ACData.AC_PWR);//AC_PWR
strncat(RMSdataLogString, Temp_Array, 4);</v>
      </c>
    </row>
    <row r="36" spans="1:18" ht="14.5" x14ac:dyDescent="0.35">
      <c r="A36" s="4">
        <v>34</v>
      </c>
      <c r="B36" s="6" t="s">
        <v>125</v>
      </c>
      <c r="C36" s="4" t="s">
        <v>176</v>
      </c>
      <c r="D36" s="4">
        <v>4</v>
      </c>
      <c r="E36" s="4">
        <f t="shared" si="4"/>
        <v>150</v>
      </c>
      <c r="F36" s="4">
        <f t="shared" si="1"/>
        <v>154</v>
      </c>
      <c r="G36" s="4">
        <v>1</v>
      </c>
      <c r="H36" s="4">
        <v>100</v>
      </c>
      <c r="I36" s="4">
        <f t="shared" si="0"/>
        <v>100</v>
      </c>
      <c r="J36" s="4"/>
      <c r="K36" s="4" t="s">
        <v>93</v>
      </c>
      <c r="L36" s="4" t="s">
        <v>16</v>
      </c>
      <c r="M36" s="4"/>
      <c r="N36" s="4" t="s">
        <v>197</v>
      </c>
      <c r="O36" t="str">
        <f t="shared" si="2"/>
        <v>fff2fb9a06ad06ad04e20aff000e06ad0000000000000000fc34f28013931393000100100000010118015d00056a000500000000000000000c070525121328200000000f0e74        IOT.COM0000204    AIRTELR02A07M08_OCP8991900992480943928F866082076503862020500020000000000000004</v>
      </c>
      <c r="P36" t="str">
        <f t="shared" si="3"/>
        <v>fff2</v>
      </c>
      <c r="Q36" t="str">
        <f t="shared" si="5"/>
        <v>uint16_t AC_LIM_PWR;</v>
      </c>
      <c r="R36" t="str">
        <f t="shared" si="6"/>
        <v>sprintf(Temp_Array, "%.4x", rawACUnion.ACData.AC_LIM_PWR);//AC_LIM_PWR
strncat(RMSdataLogString, Temp_Array, 4);</v>
      </c>
    </row>
    <row r="37" spans="1:18" ht="14.5" x14ac:dyDescent="0.35">
      <c r="A37" s="4">
        <v>35</v>
      </c>
      <c r="B37" s="6" t="s">
        <v>126</v>
      </c>
      <c r="C37" s="4" t="s">
        <v>177</v>
      </c>
      <c r="D37" s="4">
        <v>4</v>
      </c>
      <c r="E37" s="4">
        <f t="shared" si="4"/>
        <v>154</v>
      </c>
      <c r="F37" s="4">
        <f t="shared" si="1"/>
        <v>158</v>
      </c>
      <c r="G37" s="4">
        <v>1</v>
      </c>
      <c r="H37" s="4">
        <v>100</v>
      </c>
      <c r="I37" s="4">
        <f t="shared" si="0"/>
        <v>100</v>
      </c>
      <c r="J37" s="4"/>
      <c r="K37" s="4" t="s">
        <v>93</v>
      </c>
      <c r="L37" s="4" t="s">
        <v>16</v>
      </c>
      <c r="M37" s="4"/>
      <c r="N37" s="4" t="s">
        <v>197</v>
      </c>
      <c r="O37" t="str">
        <f t="shared" si="2"/>
        <v>fb9a06ad06ad04e20aff000e06ad0000000000000000fc34f28013931393000100100000010118015d00056a000500000000000000000c070525121328200000000f0e74        IOT.COM0000204    AIRTELR02A07M08_OCP8991900992480943928F866082076503862020500020000000000000004</v>
      </c>
      <c r="P37" t="str">
        <f t="shared" si="3"/>
        <v>fb9a</v>
      </c>
      <c r="Q37" t="str">
        <f t="shared" si="5"/>
        <v>uint16_t INV_OUT_PWR;</v>
      </c>
      <c r="R37" t="str">
        <f t="shared" si="6"/>
        <v>sprintf(Temp_Array, "%.4x", rawACUnion.ACData.INV_OUT_PWR);//INV_OUT_PWR
strncat(RMSdataLogString, Temp_Array, 4);</v>
      </c>
    </row>
    <row r="38" spans="1:18" ht="14.5" x14ac:dyDescent="0.35">
      <c r="A38" s="4">
        <v>36</v>
      </c>
      <c r="B38" s="6" t="s">
        <v>127</v>
      </c>
      <c r="C38" s="4" t="s">
        <v>178</v>
      </c>
      <c r="D38" s="4">
        <v>4</v>
      </c>
      <c r="E38" s="4">
        <f t="shared" si="4"/>
        <v>158</v>
      </c>
      <c r="F38" s="4">
        <f t="shared" si="1"/>
        <v>162</v>
      </c>
      <c r="G38" s="4">
        <v>1</v>
      </c>
      <c r="H38" s="4">
        <v>100</v>
      </c>
      <c r="I38" s="4">
        <f t="shared" si="0"/>
        <v>100</v>
      </c>
      <c r="J38" s="4"/>
      <c r="K38" s="4" t="s">
        <v>93</v>
      </c>
      <c r="L38" s="4" t="s">
        <v>16</v>
      </c>
      <c r="M38" s="4"/>
      <c r="N38" s="4" t="s">
        <v>197</v>
      </c>
      <c r="O38" t="str">
        <f t="shared" si="2"/>
        <v>06ad06ad04e20aff000e06ad0000000000000000fc34f28013931393000100100000010118015d00056a000500000000000000000c070525121328200000000f0e74        IOT.COM0000204    AIRTELR02A07M08_OCP8991900992480943928F866082076503862020500020000000000000004</v>
      </c>
      <c r="P38" t="str">
        <f t="shared" si="3"/>
        <v>06ad</v>
      </c>
      <c r="Q38" t="str">
        <f t="shared" si="5"/>
        <v>uint16_t OP_1_PWR;</v>
      </c>
      <c r="R38" t="str">
        <f t="shared" si="6"/>
        <v>sprintf(Temp_Array, "%.4x", rawACUnion.ACData.OP_1_PWR);//OP_1_PWR
strncat(RMSdataLogString, Temp_Array, 4);</v>
      </c>
    </row>
    <row r="39" spans="1:18" ht="14.5" x14ac:dyDescent="0.35">
      <c r="A39" s="4">
        <v>37</v>
      </c>
      <c r="B39" s="6" t="s">
        <v>128</v>
      </c>
      <c r="C39" s="4" t="s">
        <v>180</v>
      </c>
      <c r="D39" s="4">
        <v>4</v>
      </c>
      <c r="E39" s="4">
        <f t="shared" si="4"/>
        <v>162</v>
      </c>
      <c r="F39" s="4">
        <f t="shared" si="1"/>
        <v>166</v>
      </c>
      <c r="G39" s="4">
        <v>0.01</v>
      </c>
      <c r="H39" s="4">
        <v>100</v>
      </c>
      <c r="I39" s="4">
        <f t="shared" si="0"/>
        <v>1</v>
      </c>
      <c r="J39" s="4"/>
      <c r="K39" s="4" t="s">
        <v>93</v>
      </c>
      <c r="L39" s="4" t="s">
        <v>16</v>
      </c>
      <c r="M39" s="4"/>
      <c r="N39" s="4" t="s">
        <v>196</v>
      </c>
      <c r="O39" t="str">
        <f t="shared" si="2"/>
        <v>06ad04e20aff000e06ad0000000000000000fc34f28013931393000100100000010118015d00056a000500000000000000000c070525121328200000000f0e74        IOT.COM0000204    AIRTELR02A07M08_OCP8991900992480943928F866082076503862020500020000000000000004</v>
      </c>
      <c r="P39" t="str">
        <f t="shared" si="3"/>
        <v>06ad</v>
      </c>
      <c r="Q39" t="str">
        <f t="shared" si="5"/>
        <v>uint16_t OP_I;</v>
      </c>
      <c r="R39" t="str">
        <f t="shared" si="6"/>
        <v>sprintf(Temp_Array, "%.4x", rawACUnion.ACData.OP_I);//OP_I
strncat(RMSdataLogString, Temp_Array, 4);</v>
      </c>
    </row>
    <row r="40" spans="1:18" ht="14.5" x14ac:dyDescent="0.35">
      <c r="A40" s="4">
        <v>38</v>
      </c>
      <c r="B40" s="6" t="s">
        <v>129</v>
      </c>
      <c r="C40" s="4" t="s">
        <v>181</v>
      </c>
      <c r="D40" s="4">
        <v>4</v>
      </c>
      <c r="E40" s="4">
        <f t="shared" si="4"/>
        <v>166</v>
      </c>
      <c r="F40" s="4">
        <f t="shared" si="1"/>
        <v>170</v>
      </c>
      <c r="G40" s="4">
        <v>0.1</v>
      </c>
      <c r="H40" s="4">
        <v>100</v>
      </c>
      <c r="I40" s="4">
        <f t="shared" si="0"/>
        <v>10</v>
      </c>
      <c r="J40" s="4"/>
      <c r="K40" s="4" t="s">
        <v>15</v>
      </c>
      <c r="L40" s="4" t="s">
        <v>16</v>
      </c>
      <c r="M40" s="4"/>
      <c r="N40" s="4" t="s">
        <v>198</v>
      </c>
      <c r="O40" t="str">
        <f t="shared" si="2"/>
        <v>04e20aff000e06ad0000000000000000fc34f28013931393000100100000010118015d00056a000500000000000000000c070525121328200000000f0e74        IOT.COM0000204    AIRTELR02A07M08_OCP8991900992480943928F866082076503862020500020000000000000004</v>
      </c>
      <c r="P40" t="str">
        <f t="shared" si="3"/>
        <v>04e2</v>
      </c>
      <c r="Q40" t="str">
        <f t="shared" si="5"/>
        <v>uint16_t BATT_TEMP;</v>
      </c>
      <c r="R40" t="str">
        <f t="shared" si="6"/>
        <v>sprintf(Temp_Array, "%.4x", rawACUnion.ACData.BATT_TEMP);//BATT_TEMP
strncat(RMSdataLogString, Temp_Array, 4);</v>
      </c>
    </row>
    <row r="41" spans="1:18" ht="14.5" x14ac:dyDescent="0.35">
      <c r="A41" s="4">
        <v>39</v>
      </c>
      <c r="B41" s="6" t="s">
        <v>200</v>
      </c>
      <c r="C41" s="4" t="s">
        <v>201</v>
      </c>
      <c r="D41" s="4">
        <v>4</v>
      </c>
      <c r="E41" s="4">
        <f t="shared" si="4"/>
        <v>170</v>
      </c>
      <c r="F41" s="4">
        <f t="shared" si="1"/>
        <v>174</v>
      </c>
      <c r="G41" s="4">
        <v>0.01</v>
      </c>
      <c r="H41" s="4">
        <v>100</v>
      </c>
      <c r="I41" s="4">
        <f t="shared" si="0"/>
        <v>1</v>
      </c>
      <c r="J41" s="4"/>
      <c r="K41" s="4" t="s">
        <v>15</v>
      </c>
      <c r="L41" s="4" t="s">
        <v>16</v>
      </c>
      <c r="M41" s="4"/>
      <c r="N41" s="4" t="s">
        <v>17</v>
      </c>
      <c r="O41" t="str">
        <f t="shared" si="2"/>
        <v>0aff000e06ad0000000000000000fc34f28013931393000100100000010118015d00056a000500000000000000000c070525121328200000000f0e74        IOT.COM0000204    AIRTELR02A07M08_OCP8991900992480943928F866082076503862020500020000000000000004</v>
      </c>
      <c r="P41" t="str">
        <f>LEFT(O41,D41)</f>
        <v>0aff</v>
      </c>
      <c r="Q41" t="str">
        <f t="shared" si="5"/>
        <v>uint16_t BATT_V;</v>
      </c>
      <c r="R41" t="str">
        <f t="shared" si="6"/>
        <v>sprintf(Temp_Array, "%.4x", rawACUnion.ACData.BATT_V);//BATT_V
strncat(RMSdataLogString, Temp_Array, 4);</v>
      </c>
    </row>
    <row r="42" spans="1:18" ht="14.5" x14ac:dyDescent="0.35">
      <c r="A42" s="4">
        <v>40</v>
      </c>
      <c r="B42" s="6" t="s">
        <v>130</v>
      </c>
      <c r="C42" s="4" t="s">
        <v>62</v>
      </c>
      <c r="D42" s="4">
        <v>4</v>
      </c>
      <c r="E42" s="4">
        <f t="shared" si="4"/>
        <v>174</v>
      </c>
      <c r="F42" s="4">
        <f t="shared" si="1"/>
        <v>178</v>
      </c>
      <c r="G42" s="4">
        <v>1</v>
      </c>
      <c r="H42" s="4">
        <v>100</v>
      </c>
      <c r="I42" s="4">
        <f t="shared" si="0"/>
        <v>100</v>
      </c>
      <c r="J42" s="4"/>
      <c r="K42" s="4" t="s">
        <v>15</v>
      </c>
      <c r="L42" s="4" t="s">
        <v>16</v>
      </c>
      <c r="M42" s="4"/>
      <c r="N42" s="4" t="s">
        <v>199</v>
      </c>
      <c r="O42" t="str">
        <f t="shared" si="2"/>
        <v>000e06ad0000000000000000fc34f28013931393000100100000010118015d00056a000500000000000000000c070525121328200000000f0e74        IOT.COM0000204    AIRTELR02A07M08_OCP8991900992480943928F866082076503862020500020000000000000004</v>
      </c>
      <c r="P42" t="str">
        <f>LEFT(O42,D42)</f>
        <v>000e</v>
      </c>
      <c r="Q42" t="str">
        <f t="shared" si="5"/>
        <v>uint16_t BATT_CAP;</v>
      </c>
      <c r="R42" t="str">
        <f t="shared" si="6"/>
        <v>sprintf(Temp_Array, "%.4x", rawACUnion.ACData.BATT_CAP);//BATT_CAP
strncat(RMSdataLogString, Temp_Array, 4);</v>
      </c>
    </row>
    <row r="43" spans="1:18" ht="14.5" x14ac:dyDescent="0.35">
      <c r="A43" s="4">
        <v>41</v>
      </c>
      <c r="B43" s="6" t="s">
        <v>131</v>
      </c>
      <c r="C43" s="4" t="s">
        <v>182</v>
      </c>
      <c r="D43" s="4">
        <v>4</v>
      </c>
      <c r="E43" s="4">
        <f t="shared" si="4"/>
        <v>178</v>
      </c>
      <c r="F43" s="4">
        <f t="shared" si="1"/>
        <v>182</v>
      </c>
      <c r="G43" s="4">
        <v>1</v>
      </c>
      <c r="H43" s="4">
        <v>100</v>
      </c>
      <c r="I43" s="4">
        <f t="shared" si="0"/>
        <v>100</v>
      </c>
      <c r="J43" s="4"/>
      <c r="K43" s="4" t="s">
        <v>15</v>
      </c>
      <c r="L43" s="4" t="s">
        <v>16</v>
      </c>
      <c r="M43" s="4"/>
      <c r="N43" s="4" t="s">
        <v>18</v>
      </c>
      <c r="O43" t="str">
        <f t="shared" si="2"/>
        <v>06ad0000000000000000fc34f28013931393000100100000010118015d00056a000500000000000000000c070525121328200000000f0e74        IOT.COM0000204    AIRTELR02A07M08_OCP8991900992480943928F866082076503862020500020000000000000004</v>
      </c>
      <c r="P43" t="str">
        <f t="shared" ref="P43:P45" si="7">LEFT(O43,D43)</f>
        <v>06ad</v>
      </c>
      <c r="Q43" t="str">
        <f t="shared" si="5"/>
        <v>uint16_t BATT_STAT;</v>
      </c>
      <c r="R43" t="str">
        <f t="shared" ref="R43:R68" si="8">IF(D43=4,"sprintf(Temp_Array, "&amp;CHAR(34)&amp;"%.4x"&amp;CHAR(34)&amp;", rawACUnion.ACData."&amp;C43&amp;");"&amp;"//"&amp;C43&amp;CHAR(10)&amp;"strncat(RMSdataLogString, Temp_Array, 4);","sprintf(Temp_Array, "&amp;CHAR(34)&amp;"%.2x"&amp;CHAR(34)&amp;", rawACUnion.ACData."&amp;C43&amp;");"&amp;"//"&amp;C43&amp;CHAR(10)&amp;"strncat(RMSdataLogString, Temp_Array, 2);")</f>
        <v>sprintf(Temp_Array, "%.4x", rawACUnion.ACData.BATT_STAT);//BATT_STAT
strncat(RMSdataLogString, Temp_Array, 4);</v>
      </c>
    </row>
    <row r="44" spans="1:18" ht="14.5" x14ac:dyDescent="0.35">
      <c r="A44" s="4">
        <v>42</v>
      </c>
      <c r="B44" s="6" t="s">
        <v>132</v>
      </c>
      <c r="C44" s="4" t="s">
        <v>183</v>
      </c>
      <c r="D44" s="4">
        <v>4</v>
      </c>
      <c r="E44" s="4">
        <f t="shared" si="4"/>
        <v>182</v>
      </c>
      <c r="F44" s="4">
        <f t="shared" si="1"/>
        <v>186</v>
      </c>
      <c r="G44" s="4">
        <v>1</v>
      </c>
      <c r="H44" s="4">
        <v>100</v>
      </c>
      <c r="I44" s="4">
        <f t="shared" si="0"/>
        <v>100</v>
      </c>
      <c r="J44" s="4"/>
      <c r="K44" s="4" t="s">
        <v>15</v>
      </c>
      <c r="L44" s="4" t="s">
        <v>16</v>
      </c>
      <c r="M44" s="4"/>
      <c r="N44" s="4" t="s">
        <v>197</v>
      </c>
      <c r="O44" t="str">
        <f t="shared" si="2"/>
        <v>0000000000000000fc34f28013931393000100100000010118015d00056a000500000000000000000c070525121328200000000f0e74        IOT.COM0000204    AIRTELR02A07M08_OCP8991900992480943928F866082076503862020500020000000000000004</v>
      </c>
      <c r="P44" t="str">
        <f t="shared" si="7"/>
        <v>0000</v>
      </c>
      <c r="Q44" t="str">
        <f t="shared" si="5"/>
        <v>uint16_t PV1_PWR;</v>
      </c>
      <c r="R44" t="str">
        <f t="shared" si="8"/>
        <v>sprintf(Temp_Array, "%.4x", rawACUnion.ACData.PV1_PWR);//PV1_PWR
strncat(RMSdataLogString, Temp_Array, 4);</v>
      </c>
    </row>
    <row r="45" spans="1:18" ht="14.5" x14ac:dyDescent="0.35">
      <c r="A45" s="4">
        <v>43</v>
      </c>
      <c r="B45" s="6" t="s">
        <v>133</v>
      </c>
      <c r="C45" s="4" t="s">
        <v>184</v>
      </c>
      <c r="D45" s="4">
        <v>4</v>
      </c>
      <c r="E45" s="4">
        <f t="shared" si="4"/>
        <v>186</v>
      </c>
      <c r="F45" s="4">
        <f t="shared" si="1"/>
        <v>190</v>
      </c>
      <c r="G45" s="4">
        <v>1</v>
      </c>
      <c r="H45" s="4">
        <v>100</v>
      </c>
      <c r="I45" s="4">
        <f t="shared" si="0"/>
        <v>100</v>
      </c>
      <c r="J45" s="4"/>
      <c r="K45" s="4" t="s">
        <v>15</v>
      </c>
      <c r="L45" s="4" t="s">
        <v>16</v>
      </c>
      <c r="M45" s="4"/>
      <c r="N45" s="4" t="s">
        <v>197</v>
      </c>
      <c r="O45" t="str">
        <f t="shared" si="2"/>
        <v>000000000000fc34f28013931393000100100000010118015d00056a000500000000000000000c070525121328200000000f0e74        IOT.COM0000204    AIRTELR02A07M08_OCP8991900992480943928F866082076503862020500020000000000000004</v>
      </c>
      <c r="P45" t="str">
        <f t="shared" si="7"/>
        <v>0000</v>
      </c>
      <c r="Q45" t="str">
        <f t="shared" si="5"/>
        <v>uint16_t PV2_PWR;</v>
      </c>
      <c r="R45" t="str">
        <f t="shared" si="8"/>
        <v>sprintf(Temp_Array, "%.4x", rawACUnion.ACData.PV2_PWR);//PV2_PWR
strncat(RMSdataLogString, Temp_Array, 4);</v>
      </c>
    </row>
    <row r="46" spans="1:18" ht="14.5" x14ac:dyDescent="0.35">
      <c r="A46" s="4">
        <v>44</v>
      </c>
      <c r="B46" s="6" t="s">
        <v>134</v>
      </c>
      <c r="C46" s="4" t="s">
        <v>185</v>
      </c>
      <c r="D46" s="4">
        <v>4</v>
      </c>
      <c r="E46" s="4">
        <f t="shared" si="4"/>
        <v>190</v>
      </c>
      <c r="F46" s="4">
        <f t="shared" si="1"/>
        <v>194</v>
      </c>
      <c r="G46" s="4">
        <v>1</v>
      </c>
      <c r="H46" s="4">
        <v>100</v>
      </c>
      <c r="I46" s="4">
        <f t="shared" si="0"/>
        <v>100</v>
      </c>
      <c r="J46" s="4"/>
      <c r="K46" s="4" t="s">
        <v>15</v>
      </c>
      <c r="L46" s="4" t="s">
        <v>16</v>
      </c>
      <c r="M46" s="4"/>
      <c r="N46" s="4" t="s">
        <v>197</v>
      </c>
      <c r="O46" t="str">
        <f t="shared" si="2"/>
        <v>00000000fc34f28013931393000100100000010118015d00056a000500000000000000000c070525121328200000000f0e74        IOT.COM0000204    AIRTELR02A07M08_OCP8991900992480943928F866082076503862020500020000000000000004</v>
      </c>
      <c r="P46" t="str">
        <f>LEFT(O46,D46)</f>
        <v>0000</v>
      </c>
      <c r="Q46" t="str">
        <f t="shared" si="5"/>
        <v>uint16_t PV3_PWR;</v>
      </c>
      <c r="R46" t="str">
        <f t="shared" si="8"/>
        <v>sprintf(Temp_Array, "%.4x", rawACUnion.ACData.PV3_PWR);//PV3_PWR
strncat(RMSdataLogString, Temp_Array, 4);</v>
      </c>
    </row>
    <row r="47" spans="1:18" ht="14.5" x14ac:dyDescent="0.35">
      <c r="A47" s="4">
        <v>45</v>
      </c>
      <c r="B47" s="6" t="s">
        <v>135</v>
      </c>
      <c r="C47" s="4" t="s">
        <v>186</v>
      </c>
      <c r="D47" s="4">
        <v>4</v>
      </c>
      <c r="E47" s="4">
        <f t="shared" si="4"/>
        <v>194</v>
      </c>
      <c r="F47" s="4">
        <f t="shared" si="1"/>
        <v>198</v>
      </c>
      <c r="G47" s="4">
        <v>1</v>
      </c>
      <c r="H47" s="4">
        <v>100</v>
      </c>
      <c r="I47" s="4">
        <f t="shared" si="0"/>
        <v>100</v>
      </c>
      <c r="J47" s="4"/>
      <c r="K47" s="4" t="s">
        <v>15</v>
      </c>
      <c r="L47" s="4" t="s">
        <v>16</v>
      </c>
      <c r="M47" s="4"/>
      <c r="N47" s="4" t="s">
        <v>197</v>
      </c>
      <c r="O47" t="str">
        <f t="shared" si="2"/>
        <v>0000fc34f28013931393000100100000010118015d00056a000500000000000000000c070525121328200000000f0e74        IOT.COM0000204    AIRTELR02A07M08_OCP8991900992480943928F866082076503862020500020000000000000004</v>
      </c>
      <c r="P47" t="str">
        <f t="shared" ref="P47:P54" si="9">LEFT(O47,D47)</f>
        <v>0000</v>
      </c>
      <c r="Q47" t="str">
        <f t="shared" si="5"/>
        <v>uint16_t PV4_PWR;</v>
      </c>
      <c r="R47" t="str">
        <f t="shared" si="8"/>
        <v>sprintf(Temp_Array, "%.4x", rawACUnion.ACData.PV4_PWR);//PV4_PWR
strncat(RMSdataLogString, Temp_Array, 4);</v>
      </c>
    </row>
    <row r="48" spans="1:18" ht="14.5" x14ac:dyDescent="0.35">
      <c r="A48" s="4">
        <v>46</v>
      </c>
      <c r="B48" s="6" t="s">
        <v>136</v>
      </c>
      <c r="C48" s="4" t="s">
        <v>187</v>
      </c>
      <c r="D48" s="4">
        <v>4</v>
      </c>
      <c r="E48" s="4">
        <f t="shared" si="4"/>
        <v>198</v>
      </c>
      <c r="F48" s="4">
        <f t="shared" si="1"/>
        <v>202</v>
      </c>
      <c r="G48" s="4">
        <v>1</v>
      </c>
      <c r="H48" s="4">
        <v>100</v>
      </c>
      <c r="I48" s="4">
        <f t="shared" si="0"/>
        <v>100</v>
      </c>
      <c r="J48" s="4"/>
      <c r="K48" s="4" t="s">
        <v>93</v>
      </c>
      <c r="L48" s="4" t="s">
        <v>16</v>
      </c>
      <c r="M48" s="4"/>
      <c r="N48" s="4" t="s">
        <v>197</v>
      </c>
      <c r="O48" t="str">
        <f t="shared" si="2"/>
        <v>fc34f28013931393000100100000010118015d00056a000500000000000000000c070525121328200000000f0e74        IOT.COM0000204    AIRTELR02A07M08_OCP8991900992480943928F866082076503862020500020000000000000004</v>
      </c>
      <c r="P48" t="str">
        <f t="shared" si="9"/>
        <v>fc34</v>
      </c>
      <c r="Q48" t="str">
        <f t="shared" si="5"/>
        <v>uint16_t BATT_PWR;</v>
      </c>
      <c r="R48" t="str">
        <f t="shared" si="8"/>
        <v>sprintf(Temp_Array, "%.4x", rawACUnion.ACData.BATT_PWR);//BATT_PWR
strncat(RMSdataLogString, Temp_Array, 4);</v>
      </c>
    </row>
    <row r="49" spans="1:18" ht="14.5" x14ac:dyDescent="0.35">
      <c r="A49" s="4">
        <v>47</v>
      </c>
      <c r="B49" s="6" t="s">
        <v>137</v>
      </c>
      <c r="C49" s="4" t="s">
        <v>65</v>
      </c>
      <c r="D49" s="4">
        <v>4</v>
      </c>
      <c r="E49" s="4">
        <f t="shared" si="4"/>
        <v>202</v>
      </c>
      <c r="F49" s="4">
        <f t="shared" si="1"/>
        <v>206</v>
      </c>
      <c r="G49" s="4">
        <v>0.01</v>
      </c>
      <c r="H49" s="4">
        <v>100</v>
      </c>
      <c r="I49" s="4">
        <f t="shared" si="0"/>
        <v>1</v>
      </c>
      <c r="J49" s="4"/>
      <c r="K49" s="4" t="s">
        <v>93</v>
      </c>
      <c r="L49" s="4" t="s">
        <v>16</v>
      </c>
      <c r="M49" s="4"/>
      <c r="N49" s="4" t="s">
        <v>196</v>
      </c>
      <c r="O49" t="str">
        <f t="shared" si="2"/>
        <v>f28013931393000100100000010118015d00056a000500000000000000000c070525121328200000000f0e74        IOT.COM0000204    AIRTELR02A07M08_OCP8991900992480943928F866082076503862020500020000000000000004</v>
      </c>
      <c r="P49" t="str">
        <f t="shared" si="9"/>
        <v>f280</v>
      </c>
      <c r="Q49" t="str">
        <f t="shared" si="5"/>
        <v>uint16_t BATT_I;</v>
      </c>
      <c r="R49" t="str">
        <f t="shared" si="8"/>
        <v>sprintf(Temp_Array, "%.4x", rawACUnion.ACData.BATT_I);//BATT_I
strncat(RMSdataLogString, Temp_Array, 4);</v>
      </c>
    </row>
    <row r="50" spans="1:18" ht="14.5" x14ac:dyDescent="0.35">
      <c r="A50" s="4">
        <v>48</v>
      </c>
      <c r="B50" s="6" t="s">
        <v>138</v>
      </c>
      <c r="C50" s="4" t="s">
        <v>64</v>
      </c>
      <c r="D50" s="4">
        <v>4</v>
      </c>
      <c r="E50" s="4">
        <f t="shared" si="4"/>
        <v>206</v>
      </c>
      <c r="F50" s="4">
        <f t="shared" si="1"/>
        <v>210</v>
      </c>
      <c r="G50" s="4">
        <v>0.01</v>
      </c>
      <c r="H50" s="4">
        <v>100</v>
      </c>
      <c r="I50" s="4">
        <f t="shared" si="0"/>
        <v>1</v>
      </c>
      <c r="J50" s="4"/>
      <c r="K50" s="4" t="s">
        <v>15</v>
      </c>
      <c r="L50" s="4" t="s">
        <v>16</v>
      </c>
      <c r="M50" s="4"/>
      <c r="N50" s="4" t="s">
        <v>192</v>
      </c>
      <c r="O50" t="str">
        <f t="shared" si="2"/>
        <v>13931393000100100000010118015d00056a000500000000000000000c070525121328200000000f0e74        IOT.COM0000204    AIRTELR02A07M08_OCP8991900992480943928F866082076503862020500020000000000000004</v>
      </c>
      <c r="P50" t="str">
        <f t="shared" si="9"/>
        <v>1393</v>
      </c>
      <c r="Q50" t="str">
        <f t="shared" si="5"/>
        <v>uint16_t OP_F;</v>
      </c>
      <c r="R50" t="str">
        <f t="shared" si="8"/>
        <v>sprintf(Temp_Array, "%.4x", rawACUnion.ACData.OP_F);//OP_F
strncat(RMSdataLogString, Temp_Array, 4);</v>
      </c>
    </row>
    <row r="51" spans="1:18" ht="14.5" x14ac:dyDescent="0.35">
      <c r="A51" s="4">
        <v>49</v>
      </c>
      <c r="B51" s="6" t="s">
        <v>139</v>
      </c>
      <c r="C51" s="4" t="s">
        <v>188</v>
      </c>
      <c r="D51" s="4">
        <v>4</v>
      </c>
      <c r="E51" s="4">
        <f t="shared" si="4"/>
        <v>210</v>
      </c>
      <c r="F51" s="4">
        <f t="shared" si="1"/>
        <v>214</v>
      </c>
      <c r="G51" s="4">
        <v>0.01</v>
      </c>
      <c r="H51" s="4">
        <v>100</v>
      </c>
      <c r="I51" s="4">
        <f t="shared" si="0"/>
        <v>1</v>
      </c>
      <c r="J51" s="4"/>
      <c r="K51" s="4" t="s">
        <v>15</v>
      </c>
      <c r="L51" s="4" t="s">
        <v>16</v>
      </c>
      <c r="M51" s="4"/>
      <c r="N51" s="4" t="s">
        <v>192</v>
      </c>
      <c r="O51" t="str">
        <f t="shared" si="2"/>
        <v>1393000100100000010118015d00056a000500000000000000000c070525121328200000000f0e74        IOT.COM0000204    AIRTELR02A07M08_OCP8991900992480943928F866082076503862020500020000000000000004</v>
      </c>
      <c r="P51" t="str">
        <f t="shared" si="9"/>
        <v>1393</v>
      </c>
      <c r="Q51" t="str">
        <f t="shared" si="5"/>
        <v>uint16_t INV_F;</v>
      </c>
      <c r="R51" t="str">
        <f t="shared" si="8"/>
        <v>sprintf(Temp_Array, "%.4x", rawACUnion.ACData.INV_F);//INV_F
strncat(RMSdataLogString, Temp_Array, 4);</v>
      </c>
    </row>
    <row r="52" spans="1:18" ht="14.5" x14ac:dyDescent="0.35">
      <c r="A52" s="4">
        <v>50</v>
      </c>
      <c r="B52" s="6" t="s">
        <v>140</v>
      </c>
      <c r="C52" s="4" t="s">
        <v>189</v>
      </c>
      <c r="D52" s="4">
        <v>4</v>
      </c>
      <c r="E52" s="4">
        <f t="shared" si="4"/>
        <v>214</v>
      </c>
      <c r="F52" s="4">
        <f t="shared" si="1"/>
        <v>218</v>
      </c>
      <c r="G52" s="4">
        <v>1</v>
      </c>
      <c r="H52" s="4">
        <v>100</v>
      </c>
      <c r="I52" s="4">
        <f t="shared" si="0"/>
        <v>100</v>
      </c>
      <c r="J52" s="4"/>
      <c r="K52" s="4" t="s">
        <v>15</v>
      </c>
      <c r="L52" s="4" t="s">
        <v>16</v>
      </c>
      <c r="M52" s="4"/>
      <c r="N52" s="4" t="s">
        <v>18</v>
      </c>
      <c r="O52" t="str">
        <f t="shared" si="2"/>
        <v>000100100000010118015d00056a000500000000000000000c070525121328200000000f0e74        IOT.COM0000204    AIRTELR02A07M08_OCP8991900992480943928F866082076503862020500020000000000000004</v>
      </c>
      <c r="P52" t="str">
        <f t="shared" si="9"/>
        <v>0001</v>
      </c>
      <c r="Q52" t="str">
        <f t="shared" si="5"/>
        <v>uint16_t GRID_RELAY_STAT;</v>
      </c>
      <c r="R52" t="str">
        <f t="shared" si="8"/>
        <v>sprintf(Temp_Array, "%.4x", rawACUnion.ACData.GRID_RELAY_STAT);//GRID_RELAY_STAT
strncat(RMSdataLogString, Temp_Array, 4);</v>
      </c>
    </row>
    <row r="53" spans="1:18" ht="14.5" x14ac:dyDescent="0.35">
      <c r="A53" s="4">
        <v>51</v>
      </c>
      <c r="B53" s="6" t="s">
        <v>141</v>
      </c>
      <c r="C53" s="4" t="s">
        <v>190</v>
      </c>
      <c r="D53" s="4">
        <v>4</v>
      </c>
      <c r="E53" s="4">
        <f t="shared" si="4"/>
        <v>218</v>
      </c>
      <c r="F53" s="4">
        <f t="shared" si="1"/>
        <v>222</v>
      </c>
      <c r="G53" s="4">
        <v>1</v>
      </c>
      <c r="H53" s="4">
        <v>100</v>
      </c>
      <c r="I53" s="4">
        <f t="shared" si="0"/>
        <v>100</v>
      </c>
      <c r="J53" s="4"/>
      <c r="K53" s="4" t="s">
        <v>15</v>
      </c>
      <c r="L53" s="4" t="s">
        <v>16</v>
      </c>
      <c r="M53" s="4"/>
      <c r="N53" s="4" t="s">
        <v>18</v>
      </c>
      <c r="O53" t="str">
        <f t="shared" si="2"/>
        <v>00100000010118015d00056a000500000000000000000c070525121328200000000f0e74        IOT.COM0000204    AIRTELR02A07M08_OCP8991900992480943928F866082076503862020500020000000000000004</v>
      </c>
      <c r="P53" t="str">
        <f t="shared" si="9"/>
        <v>0010</v>
      </c>
      <c r="Q53" t="str">
        <f t="shared" si="5"/>
        <v>uint16_t GEN_RELAY_STAT;</v>
      </c>
      <c r="R53" t="str">
        <f t="shared" si="8"/>
        <v>sprintf(Temp_Array, "%.4x", rawACUnion.ACData.GEN_RELAY_STAT);//GEN_RELAY_STAT
strncat(RMSdataLogString, Temp_Array, 4);</v>
      </c>
    </row>
    <row r="54" spans="1:18" ht="14.5" x14ac:dyDescent="0.35">
      <c r="A54" s="4">
        <v>52</v>
      </c>
      <c r="B54" s="6" t="s">
        <v>142</v>
      </c>
      <c r="C54" s="4" t="s">
        <v>191</v>
      </c>
      <c r="D54" s="4">
        <v>4</v>
      </c>
      <c r="E54" s="4">
        <f t="shared" si="4"/>
        <v>222</v>
      </c>
      <c r="F54" s="4">
        <f t="shared" si="1"/>
        <v>226</v>
      </c>
      <c r="G54" s="4">
        <v>0.01</v>
      </c>
      <c r="H54" s="4">
        <v>100</v>
      </c>
      <c r="I54" s="4">
        <f t="shared" si="0"/>
        <v>1</v>
      </c>
      <c r="J54" s="4"/>
      <c r="K54" s="4" t="s">
        <v>15</v>
      </c>
      <c r="L54" s="4" t="s">
        <v>16</v>
      </c>
      <c r="M54" s="4"/>
      <c r="N54" s="4" t="s">
        <v>192</v>
      </c>
      <c r="O54" t="str">
        <f t="shared" si="2"/>
        <v>0000010118015d00056a000500000000000000000c070525121328200000000f0e74        IOT.COM0000204    AIRTELR02A07M08_OCP8991900992480943928F866082076503862020500020000000000000004</v>
      </c>
      <c r="P54" t="str">
        <f t="shared" si="9"/>
        <v>0000</v>
      </c>
      <c r="Q54" t="str">
        <f t="shared" si="5"/>
        <v>uint16_t GEN_PORT_FRQ;</v>
      </c>
      <c r="R54" t="str">
        <f t="shared" si="8"/>
        <v>sprintf(Temp_Array, "%.4x", rawACUnion.ACData.GEN_PORT_FRQ);//GEN_PORT_FRQ
strncat(RMSdataLogString, Temp_Array, 4);</v>
      </c>
    </row>
    <row r="55" spans="1:18" ht="14.5" x14ac:dyDescent="0.35">
      <c r="A55" s="4">
        <v>53</v>
      </c>
      <c r="B55" s="6" t="s">
        <v>66</v>
      </c>
      <c r="C55" s="4" t="s">
        <v>80</v>
      </c>
      <c r="D55" s="4">
        <v>2</v>
      </c>
      <c r="E55" s="4">
        <f t="shared" si="4"/>
        <v>226</v>
      </c>
      <c r="F55" s="4">
        <f t="shared" si="1"/>
        <v>228</v>
      </c>
      <c r="G55" s="4">
        <v>1</v>
      </c>
      <c r="H55" s="4">
        <v>100</v>
      </c>
      <c r="I55" s="4">
        <f t="shared" si="0"/>
        <v>100</v>
      </c>
      <c r="J55" s="4"/>
      <c r="K55" s="4" t="s">
        <v>15</v>
      </c>
      <c r="L55" s="4" t="s">
        <v>16</v>
      </c>
      <c r="M55" s="4"/>
      <c r="N55" s="4" t="s">
        <v>18</v>
      </c>
      <c r="O55" t="str">
        <f t="shared" si="2"/>
        <v>010118015d00056a000500000000000000000c070525121328200000000f0e74        IOT.COM0000204    AIRTELR02A07M08_OCP8991900992480943928F866082076503862020500020000000000000004</v>
      </c>
      <c r="P55" t="str">
        <f>LEFT(O55,D55)</f>
        <v>01</v>
      </c>
      <c r="R55" t="str">
        <f t="shared" si="8"/>
        <v>sprintf(Temp_Array, "%.2x", rawACUnion.ACData.AC_PWR);//AC_PWR
strncat(RMSdataLogString, Temp_Array, 2);</v>
      </c>
    </row>
    <row r="56" spans="1:18" ht="14.5" x14ac:dyDescent="0.35">
      <c r="A56" s="4">
        <v>54</v>
      </c>
      <c r="B56" s="6" t="s">
        <v>67</v>
      </c>
      <c r="C56" s="4" t="s">
        <v>81</v>
      </c>
      <c r="D56" s="4">
        <v>2</v>
      </c>
      <c r="E56" s="4">
        <f t="shared" si="4"/>
        <v>228</v>
      </c>
      <c r="F56" s="4">
        <f t="shared" si="1"/>
        <v>230</v>
      </c>
      <c r="G56" s="4">
        <v>1</v>
      </c>
      <c r="H56" s="4">
        <v>100</v>
      </c>
      <c r="I56" s="4">
        <f t="shared" si="0"/>
        <v>100</v>
      </c>
      <c r="J56" s="4"/>
      <c r="K56" s="4" t="s">
        <v>15</v>
      </c>
      <c r="L56" s="4" t="s">
        <v>16</v>
      </c>
      <c r="M56" s="4"/>
      <c r="N56" s="4" t="s">
        <v>18</v>
      </c>
      <c r="O56" t="str">
        <f t="shared" si="2"/>
        <v>0118015d00056a000500000000000000000c070525121328200000000f0e74        IOT.COM0000204    AIRTELR02A07M08_OCP8991900992480943928F866082076503862020500020000000000000004</v>
      </c>
      <c r="P56" t="str">
        <f t="shared" ref="P56:P88" si="10">LEFT(O56,D56)</f>
        <v>01</v>
      </c>
      <c r="R56" t="str">
        <f t="shared" si="8"/>
        <v>sprintf(Temp_Array, "%.2x", rawACUnion.ACData.AC_MODE);//AC_MODE
strncat(RMSdataLogString, Temp_Array, 2);</v>
      </c>
    </row>
    <row r="57" spans="1:18" ht="14.5" x14ac:dyDescent="0.35">
      <c r="A57" s="4">
        <v>55</v>
      </c>
      <c r="B57" s="6" t="s">
        <v>68</v>
      </c>
      <c r="C57" s="4" t="s">
        <v>82</v>
      </c>
      <c r="D57" s="4">
        <v>2</v>
      </c>
      <c r="E57" s="4">
        <f t="shared" si="4"/>
        <v>230</v>
      </c>
      <c r="F57" s="4">
        <f t="shared" si="1"/>
        <v>232</v>
      </c>
      <c r="G57" s="4">
        <v>1</v>
      </c>
      <c r="H57" s="4">
        <v>100</v>
      </c>
      <c r="I57" s="4">
        <f t="shared" si="0"/>
        <v>100</v>
      </c>
      <c r="J57" s="4"/>
      <c r="K57" s="4" t="s">
        <v>15</v>
      </c>
      <c r="L57" s="4" t="s">
        <v>16</v>
      </c>
      <c r="M57" s="4"/>
      <c r="N57" s="4" t="s">
        <v>198</v>
      </c>
      <c r="O57" t="str">
        <f t="shared" si="2"/>
        <v>18015d00056a000500000000000000000c070525121328200000000f0e74        IOT.COM0000204    AIRTELR02A07M08_OCP8991900992480943928F866082076503862020500020000000000000004</v>
      </c>
      <c r="P57" t="str">
        <f t="shared" si="10"/>
        <v>18</v>
      </c>
      <c r="R57" t="str">
        <f t="shared" si="8"/>
        <v>sprintf(Temp_Array, "%.2x", rawACUnion.ACData.AC_SET_TEMP);//AC_SET_TEMP
strncat(RMSdataLogString, Temp_Array, 2);</v>
      </c>
    </row>
    <row r="58" spans="1:18" ht="14.5" x14ac:dyDescent="0.35">
      <c r="A58" s="4">
        <v>56</v>
      </c>
      <c r="B58" s="6" t="s">
        <v>69</v>
      </c>
      <c r="C58" s="4" t="s">
        <v>83</v>
      </c>
      <c r="D58" s="4">
        <v>2</v>
      </c>
      <c r="E58" s="4">
        <f t="shared" si="4"/>
        <v>232</v>
      </c>
      <c r="F58" s="4">
        <f t="shared" si="1"/>
        <v>234</v>
      </c>
      <c r="G58" s="4">
        <v>1</v>
      </c>
      <c r="H58" s="4">
        <v>100</v>
      </c>
      <c r="I58" s="4">
        <f t="shared" si="0"/>
        <v>100</v>
      </c>
      <c r="J58" s="4"/>
      <c r="K58" s="4" t="s">
        <v>15</v>
      </c>
      <c r="L58" s="4" t="s">
        <v>16</v>
      </c>
      <c r="M58" s="4"/>
      <c r="N58" s="4" t="s">
        <v>18</v>
      </c>
      <c r="O58" t="str">
        <f t="shared" si="2"/>
        <v>015d00056a000500000000000000000c070525121328200000000f0e74        IOT.COM0000204    AIRTELR02A07M08_OCP8991900992480943928F866082076503862020500020000000000000004</v>
      </c>
      <c r="P58" t="str">
        <f t="shared" si="10"/>
        <v>01</v>
      </c>
      <c r="R58" t="str">
        <f t="shared" si="8"/>
        <v>sprintf(Temp_Array, "%.2x", rawACUnion.ACData.AC_IDU_STAT);//AC_IDU_STAT
strncat(RMSdataLogString, Temp_Array, 2);</v>
      </c>
    </row>
    <row r="59" spans="1:18" ht="14.5" x14ac:dyDescent="0.35">
      <c r="A59" s="4">
        <v>57</v>
      </c>
      <c r="B59" s="6" t="s">
        <v>70</v>
      </c>
      <c r="C59" s="4" t="s">
        <v>84</v>
      </c>
      <c r="D59" s="4">
        <v>2</v>
      </c>
      <c r="E59" s="4">
        <f t="shared" si="4"/>
        <v>234</v>
      </c>
      <c r="F59" s="4">
        <f t="shared" si="1"/>
        <v>236</v>
      </c>
      <c r="G59" s="4">
        <v>1</v>
      </c>
      <c r="H59" s="4">
        <v>100</v>
      </c>
      <c r="I59" s="4">
        <f t="shared" si="0"/>
        <v>100</v>
      </c>
      <c r="J59" s="4"/>
      <c r="K59" s="4" t="s">
        <v>15</v>
      </c>
      <c r="L59" s="4" t="s">
        <v>16</v>
      </c>
      <c r="M59" s="4"/>
      <c r="N59" s="4" t="s">
        <v>198</v>
      </c>
      <c r="O59" t="str">
        <f t="shared" si="2"/>
        <v>5d00056a000500000000000000000c070525121328200000000f0e74        IOT.COM0000204    AIRTELR02A07M08_OCP8991900992480943928F866082076503862020500020000000000000004</v>
      </c>
      <c r="P59" t="str">
        <f t="shared" si="10"/>
        <v>5d</v>
      </c>
      <c r="R59" t="str">
        <f t="shared" si="8"/>
        <v>sprintf(Temp_Array, "%.2x", rawACUnion.ACData.AC_ROOM_TEMP);//AC_ROOM_TEMP
strncat(RMSdataLogString, Temp_Array, 2);</v>
      </c>
    </row>
    <row r="60" spans="1:18" ht="14.5" x14ac:dyDescent="0.35">
      <c r="A60" s="4">
        <v>58</v>
      </c>
      <c r="B60" s="6" t="s">
        <v>71</v>
      </c>
      <c r="C60" s="4" t="s">
        <v>85</v>
      </c>
      <c r="D60" s="4">
        <v>2</v>
      </c>
      <c r="E60" s="4">
        <f t="shared" si="4"/>
        <v>236</v>
      </c>
      <c r="F60" s="4">
        <f t="shared" si="1"/>
        <v>238</v>
      </c>
      <c r="G60" s="4">
        <v>1</v>
      </c>
      <c r="H60" s="4">
        <v>100</v>
      </c>
      <c r="I60" s="4">
        <f t="shared" ref="I60:I68" si="11">H60*G60</f>
        <v>100</v>
      </c>
      <c r="J60" s="4"/>
      <c r="K60" s="4" t="s">
        <v>15</v>
      </c>
      <c r="L60" s="4" t="s">
        <v>16</v>
      </c>
      <c r="M60" s="4"/>
      <c r="N60" s="4" t="s">
        <v>18</v>
      </c>
      <c r="O60" t="str">
        <f t="shared" si="2"/>
        <v>00056a000500000000000000000c070525121328200000000f0e74        IOT.COM0000204    AIRTELR02A07M08_OCP8991900992480943928F866082076503862020500020000000000000004</v>
      </c>
      <c r="P60" t="str">
        <f t="shared" si="10"/>
        <v>00</v>
      </c>
      <c r="R60" t="str">
        <f t="shared" si="8"/>
        <v>sprintf(Temp_Array, "%.2x", rawACUnion.ACData.AC_ROOM_TEMP_FRACT);//AC_ROOM_TEMP_FRACT
strncat(RMSdataLogString, Temp_Array, 2);</v>
      </c>
    </row>
    <row r="61" spans="1:18" ht="14.5" x14ac:dyDescent="0.35">
      <c r="A61" s="4">
        <v>59</v>
      </c>
      <c r="B61" s="6" t="s">
        <v>72</v>
      </c>
      <c r="C61" s="4" t="s">
        <v>86</v>
      </c>
      <c r="D61" s="4">
        <v>2</v>
      </c>
      <c r="E61" s="4">
        <f t="shared" si="4"/>
        <v>238</v>
      </c>
      <c r="F61" s="4">
        <f t="shared" si="1"/>
        <v>240</v>
      </c>
      <c r="G61" s="4">
        <v>1</v>
      </c>
      <c r="H61" s="4">
        <v>100</v>
      </c>
      <c r="I61" s="4">
        <f t="shared" si="11"/>
        <v>100</v>
      </c>
      <c r="J61" s="4"/>
      <c r="K61" s="4" t="s">
        <v>15</v>
      </c>
      <c r="L61" s="4" t="s">
        <v>16</v>
      </c>
      <c r="M61" s="4"/>
      <c r="N61" s="4" t="s">
        <v>18</v>
      </c>
      <c r="O61" t="str">
        <f t="shared" si="2"/>
        <v>056a000500000000000000000c070525121328200000000f0e74        IOT.COM0000204    AIRTELR02A07M08_OCP8991900992480943928F866082076503862020500020000000000000004</v>
      </c>
      <c r="P61" t="str">
        <f t="shared" si="10"/>
        <v>05</v>
      </c>
      <c r="R61" t="str">
        <f t="shared" si="8"/>
        <v>sprintf(Temp_Array, "%.2x", rawACUnion.ACData.AC_FAN_L);//AC_FAN_L
strncat(RMSdataLogString, Temp_Array, 2);</v>
      </c>
    </row>
    <row r="62" spans="1:18" ht="14.5" x14ac:dyDescent="0.35">
      <c r="A62" s="4">
        <v>60</v>
      </c>
      <c r="B62" s="6" t="s">
        <v>73</v>
      </c>
      <c r="C62" s="4" t="s">
        <v>87</v>
      </c>
      <c r="D62" s="4">
        <v>2</v>
      </c>
      <c r="E62" s="4">
        <f t="shared" si="4"/>
        <v>240</v>
      </c>
      <c r="F62" s="4">
        <f t="shared" si="1"/>
        <v>242</v>
      </c>
      <c r="G62" s="4">
        <v>1</v>
      </c>
      <c r="H62" s="4">
        <v>100</v>
      </c>
      <c r="I62" s="4">
        <f t="shared" si="11"/>
        <v>100</v>
      </c>
      <c r="J62" s="4"/>
      <c r="K62" s="4" t="s">
        <v>15</v>
      </c>
      <c r="L62" s="4" t="s">
        <v>16</v>
      </c>
      <c r="M62" s="4"/>
      <c r="N62" s="4" t="s">
        <v>18</v>
      </c>
      <c r="O62" t="str">
        <f t="shared" si="2"/>
        <v>6a000500000000000000000c070525121328200000000f0e74        IOT.COM0000204    AIRTELR02A07M08_OCP8991900992480943928F866082076503862020500020000000000000004</v>
      </c>
      <c r="P62" t="str">
        <f t="shared" si="10"/>
        <v>6a</v>
      </c>
      <c r="R62" t="str">
        <f t="shared" si="8"/>
        <v>sprintf(Temp_Array, "%.2x", rawACUnion.ACData.AC_FAN_RPM);//AC_FAN_RPM
strncat(RMSdataLogString, Temp_Array, 2);</v>
      </c>
    </row>
    <row r="63" spans="1:18" ht="14.5" x14ac:dyDescent="0.35">
      <c r="A63" s="4">
        <v>61</v>
      </c>
      <c r="B63" s="6" t="s">
        <v>74</v>
      </c>
      <c r="C63" s="4" t="s">
        <v>88</v>
      </c>
      <c r="D63" s="4">
        <v>2</v>
      </c>
      <c r="E63" s="4">
        <f t="shared" si="4"/>
        <v>242</v>
      </c>
      <c r="F63" s="4">
        <f t="shared" si="1"/>
        <v>244</v>
      </c>
      <c r="G63" s="4">
        <v>1</v>
      </c>
      <c r="H63" s="4">
        <v>100</v>
      </c>
      <c r="I63" s="4">
        <f t="shared" si="11"/>
        <v>100</v>
      </c>
      <c r="J63" s="4"/>
      <c r="K63" s="4" t="s">
        <v>15</v>
      </c>
      <c r="L63" s="4" t="s">
        <v>16</v>
      </c>
      <c r="M63" s="4"/>
      <c r="N63" s="4" t="s">
        <v>18</v>
      </c>
      <c r="O63" t="str">
        <f t="shared" si="2"/>
        <v>000500000000000000000c070525121328200000000f0e74        IOT.COM0000204    AIRTELR02A07M08_OCP8991900992480943928F866082076503862020500020000000000000004</v>
      </c>
      <c r="P63" t="str">
        <f t="shared" si="10"/>
        <v>00</v>
      </c>
      <c r="R63" t="str">
        <f t="shared" si="8"/>
        <v>sprintf(Temp_Array, "%.2x", rawACUnion.ACData.AC_SP_1);//AC_SP_1
strncat(RMSdataLogString, Temp_Array, 2);</v>
      </c>
    </row>
    <row r="64" spans="1:18" ht="14.5" x14ac:dyDescent="0.35">
      <c r="A64" s="4">
        <v>62</v>
      </c>
      <c r="B64" s="6" t="s">
        <v>75</v>
      </c>
      <c r="C64" s="4" t="s">
        <v>89</v>
      </c>
      <c r="D64" s="4">
        <v>2</v>
      </c>
      <c r="E64" s="4">
        <f t="shared" si="4"/>
        <v>244</v>
      </c>
      <c r="F64" s="4">
        <f t="shared" si="1"/>
        <v>246</v>
      </c>
      <c r="G64" s="4">
        <v>1</v>
      </c>
      <c r="H64" s="4">
        <v>100</v>
      </c>
      <c r="I64" s="4">
        <f t="shared" si="11"/>
        <v>100</v>
      </c>
      <c r="J64" s="4"/>
      <c r="K64" s="4" t="s">
        <v>15</v>
      </c>
      <c r="L64" s="4" t="s">
        <v>16</v>
      </c>
      <c r="M64" s="4"/>
      <c r="N64" s="4" t="s">
        <v>18</v>
      </c>
      <c r="O64" t="str">
        <f t="shared" si="2"/>
        <v>0500000000000000000c070525121328200000000f0e74        IOT.COM0000204    AIRTELR02A07M08_OCP8991900992480943928F866082076503862020500020000000000000004</v>
      </c>
      <c r="P64" t="str">
        <f t="shared" si="10"/>
        <v>05</v>
      </c>
      <c r="R64" t="str">
        <f t="shared" si="8"/>
        <v>sprintf(Temp_Array, "%.2x", rawACUnion.ACData.AC_ADJ_LVL);//AC_ADJ_LVL
strncat(RMSdataLogString, Temp_Array, 2);</v>
      </c>
    </row>
    <row r="65" spans="1:20" ht="14.5" x14ac:dyDescent="0.35">
      <c r="A65" s="4">
        <v>63</v>
      </c>
      <c r="B65" s="6" t="s">
        <v>76</v>
      </c>
      <c r="C65" s="4" t="s">
        <v>90</v>
      </c>
      <c r="D65" s="4">
        <v>2</v>
      </c>
      <c r="E65" s="4">
        <f t="shared" si="4"/>
        <v>246</v>
      </c>
      <c r="F65" s="4">
        <f t="shared" si="1"/>
        <v>248</v>
      </c>
      <c r="G65" s="4">
        <v>1</v>
      </c>
      <c r="H65" s="4">
        <v>100</v>
      </c>
      <c r="I65" s="4">
        <f t="shared" si="11"/>
        <v>100</v>
      </c>
      <c r="J65" s="4"/>
      <c r="K65" s="4" t="s">
        <v>15</v>
      </c>
      <c r="L65" s="4" t="s">
        <v>16</v>
      </c>
      <c r="M65" s="4"/>
      <c r="N65" s="4" t="s">
        <v>18</v>
      </c>
      <c r="O65" t="str">
        <f t="shared" si="2"/>
        <v>00000000000000000c070525121328200000000f0e74        IOT.COM0000204    AIRTELR02A07M08_OCP8991900992480943928F866082076503862020500020000000000000004</v>
      </c>
      <c r="P65" t="str">
        <f t="shared" si="10"/>
        <v>00</v>
      </c>
      <c r="R65" t="str">
        <f t="shared" si="8"/>
        <v>sprintf(Temp_Array, "%.2x", rawACUnion.ACData.AC_SWING);//AC_SWING
strncat(RMSdataLogString, Temp_Array, 2);</v>
      </c>
    </row>
    <row r="66" spans="1:20" ht="14.5" x14ac:dyDescent="0.35">
      <c r="A66" s="4">
        <v>64</v>
      </c>
      <c r="B66" s="6" t="s">
        <v>77</v>
      </c>
      <c r="C66" s="4" t="s">
        <v>91</v>
      </c>
      <c r="D66" s="4">
        <v>2</v>
      </c>
      <c r="E66" s="4">
        <f t="shared" si="4"/>
        <v>248</v>
      </c>
      <c r="F66" s="4">
        <f t="shared" si="1"/>
        <v>250</v>
      </c>
      <c r="G66" s="4">
        <v>1</v>
      </c>
      <c r="H66" s="4">
        <v>100</v>
      </c>
      <c r="I66" s="4">
        <f t="shared" si="11"/>
        <v>100</v>
      </c>
      <c r="J66" s="4"/>
      <c r="K66" s="4" t="s">
        <v>15</v>
      </c>
      <c r="L66" s="4" t="s">
        <v>16</v>
      </c>
      <c r="M66" s="4"/>
      <c r="N66" s="4" t="s">
        <v>18</v>
      </c>
      <c r="O66" t="str">
        <f t="shared" si="2"/>
        <v>000000000000000c070525121328200000000f0e74        IOT.COM0000204    AIRTELR02A07M08_OCP8991900992480943928F866082076503862020500020000000000000004</v>
      </c>
      <c r="P66" t="str">
        <f t="shared" si="10"/>
        <v>00</v>
      </c>
      <c r="R66" t="str">
        <f t="shared" si="8"/>
        <v>sprintf(Temp_Array, "%.2x", rawACUnion.ACData.AC_ERR_CODE);//AC_ERR_CODE
strncat(RMSdataLogString, Temp_Array, 2);</v>
      </c>
    </row>
    <row r="67" spans="1:20" ht="14.5" x14ac:dyDescent="0.35">
      <c r="A67" s="4">
        <v>65</v>
      </c>
      <c r="B67" s="6" t="s">
        <v>78</v>
      </c>
      <c r="C67" s="4" t="s">
        <v>92</v>
      </c>
      <c r="D67" s="4">
        <v>2</v>
      </c>
      <c r="E67" s="4">
        <f t="shared" si="4"/>
        <v>250</v>
      </c>
      <c r="F67" s="4">
        <f t="shared" si="1"/>
        <v>252</v>
      </c>
      <c r="G67" s="4">
        <v>1</v>
      </c>
      <c r="H67" s="4">
        <v>100</v>
      </c>
      <c r="I67" s="4">
        <f t="shared" si="11"/>
        <v>100</v>
      </c>
      <c r="J67" s="4"/>
      <c r="K67" s="4" t="s">
        <v>15</v>
      </c>
      <c r="L67" s="4" t="s">
        <v>16</v>
      </c>
      <c r="M67" s="4"/>
      <c r="N67" s="4" t="s">
        <v>18</v>
      </c>
      <c r="O67" t="str">
        <f t="shared" si="2"/>
        <v>0000000000000c070525121328200000000f0e74        IOT.COM0000204    AIRTELR02A07M08_OCP8991900992480943928F866082076503862020500020000000000000004</v>
      </c>
      <c r="P67" t="str">
        <f t="shared" si="10"/>
        <v>00</v>
      </c>
      <c r="R67" t="str">
        <f t="shared" si="8"/>
        <v>sprintf(Temp_Array, "%.2x", rawACUnion.ACData.AC_SP3);//AC_SP3
strncat(RMSdataLogString, Temp_Array, 2);</v>
      </c>
    </row>
    <row r="68" spans="1:20" ht="14.5" x14ac:dyDescent="0.35">
      <c r="A68" s="4">
        <v>66</v>
      </c>
      <c r="B68" s="6" t="s">
        <v>79</v>
      </c>
      <c r="C68" s="4" t="s">
        <v>80</v>
      </c>
      <c r="D68" s="4">
        <v>2</v>
      </c>
      <c r="E68" s="4">
        <f t="shared" si="4"/>
        <v>252</v>
      </c>
      <c r="F68" s="4">
        <f t="shared" ref="F68:F88" si="12">E68+D68</f>
        <v>254</v>
      </c>
      <c r="G68" s="4">
        <v>1</v>
      </c>
      <c r="H68" s="4">
        <v>100</v>
      </c>
      <c r="I68" s="4">
        <f t="shared" si="11"/>
        <v>100</v>
      </c>
      <c r="J68" s="4"/>
      <c r="K68" s="4" t="s">
        <v>15</v>
      </c>
      <c r="L68" s="4" t="s">
        <v>16</v>
      </c>
      <c r="M68" s="4"/>
      <c r="N68" s="4" t="s">
        <v>18</v>
      </c>
      <c r="O68" t="str">
        <f t="shared" ref="O68:O88" si="13">REPLACE($C$1,1,E68,"")</f>
        <v>00000000000c070525121328200000000f0e74        IOT.COM0000204    AIRTELR02A07M08_OCP8991900992480943928F866082076503862020500020000000000000004</v>
      </c>
      <c r="P68" t="str">
        <f t="shared" si="10"/>
        <v>00</v>
      </c>
      <c r="R68" t="str">
        <f t="shared" si="8"/>
        <v>sprintf(Temp_Array, "%.2x", rawACUnion.ACData.AC_PWR);//AC_PWR
strncat(RMSdataLogString, Temp_Array, 2);</v>
      </c>
    </row>
    <row r="69" spans="1:20" ht="14.5" x14ac:dyDescent="0.35">
      <c r="A69" s="4">
        <v>67</v>
      </c>
      <c r="B69" s="6" t="s">
        <v>21</v>
      </c>
      <c r="C69" s="4" t="s">
        <v>0</v>
      </c>
      <c r="D69" s="4">
        <v>8</v>
      </c>
      <c r="E69" s="4">
        <f t="shared" ref="E69:E88" si="14">D68+E68</f>
        <v>254</v>
      </c>
      <c r="F69" s="4">
        <f t="shared" si="12"/>
        <v>262</v>
      </c>
      <c r="G69" s="4">
        <v>1</v>
      </c>
      <c r="H69" s="4">
        <v>10</v>
      </c>
      <c r="I69" s="4">
        <v>10</v>
      </c>
      <c r="J69" s="4"/>
      <c r="K69" s="4" t="s">
        <v>15</v>
      </c>
      <c r="L69" s="4" t="s">
        <v>16</v>
      </c>
      <c r="M69" s="4"/>
      <c r="N69" s="4" t="s">
        <v>18</v>
      </c>
      <c r="O69" t="str">
        <f t="shared" si="13"/>
        <v>000000000c070525121328200000000f0e74        IOT.COM0000204    AIRTELR02A07M08_OCP8991900992480943928F866082076503862020500020000000000000004</v>
      </c>
      <c r="P69" t="str">
        <f t="shared" si="10"/>
        <v>00000000</v>
      </c>
      <c r="S69">
        <f t="shared" ref="S69:S73" si="15">HEX2DEC(P69)</f>
        <v>0</v>
      </c>
      <c r="T69">
        <f t="shared" ref="T69" si="16">S69*G69</f>
        <v>0</v>
      </c>
    </row>
    <row r="70" spans="1:20" ht="14.5" x14ac:dyDescent="0.35">
      <c r="A70" s="4">
        <v>68</v>
      </c>
      <c r="B70" s="6" t="s">
        <v>22</v>
      </c>
      <c r="C70" s="4" t="s">
        <v>23</v>
      </c>
      <c r="D70" s="4">
        <v>2</v>
      </c>
      <c r="E70" s="4">
        <f t="shared" si="14"/>
        <v>262</v>
      </c>
      <c r="F70" s="4">
        <f t="shared" si="12"/>
        <v>264</v>
      </c>
      <c r="G70" s="4" t="s">
        <v>24</v>
      </c>
      <c r="H70" s="4" t="s">
        <v>18</v>
      </c>
      <c r="I70" s="4" t="s">
        <v>18</v>
      </c>
      <c r="J70" s="4"/>
      <c r="K70" s="4"/>
      <c r="L70" s="4" t="s">
        <v>19</v>
      </c>
      <c r="M70" s="4"/>
      <c r="N70" s="4" t="s">
        <v>18</v>
      </c>
      <c r="O70" t="str">
        <f t="shared" si="13"/>
        <v>0c070525121328200000000f0e74        IOT.COM0000204    AIRTELR02A07M08_OCP8991900992480943928F866082076503862020500020000000000000004</v>
      </c>
      <c r="P70" t="str">
        <f t="shared" si="10"/>
        <v>0c</v>
      </c>
      <c r="S70">
        <f t="shared" si="15"/>
        <v>12</v>
      </c>
    </row>
    <row r="71" spans="1:20" ht="14.5" x14ac:dyDescent="0.35">
      <c r="A71" s="4">
        <v>69</v>
      </c>
      <c r="B71" s="6" t="s">
        <v>25</v>
      </c>
      <c r="C71" s="4" t="s">
        <v>26</v>
      </c>
      <c r="D71" s="4">
        <v>12</v>
      </c>
      <c r="E71" s="4">
        <f t="shared" si="14"/>
        <v>264</v>
      </c>
      <c r="F71" s="4">
        <f t="shared" si="12"/>
        <v>276</v>
      </c>
      <c r="G71" s="4" t="s">
        <v>24</v>
      </c>
      <c r="H71" s="4" t="s">
        <v>18</v>
      </c>
      <c r="I71" s="4" t="s">
        <v>18</v>
      </c>
      <c r="J71" s="4"/>
      <c r="K71" s="4"/>
      <c r="L71" s="4" t="s">
        <v>20</v>
      </c>
      <c r="M71" s="4"/>
      <c r="N71" s="4" t="s">
        <v>18</v>
      </c>
      <c r="O71" t="str">
        <f t="shared" si="13"/>
        <v>070525121328200000000f0e74        IOT.COM0000204    AIRTELR02A07M08_OCP8991900992480943928F866082076503862020500020000000000000004</v>
      </c>
      <c r="P71" t="str">
        <f t="shared" si="10"/>
        <v>070525121328</v>
      </c>
      <c r="S71" t="e">
        <f t="shared" si="15"/>
        <v>#NUM!</v>
      </c>
    </row>
    <row r="72" spans="1:20" ht="14.5" x14ac:dyDescent="0.35">
      <c r="A72" s="4">
        <v>70</v>
      </c>
      <c r="B72" s="6" t="s">
        <v>27</v>
      </c>
      <c r="C72" s="4" t="s">
        <v>28</v>
      </c>
      <c r="D72" s="4">
        <v>2</v>
      </c>
      <c r="E72" s="4">
        <f t="shared" si="14"/>
        <v>276</v>
      </c>
      <c r="F72" s="4">
        <f t="shared" si="12"/>
        <v>278</v>
      </c>
      <c r="G72" s="4" t="s">
        <v>24</v>
      </c>
      <c r="H72" s="4" t="s">
        <v>18</v>
      </c>
      <c r="I72" s="4" t="s">
        <v>18</v>
      </c>
      <c r="J72" s="4"/>
      <c r="K72" s="4"/>
      <c r="L72" s="4" t="s">
        <v>20</v>
      </c>
      <c r="M72" s="4"/>
      <c r="N72" s="4" t="s">
        <v>18</v>
      </c>
      <c r="O72" t="str">
        <f t="shared" si="13"/>
        <v>200000000f0e74        IOT.COM0000204    AIRTELR02A07M08_OCP8991900992480943928F866082076503862020500020000000000000004</v>
      </c>
      <c r="P72" t="str">
        <f t="shared" si="10"/>
        <v>20</v>
      </c>
      <c r="S72">
        <f t="shared" si="15"/>
        <v>32</v>
      </c>
    </row>
    <row r="73" spans="1:20" ht="14.5" x14ac:dyDescent="0.35">
      <c r="A73" s="4">
        <v>71</v>
      </c>
      <c r="B73" s="6" t="s">
        <v>29</v>
      </c>
      <c r="C73" s="4" t="s">
        <v>30</v>
      </c>
      <c r="D73" s="4">
        <v>8</v>
      </c>
      <c r="E73" s="4">
        <f t="shared" si="14"/>
        <v>278</v>
      </c>
      <c r="F73" s="4">
        <f t="shared" si="12"/>
        <v>286</v>
      </c>
      <c r="G73" s="4">
        <v>1</v>
      </c>
      <c r="H73" s="4">
        <v>10</v>
      </c>
      <c r="I73" s="4">
        <v>10</v>
      </c>
      <c r="J73" s="4"/>
      <c r="K73" s="4" t="s">
        <v>15</v>
      </c>
      <c r="L73" s="4" t="s">
        <v>16</v>
      </c>
      <c r="M73" s="4"/>
      <c r="N73" s="4" t="s">
        <v>18</v>
      </c>
      <c r="O73" t="str">
        <f t="shared" si="13"/>
        <v>0000000f0e74        IOT.COM0000204    AIRTELR02A07M08_OCP8991900992480943928F866082076503862020500020000000000000004</v>
      </c>
      <c r="P73" t="str">
        <f t="shared" si="10"/>
        <v>0000000f</v>
      </c>
      <c r="S73">
        <f t="shared" si="15"/>
        <v>15</v>
      </c>
    </row>
    <row r="74" spans="1:20" ht="14.5" x14ac:dyDescent="0.35">
      <c r="A74" s="4">
        <v>72</v>
      </c>
      <c r="B74" s="6" t="s">
        <v>55</v>
      </c>
      <c r="C74" s="4" t="s">
        <v>57</v>
      </c>
      <c r="D74" s="4">
        <v>4</v>
      </c>
      <c r="E74" s="4">
        <f t="shared" si="14"/>
        <v>286</v>
      </c>
      <c r="F74" s="4">
        <f t="shared" si="12"/>
        <v>290</v>
      </c>
      <c r="G74" s="4">
        <v>1E-3</v>
      </c>
      <c r="H74" s="4">
        <v>3</v>
      </c>
      <c r="I74" s="4">
        <v>3000</v>
      </c>
      <c r="J74" s="4"/>
      <c r="K74" s="4" t="s">
        <v>15</v>
      </c>
      <c r="L74" s="4" t="s">
        <v>16</v>
      </c>
      <c r="M74" s="4">
        <v>1</v>
      </c>
      <c r="N74" s="4" t="s">
        <v>17</v>
      </c>
      <c r="O74" t="str">
        <f t="shared" si="13"/>
        <v>0e74        IOT.COM0000204    AIRTELR02A07M08_OCP8991900992480943928F866082076503862020500020000000000000004</v>
      </c>
      <c r="P74" t="str">
        <f t="shared" si="10"/>
        <v>0e74</v>
      </c>
      <c r="S74">
        <f>HEX2DEC(P74)</f>
        <v>3700</v>
      </c>
    </row>
    <row r="75" spans="1:20" ht="14.5" x14ac:dyDescent="0.35">
      <c r="A75" s="4">
        <v>73</v>
      </c>
      <c r="B75" s="6" t="s">
        <v>31</v>
      </c>
      <c r="C75" s="4" t="s">
        <v>32</v>
      </c>
      <c r="D75" s="4">
        <v>15</v>
      </c>
      <c r="E75" s="4">
        <f t="shared" si="14"/>
        <v>290</v>
      </c>
      <c r="F75" s="4">
        <f t="shared" si="12"/>
        <v>305</v>
      </c>
      <c r="G75" s="4" t="s">
        <v>24</v>
      </c>
      <c r="H75" s="4" t="s">
        <v>18</v>
      </c>
      <c r="I75" s="4" t="s">
        <v>18</v>
      </c>
      <c r="J75" s="4"/>
      <c r="K75" s="4"/>
      <c r="L75" s="4" t="s">
        <v>20</v>
      </c>
      <c r="M75" s="4"/>
      <c r="N75" s="4" t="s">
        <v>18</v>
      </c>
      <c r="O75" t="str">
        <f t="shared" si="13"/>
        <v xml:space="preserve">        IOT.COM0000204    AIRTELR02A07M08_OCP8991900992480943928F866082076503862020500020000000000000004</v>
      </c>
      <c r="P75" t="str">
        <f t="shared" si="10"/>
        <v xml:space="preserve">        IOT.COM</v>
      </c>
      <c r="S75" t="e">
        <f t="shared" ref="S75:S88" si="17">HEX2DEC(P75)</f>
        <v>#NUM!</v>
      </c>
    </row>
    <row r="76" spans="1:20" ht="14.5" x14ac:dyDescent="0.35">
      <c r="A76" s="4">
        <v>74</v>
      </c>
      <c r="B76" s="6" t="s">
        <v>56</v>
      </c>
      <c r="C76" s="4" t="s">
        <v>33</v>
      </c>
      <c r="D76" s="4">
        <v>4</v>
      </c>
      <c r="E76" s="4">
        <f t="shared" si="14"/>
        <v>305</v>
      </c>
      <c r="F76" s="4">
        <f t="shared" si="12"/>
        <v>309</v>
      </c>
      <c r="G76" s="4">
        <v>1</v>
      </c>
      <c r="H76" s="4">
        <v>10</v>
      </c>
      <c r="I76" s="4">
        <v>10</v>
      </c>
      <c r="J76" s="4"/>
      <c r="K76" s="4" t="s">
        <v>15</v>
      </c>
      <c r="L76" s="4" t="s">
        <v>16</v>
      </c>
      <c r="M76" s="4"/>
      <c r="N76" s="4" t="s">
        <v>18</v>
      </c>
      <c r="O76" t="str">
        <f t="shared" si="13"/>
        <v>0000204    AIRTELR02A07M08_OCP8991900992480943928F866082076503862020500020000000000000004</v>
      </c>
      <c r="P76" t="str">
        <f t="shared" si="10"/>
        <v>0000</v>
      </c>
      <c r="S76">
        <f t="shared" si="17"/>
        <v>0</v>
      </c>
    </row>
    <row r="77" spans="1:20" ht="14.5" x14ac:dyDescent="0.35">
      <c r="A77" s="4">
        <v>75</v>
      </c>
      <c r="B77" s="6" t="s">
        <v>94</v>
      </c>
      <c r="C77" s="4" t="s">
        <v>34</v>
      </c>
      <c r="D77" s="4">
        <v>3</v>
      </c>
      <c r="E77" s="4">
        <f t="shared" si="14"/>
        <v>309</v>
      </c>
      <c r="F77" s="4">
        <f t="shared" si="12"/>
        <v>312</v>
      </c>
      <c r="G77" s="4" t="s">
        <v>24</v>
      </c>
      <c r="H77" s="4" t="s">
        <v>18</v>
      </c>
      <c r="I77" s="4" t="s">
        <v>18</v>
      </c>
      <c r="J77" s="4"/>
      <c r="K77" s="4"/>
      <c r="L77" s="4" t="s">
        <v>20</v>
      </c>
      <c r="M77" s="4"/>
      <c r="N77" s="4" t="s">
        <v>18</v>
      </c>
      <c r="O77" t="str">
        <f t="shared" si="13"/>
        <v>204    AIRTELR02A07M08_OCP8991900992480943928F866082076503862020500020000000000000004</v>
      </c>
      <c r="P77" t="str">
        <f t="shared" si="10"/>
        <v>204</v>
      </c>
      <c r="S77">
        <f t="shared" si="17"/>
        <v>516</v>
      </c>
    </row>
    <row r="78" spans="1:20" ht="14.5" x14ac:dyDescent="0.35">
      <c r="A78" s="4">
        <v>76</v>
      </c>
      <c r="B78" s="6" t="s">
        <v>35</v>
      </c>
      <c r="C78" s="4" t="s">
        <v>36</v>
      </c>
      <c r="D78" s="4">
        <v>10</v>
      </c>
      <c r="E78" s="4">
        <f t="shared" si="14"/>
        <v>312</v>
      </c>
      <c r="F78" s="4">
        <f t="shared" si="12"/>
        <v>322</v>
      </c>
      <c r="G78" s="4" t="s">
        <v>24</v>
      </c>
      <c r="H78" s="4" t="s">
        <v>18</v>
      </c>
      <c r="I78" s="4" t="s">
        <v>18</v>
      </c>
      <c r="J78" s="4"/>
      <c r="K78" s="4"/>
      <c r="L78" s="4" t="s">
        <v>20</v>
      </c>
      <c r="M78" s="4"/>
      <c r="N78" s="4" t="s">
        <v>18</v>
      </c>
      <c r="O78" t="str">
        <f t="shared" si="13"/>
        <v xml:space="preserve">    AIRTELR02A07M08_OCP8991900992480943928F866082076503862020500020000000000000004</v>
      </c>
      <c r="P78" t="str">
        <f t="shared" si="10"/>
        <v xml:space="preserve">    AIRTEL</v>
      </c>
      <c r="S78" t="e">
        <f t="shared" si="17"/>
        <v>#NUM!</v>
      </c>
    </row>
    <row r="79" spans="1:20" ht="14.5" x14ac:dyDescent="0.35">
      <c r="A79" s="4">
        <v>77</v>
      </c>
      <c r="B79" s="6" t="s">
        <v>37</v>
      </c>
      <c r="C79" s="4" t="s">
        <v>38</v>
      </c>
      <c r="D79" s="4">
        <v>13</v>
      </c>
      <c r="E79" s="4">
        <f t="shared" si="14"/>
        <v>322</v>
      </c>
      <c r="F79" s="4">
        <f t="shared" si="12"/>
        <v>335</v>
      </c>
      <c r="G79" s="4" t="s">
        <v>24</v>
      </c>
      <c r="H79" s="4" t="s">
        <v>18</v>
      </c>
      <c r="I79" s="4" t="s">
        <v>18</v>
      </c>
      <c r="J79" s="4"/>
      <c r="K79" s="4"/>
      <c r="L79" s="4" t="s">
        <v>20</v>
      </c>
      <c r="M79" s="4"/>
      <c r="N79" s="4" t="s">
        <v>18</v>
      </c>
      <c r="O79" t="str">
        <f t="shared" si="13"/>
        <v>R02A07M08_OCP8991900992480943928F866082076503862020500020000000000000004</v>
      </c>
      <c r="P79" t="str">
        <f t="shared" si="10"/>
        <v>R02A07M08_OCP</v>
      </c>
      <c r="S79" t="e">
        <f t="shared" si="17"/>
        <v>#NUM!</v>
      </c>
    </row>
    <row r="80" spans="1:20" ht="14.5" x14ac:dyDescent="0.35">
      <c r="A80" s="4">
        <v>78</v>
      </c>
      <c r="B80" s="6" t="s">
        <v>39</v>
      </c>
      <c r="C80" s="4" t="s">
        <v>40</v>
      </c>
      <c r="D80" s="4">
        <v>20</v>
      </c>
      <c r="E80" s="4">
        <f t="shared" si="14"/>
        <v>335</v>
      </c>
      <c r="F80" s="4">
        <f t="shared" si="12"/>
        <v>355</v>
      </c>
      <c r="G80" s="4" t="s">
        <v>24</v>
      </c>
      <c r="H80" s="4" t="s">
        <v>18</v>
      </c>
      <c r="I80" s="4" t="s">
        <v>18</v>
      </c>
      <c r="J80" s="4"/>
      <c r="K80" s="4"/>
      <c r="L80" s="4" t="s">
        <v>20</v>
      </c>
      <c r="M80" s="4"/>
      <c r="N80" s="4" t="s">
        <v>18</v>
      </c>
      <c r="O80" t="str">
        <f t="shared" si="13"/>
        <v>8991900992480943928F866082076503862020500020000000000000004</v>
      </c>
      <c r="P80" t="str">
        <f t="shared" si="10"/>
        <v>8991900992480943928F</v>
      </c>
      <c r="S80" t="e">
        <f t="shared" si="17"/>
        <v>#NUM!</v>
      </c>
    </row>
    <row r="81" spans="1:19" ht="14.5" x14ac:dyDescent="0.35">
      <c r="A81" s="4">
        <v>79</v>
      </c>
      <c r="B81" s="6" t="s">
        <v>1</v>
      </c>
      <c r="C81" s="4" t="s">
        <v>1</v>
      </c>
      <c r="D81" s="4">
        <v>15</v>
      </c>
      <c r="E81" s="4">
        <f t="shared" si="14"/>
        <v>355</v>
      </c>
      <c r="F81" s="4">
        <f t="shared" si="12"/>
        <v>370</v>
      </c>
      <c r="G81" s="4" t="s">
        <v>24</v>
      </c>
      <c r="H81" s="4" t="s">
        <v>18</v>
      </c>
      <c r="I81" s="4" t="s">
        <v>18</v>
      </c>
      <c r="J81" s="4"/>
      <c r="K81" s="4"/>
      <c r="L81" s="4" t="s">
        <v>20</v>
      </c>
      <c r="M81" s="4"/>
      <c r="N81" s="4" t="s">
        <v>18</v>
      </c>
      <c r="O81" t="str">
        <f t="shared" si="13"/>
        <v>866082076503862020500020000000000000004</v>
      </c>
      <c r="P81" t="str">
        <f t="shared" si="10"/>
        <v>866082076503862</v>
      </c>
      <c r="S81" t="e">
        <f t="shared" si="17"/>
        <v>#NUM!</v>
      </c>
    </row>
    <row r="82" spans="1:19" ht="14.5" x14ac:dyDescent="0.35">
      <c r="A82" s="4">
        <v>80</v>
      </c>
      <c r="B82" s="6" t="s">
        <v>58</v>
      </c>
      <c r="C82" s="4" t="s">
        <v>59</v>
      </c>
      <c r="D82" s="4">
        <v>2</v>
      </c>
      <c r="E82" s="4">
        <f t="shared" si="14"/>
        <v>370</v>
      </c>
      <c r="F82" s="4">
        <f t="shared" si="12"/>
        <v>372</v>
      </c>
      <c r="G82" s="4">
        <v>1</v>
      </c>
      <c r="H82" s="4">
        <v>10</v>
      </c>
      <c r="I82" s="4">
        <v>10</v>
      </c>
      <c r="J82" s="4"/>
      <c r="K82" s="4" t="s">
        <v>15</v>
      </c>
      <c r="L82" s="4" t="s">
        <v>16</v>
      </c>
      <c r="M82" s="4"/>
      <c r="N82" s="4"/>
      <c r="O82" t="str">
        <f t="shared" si="13"/>
        <v>020500020000000000000004</v>
      </c>
      <c r="P82" t="str">
        <f t="shared" si="10"/>
        <v>02</v>
      </c>
    </row>
    <row r="83" spans="1:19" ht="14.5" x14ac:dyDescent="0.35">
      <c r="A83" s="4">
        <v>81</v>
      </c>
      <c r="B83" s="6" t="s">
        <v>96</v>
      </c>
      <c r="C83" s="4" t="s">
        <v>41</v>
      </c>
      <c r="D83" s="4">
        <v>2</v>
      </c>
      <c r="E83" s="4">
        <f t="shared" si="14"/>
        <v>372</v>
      </c>
      <c r="F83" s="4">
        <f t="shared" si="12"/>
        <v>374</v>
      </c>
      <c r="G83" s="4">
        <v>1</v>
      </c>
      <c r="H83" s="4">
        <v>10</v>
      </c>
      <c r="I83" s="4">
        <v>10</v>
      </c>
      <c r="J83" s="4"/>
      <c r="K83" s="4" t="s">
        <v>15</v>
      </c>
      <c r="L83" s="4" t="s">
        <v>16</v>
      </c>
      <c r="M83" s="4"/>
      <c r="N83" s="4" t="s">
        <v>18</v>
      </c>
      <c r="O83" t="str">
        <f t="shared" si="13"/>
        <v>0500020000000000000004</v>
      </c>
      <c r="P83" t="str">
        <f t="shared" si="10"/>
        <v>05</v>
      </c>
      <c r="S83">
        <f t="shared" si="17"/>
        <v>5</v>
      </c>
    </row>
    <row r="84" spans="1:19" ht="14.5" x14ac:dyDescent="0.35">
      <c r="A84" s="4">
        <v>82</v>
      </c>
      <c r="B84" s="6" t="s">
        <v>95</v>
      </c>
      <c r="C84" s="4" t="s">
        <v>42</v>
      </c>
      <c r="D84" s="4">
        <v>4</v>
      </c>
      <c r="E84" s="4">
        <f t="shared" si="14"/>
        <v>374</v>
      </c>
      <c r="F84" s="4">
        <f t="shared" si="12"/>
        <v>378</v>
      </c>
      <c r="G84" s="4">
        <v>1</v>
      </c>
      <c r="H84" s="4">
        <v>10</v>
      </c>
      <c r="I84" s="4">
        <v>10</v>
      </c>
      <c r="J84" s="4"/>
      <c r="K84" s="4" t="s">
        <v>15</v>
      </c>
      <c r="L84" s="4" t="s">
        <v>16</v>
      </c>
      <c r="M84" s="4"/>
      <c r="N84" s="4" t="s">
        <v>18</v>
      </c>
      <c r="O84" t="str">
        <f t="shared" si="13"/>
        <v>00020000000000000004</v>
      </c>
      <c r="P84" t="str">
        <f t="shared" si="10"/>
        <v>0002</v>
      </c>
      <c r="S84">
        <f t="shared" si="17"/>
        <v>2</v>
      </c>
    </row>
    <row r="85" spans="1:19" ht="14.5" x14ac:dyDescent="0.35">
      <c r="A85" s="4">
        <v>83</v>
      </c>
      <c r="B85" s="6" t="s">
        <v>43</v>
      </c>
      <c r="C85" s="4" t="s">
        <v>44</v>
      </c>
      <c r="D85" s="4">
        <v>4</v>
      </c>
      <c r="E85" s="4">
        <f t="shared" si="14"/>
        <v>378</v>
      </c>
      <c r="F85" s="4">
        <f t="shared" si="12"/>
        <v>382</v>
      </c>
      <c r="G85" s="4">
        <v>1</v>
      </c>
      <c r="H85" s="4">
        <v>10</v>
      </c>
      <c r="I85" s="4">
        <v>10</v>
      </c>
      <c r="J85" s="4"/>
      <c r="K85" s="4" t="s">
        <v>15</v>
      </c>
      <c r="L85" s="4" t="s">
        <v>16</v>
      </c>
      <c r="M85" s="4"/>
      <c r="N85" s="4" t="s">
        <v>18</v>
      </c>
      <c r="O85" t="str">
        <f t="shared" si="13"/>
        <v>0000000000000004</v>
      </c>
      <c r="P85" t="str">
        <f t="shared" si="10"/>
        <v>0000</v>
      </c>
      <c r="S85">
        <f t="shared" si="17"/>
        <v>0</v>
      </c>
    </row>
    <row r="86" spans="1:19" ht="14.5" x14ac:dyDescent="0.35">
      <c r="A86" s="4">
        <v>84</v>
      </c>
      <c r="B86" s="6" t="s">
        <v>45</v>
      </c>
      <c r="C86" s="4" t="s">
        <v>46</v>
      </c>
      <c r="D86" s="4">
        <v>4</v>
      </c>
      <c r="E86" s="4">
        <f t="shared" si="14"/>
        <v>382</v>
      </c>
      <c r="F86" s="4">
        <f t="shared" si="12"/>
        <v>386</v>
      </c>
      <c r="G86" s="4">
        <v>1</v>
      </c>
      <c r="H86" s="4">
        <v>10</v>
      </c>
      <c r="I86" s="4">
        <v>10</v>
      </c>
      <c r="J86" s="4"/>
      <c r="K86" s="4" t="s">
        <v>15</v>
      </c>
      <c r="L86" s="4" t="s">
        <v>16</v>
      </c>
      <c r="M86" s="4"/>
      <c r="N86" s="4" t="s">
        <v>18</v>
      </c>
      <c r="O86" t="str">
        <f t="shared" si="13"/>
        <v>000000000004</v>
      </c>
      <c r="P86" t="str">
        <f t="shared" si="10"/>
        <v>0000</v>
      </c>
      <c r="S86">
        <f t="shared" si="17"/>
        <v>0</v>
      </c>
    </row>
    <row r="87" spans="1:19" ht="14.5" x14ac:dyDescent="0.35">
      <c r="A87" s="4">
        <v>85</v>
      </c>
      <c r="B87" s="6" t="s">
        <v>47</v>
      </c>
      <c r="C87" s="4" t="s">
        <v>48</v>
      </c>
      <c r="D87" s="4">
        <v>4</v>
      </c>
      <c r="E87" s="4">
        <f t="shared" si="14"/>
        <v>386</v>
      </c>
      <c r="F87" s="4">
        <f t="shared" si="12"/>
        <v>390</v>
      </c>
      <c r="G87" s="4">
        <v>1</v>
      </c>
      <c r="H87" s="4">
        <v>10</v>
      </c>
      <c r="I87" s="4">
        <v>10</v>
      </c>
      <c r="J87" s="4"/>
      <c r="K87" s="4" t="s">
        <v>15</v>
      </c>
      <c r="L87" s="4" t="s">
        <v>16</v>
      </c>
      <c r="M87" s="4"/>
      <c r="N87" s="4" t="s">
        <v>18</v>
      </c>
      <c r="O87" t="str">
        <f t="shared" si="13"/>
        <v>00000004</v>
      </c>
      <c r="P87" t="str">
        <f t="shared" si="10"/>
        <v>0000</v>
      </c>
      <c r="S87">
        <f t="shared" si="17"/>
        <v>0</v>
      </c>
    </row>
    <row r="88" spans="1:19" ht="14.5" x14ac:dyDescent="0.35">
      <c r="A88" s="4">
        <v>86</v>
      </c>
      <c r="B88" s="6" t="s">
        <v>49</v>
      </c>
      <c r="C88" s="4" t="s">
        <v>50</v>
      </c>
      <c r="D88" s="4">
        <v>4</v>
      </c>
      <c r="E88" s="4">
        <f t="shared" si="14"/>
        <v>390</v>
      </c>
      <c r="F88" s="4">
        <f t="shared" si="12"/>
        <v>394</v>
      </c>
      <c r="G88" s="4">
        <v>1</v>
      </c>
      <c r="H88" s="4">
        <v>10</v>
      </c>
      <c r="I88" s="4">
        <v>10</v>
      </c>
      <c r="J88" s="4"/>
      <c r="K88" s="4" t="s">
        <v>15</v>
      </c>
      <c r="L88" s="4" t="s">
        <v>16</v>
      </c>
      <c r="M88" s="4"/>
      <c r="N88" s="4" t="s">
        <v>18</v>
      </c>
      <c r="O88" t="str">
        <f t="shared" si="13"/>
        <v>0004</v>
      </c>
      <c r="P88" t="str">
        <f t="shared" si="10"/>
        <v>0004</v>
      </c>
      <c r="S88">
        <f t="shared" si="17"/>
        <v>4</v>
      </c>
    </row>
    <row r="90" spans="1:19" ht="58" x14ac:dyDescent="0.35">
      <c r="B90" s="9" t="s">
        <v>98</v>
      </c>
    </row>
    <row r="92" spans="1:19" ht="72.5" x14ac:dyDescent="0.35">
      <c r="B92" s="9" t="s">
        <v>97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Solar AC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ismail - [2010]</cp:lastModifiedBy>
  <dcterms:created xsi:type="dcterms:W3CDTF">2022-11-10T06:05:39Z</dcterms:created>
  <dcterms:modified xsi:type="dcterms:W3CDTF">2025-05-07T07:36:24Z</dcterms:modified>
</cp:coreProperties>
</file>