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a8950240434b90/Documents/UI/"/>
    </mc:Choice>
  </mc:AlternateContent>
  <xr:revisionPtr revIDLastSave="21" documentId="11_6ADEF24D611FE6073F93D019898D2CDE21A353EB" xr6:coauthVersionLast="47" xr6:coauthVersionMax="47" xr10:uidLastSave="{1A754127-ADD9-4BF5-9F94-4ACC6EA676E5}"/>
  <bookViews>
    <workbookView xWindow="-110" yWindow="-110" windowWidth="19420" windowHeight="10300" xr2:uid="{00000000-000D-0000-FFFF-FFFF00000000}"/>
  </bookViews>
  <sheets>
    <sheet name="Solar AC" sheetId="3" r:id="rId1"/>
  </sheets>
  <calcPr calcId="191029"/>
  <customWorkbookViews>
    <customWorkbookView name="Filter 1" guid="{A2E86376-284C-471D-AB4F-480EB693B96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4" i="3"/>
  <c r="O5" i="3" l="1"/>
  <c r="P5" i="3" s="1"/>
  <c r="O4" i="3"/>
  <c r="P4" i="3" s="1"/>
  <c r="O3" i="3" l="1"/>
  <c r="O6" i="3" l="1"/>
  <c r="P6" i="3" s="1"/>
  <c r="P3" i="3"/>
  <c r="R3" i="3" s="1"/>
  <c r="O7" i="3" l="1"/>
  <c r="P7" i="3" s="1"/>
  <c r="O8" i="3" l="1"/>
  <c r="P8" i="3" s="1"/>
  <c r="O9" i="3" l="1"/>
  <c r="P9" i="3" s="1"/>
  <c r="O10" i="3" l="1"/>
  <c r="P10" i="3" s="1"/>
  <c r="O11" i="3" l="1"/>
  <c r="P11" i="3" s="1"/>
  <c r="O12" i="3" l="1"/>
  <c r="P12" i="3" s="1"/>
  <c r="O13" i="3" l="1"/>
  <c r="P13" i="3" s="1"/>
  <c r="O14" i="3" l="1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  <c r="O28" i="3" l="1"/>
  <c r="P28" i="3" s="1"/>
  <c r="O29" i="3" l="1"/>
  <c r="P29" i="3" s="1"/>
  <c r="O30" i="3" l="1"/>
  <c r="P30" i="3" s="1"/>
  <c r="O31" i="3" l="1"/>
  <c r="P31" i="3" s="1"/>
  <c r="O32" i="3" l="1"/>
  <c r="P32" i="3" s="1"/>
  <c r="O33" i="3" l="1"/>
  <c r="P33" i="3" s="1"/>
  <c r="O34" i="3" l="1"/>
  <c r="P34" i="3" s="1"/>
  <c r="O35" i="3" l="1"/>
  <c r="P35" i="3" s="1"/>
  <c r="O36" i="3" l="1"/>
  <c r="P36" i="3" s="1"/>
  <c r="O37" i="3" l="1"/>
  <c r="P37" i="3" s="1"/>
  <c r="O38" i="3" l="1"/>
  <c r="P38" i="3" s="1"/>
  <c r="O39" i="3" l="1"/>
  <c r="P39" i="3" s="1"/>
  <c r="O40" i="3" l="1"/>
  <c r="P40" i="3" s="1"/>
  <c r="O41" i="3" l="1"/>
  <c r="P41" i="3" s="1"/>
  <c r="O42" i="3" l="1"/>
  <c r="P42" i="3" s="1"/>
  <c r="O43" i="3" l="1"/>
  <c r="P43" i="3" s="1"/>
  <c r="O44" i="3" l="1"/>
  <c r="P44" i="3" s="1"/>
  <c r="O45" i="3" l="1"/>
  <c r="P45" i="3" s="1"/>
  <c r="O46" i="3" l="1"/>
  <c r="P46" i="3" s="1"/>
  <c r="O47" i="3" l="1"/>
  <c r="P47" i="3" s="1"/>
  <c r="O48" i="3" l="1"/>
  <c r="P48" i="3" s="1"/>
  <c r="O49" i="3" l="1"/>
  <c r="P49" i="3" s="1"/>
  <c r="O50" i="3" l="1"/>
  <c r="P50" i="3" s="1"/>
  <c r="O51" i="3" l="1"/>
  <c r="P51" i="3" s="1"/>
  <c r="O52" i="3" l="1"/>
  <c r="P52" i="3" s="1"/>
  <c r="O53" i="3" l="1"/>
  <c r="P53" i="3" s="1"/>
  <c r="O54" i="3" l="1"/>
  <c r="P54" i="3" s="1"/>
  <c r="O55" i="3" l="1"/>
  <c r="P55" i="3" s="1"/>
  <c r="O56" i="3" l="1"/>
  <c r="P56" i="3" s="1"/>
  <c r="O57" i="3" l="1"/>
  <c r="P57" i="3" s="1"/>
  <c r="O58" i="3" l="1"/>
  <c r="P58" i="3" s="1"/>
  <c r="O59" i="3" l="1"/>
  <c r="P59" i="3" s="1"/>
  <c r="O60" i="3" l="1"/>
  <c r="P60" i="3" s="1"/>
  <c r="O61" i="3" l="1"/>
  <c r="P61" i="3" s="1"/>
  <c r="O62" i="3" l="1"/>
  <c r="P62" i="3" s="1"/>
  <c r="O63" i="3" l="1"/>
  <c r="P63" i="3" s="1"/>
  <c r="O64" i="3" l="1"/>
  <c r="P64" i="3" s="1"/>
  <c r="O65" i="3" l="1"/>
  <c r="P65" i="3" s="1"/>
  <c r="O66" i="3" l="1"/>
  <c r="P66" i="3" s="1"/>
  <c r="O67" i="3" l="1"/>
  <c r="P67" i="3" s="1"/>
  <c r="O68" i="3" l="1"/>
  <c r="P68" i="3" s="1"/>
  <c r="O69" i="3" l="1"/>
  <c r="P69" i="3" s="1"/>
  <c r="O70" i="3" l="1"/>
  <c r="P70" i="3" s="1"/>
  <c r="O71" i="3" l="1"/>
  <c r="P71" i="3" s="1"/>
  <c r="O72" i="3" l="1"/>
  <c r="P72" i="3" s="1"/>
  <c r="O73" i="3" l="1"/>
  <c r="P73" i="3" s="1"/>
  <c r="O74" i="3" l="1"/>
  <c r="P74" i="3" s="1"/>
  <c r="O75" i="3" l="1"/>
  <c r="P75" i="3" s="1"/>
  <c r="O76" i="3" l="1"/>
  <c r="P76" i="3" s="1"/>
  <c r="O77" i="3" l="1"/>
  <c r="P77" i="3" s="1"/>
  <c r="O78" i="3" l="1"/>
  <c r="P78" i="3" s="1"/>
  <c r="O79" i="3" l="1"/>
  <c r="P79" i="3" s="1"/>
  <c r="O80" i="3" l="1"/>
  <c r="P80" i="3" s="1"/>
  <c r="O81" i="3" l="1"/>
  <c r="P81" i="3" s="1"/>
  <c r="R81" i="3" s="1"/>
  <c r="S81" i="3" s="1"/>
  <c r="O82" i="3" l="1"/>
  <c r="P82" i="3" s="1"/>
  <c r="R82" i="3" s="1"/>
  <c r="O83" i="3" l="1"/>
  <c r="P83" i="3" s="1"/>
  <c r="R83" i="3" s="1"/>
  <c r="O84" i="3" l="1"/>
  <c r="P84" i="3" s="1"/>
  <c r="R84" i="3" s="1"/>
  <c r="O85" i="3" l="1"/>
  <c r="P85" i="3" s="1"/>
  <c r="R85" i="3" s="1"/>
  <c r="O86" i="3" l="1"/>
  <c r="P86" i="3" s="1"/>
  <c r="R86" i="3" s="1"/>
  <c r="O87" i="3" l="1"/>
  <c r="P87" i="3" s="1"/>
  <c r="R87" i="3" s="1"/>
  <c r="O88" i="3" l="1"/>
  <c r="P88" i="3" s="1"/>
  <c r="R88" i="3" s="1"/>
  <c r="O89" i="3" l="1"/>
  <c r="P89" i="3" s="1"/>
  <c r="R89" i="3" s="1"/>
  <c r="O90" i="3" l="1"/>
  <c r="P90" i="3" s="1"/>
  <c r="R90" i="3" s="1"/>
  <c r="O91" i="3" l="1"/>
  <c r="P91" i="3" s="1"/>
  <c r="R91" i="3" s="1"/>
  <c r="O92" i="3" l="1"/>
  <c r="P92" i="3" s="1"/>
  <c r="R92" i="3" s="1"/>
  <c r="O93" i="3" l="1"/>
  <c r="P93" i="3" s="1"/>
  <c r="R93" i="3" s="1"/>
  <c r="O94" i="3" l="1"/>
  <c r="O95" i="3" l="1"/>
  <c r="P95" i="3" s="1"/>
  <c r="R95" i="3" s="1"/>
  <c r="O96" i="3" l="1"/>
  <c r="P96" i="3" s="1"/>
  <c r="R96" i="3" s="1"/>
  <c r="O97" i="3" l="1"/>
  <c r="P97" i="3" s="1"/>
  <c r="R97" i="3" s="1"/>
  <c r="O98" i="3" l="1"/>
  <c r="P98" i="3" s="1"/>
  <c r="R98" i="3" s="1"/>
  <c r="O99" i="3" l="1"/>
  <c r="P99" i="3" s="1"/>
  <c r="R99" i="3" s="1"/>
  <c r="O100" i="3" l="1"/>
  <c r="P100" i="3" s="1"/>
  <c r="R100" i="3" s="1"/>
</calcChain>
</file>

<file path=xl/sharedStrings.xml><?xml version="1.0" encoding="utf-8"?>
<sst xmlns="http://schemas.openxmlformats.org/spreadsheetml/2006/main" count="450" uniqueCount="223">
  <si>
    <t>FILE SIZE</t>
  </si>
  <si>
    <t>IMEI</t>
  </si>
  <si>
    <t>Sr. No.</t>
  </si>
  <si>
    <t>Short name</t>
  </si>
  <si>
    <t>Size [byte]</t>
  </si>
  <si>
    <t>Scaling factor</t>
  </si>
  <si>
    <t>Dummy Values</t>
  </si>
  <si>
    <t>Scaled Value</t>
  </si>
  <si>
    <t>Signed/Unsigned</t>
  </si>
  <si>
    <t>Data format</t>
  </si>
  <si>
    <t>Description</t>
  </si>
  <si>
    <t>Graph Visibility</t>
  </si>
  <si>
    <t>Unit</t>
  </si>
  <si>
    <t>Table Number</t>
  </si>
  <si>
    <t>TBN</t>
  </si>
  <si>
    <t>U</t>
  </si>
  <si>
    <t>Dec</t>
  </si>
  <si>
    <t>V</t>
  </si>
  <si>
    <t>-</t>
  </si>
  <si>
    <t>BINARY</t>
  </si>
  <si>
    <t>ASCII</t>
  </si>
  <si>
    <t>File size</t>
  </si>
  <si>
    <t>Binary status data</t>
  </si>
  <si>
    <t>BIN_STAT</t>
  </si>
  <si>
    <t>NA</t>
  </si>
  <si>
    <t>Real time clock (RTC)</t>
  </si>
  <si>
    <t>INT TIME</t>
  </si>
  <si>
    <t>Signal strength</t>
  </si>
  <si>
    <t>SNG</t>
  </si>
  <si>
    <t>System uptime</t>
  </si>
  <si>
    <t>SYS UPTIME</t>
  </si>
  <si>
    <t>APN for current TSP</t>
  </si>
  <si>
    <t>APN</t>
  </si>
  <si>
    <t>LOG INT</t>
  </si>
  <si>
    <t>ET SWV</t>
  </si>
  <si>
    <t>Telecom Service Provider (TSP)</t>
  </si>
  <si>
    <t>TSP</t>
  </si>
  <si>
    <t>Quectel Base Software Version</t>
  </si>
  <si>
    <t>M66 BSV</t>
  </si>
  <si>
    <t>SIM ICCID</t>
  </si>
  <si>
    <t>ICCID</t>
  </si>
  <si>
    <t>RES1</t>
  </si>
  <si>
    <t>RES2</t>
  </si>
  <si>
    <t>Reserved 3</t>
  </si>
  <si>
    <t>RES3</t>
  </si>
  <si>
    <t>Reserved 4</t>
  </si>
  <si>
    <t>RES4</t>
  </si>
  <si>
    <t>Reserved 5</t>
  </si>
  <si>
    <t>RES5</t>
  </si>
  <si>
    <t>Reserved 6</t>
  </si>
  <si>
    <t>RES6</t>
  </si>
  <si>
    <t>Parsing</t>
  </si>
  <si>
    <t>Sample packet</t>
  </si>
  <si>
    <t>Index</t>
  </si>
  <si>
    <t>Total upto</t>
  </si>
  <si>
    <t>Internal temperature</t>
  </si>
  <si>
    <t>Upload Frequnecy actual</t>
  </si>
  <si>
    <t>IOT_TEMP</t>
  </si>
  <si>
    <t>Network type</t>
  </si>
  <si>
    <t>NW_TYPE</t>
  </si>
  <si>
    <t>Working_State</t>
  </si>
  <si>
    <t>PV_input_voltage</t>
  </si>
  <si>
    <t>PV_input_power</t>
  </si>
  <si>
    <t>Battery_voltage</t>
  </si>
  <si>
    <t>Battery_capacity_%_-_battery_capacity_percentage</t>
  </si>
  <si>
    <t>Charging_current_-_Battery_charging_current</t>
  </si>
  <si>
    <t>Battery_discharge_current</t>
  </si>
  <si>
    <t>Output_voltage</t>
  </si>
  <si>
    <t>Output_frequency</t>
  </si>
  <si>
    <t>Output_apparent_power</t>
  </si>
  <si>
    <t>Output_active_power</t>
  </si>
  <si>
    <t>AC_output_Load_%_-_Load_percentage</t>
  </si>
  <si>
    <t>Dual_Output_Voltage_Switch</t>
  </si>
  <si>
    <t>Dual_Output_Shutdown_Voltage</t>
  </si>
  <si>
    <t>Main_CPU_version_-_main_version_number</t>
  </si>
  <si>
    <t>Cell_balancing_switch</t>
  </si>
  <si>
    <t>Battery_Piece</t>
  </si>
  <si>
    <t>Nonimal_output_apparent_power</t>
  </si>
  <si>
    <t>Nonimal_output_active_power_Rated_power</t>
  </si>
  <si>
    <t>Rated_battery_voltage_Rated_battery_voltage</t>
  </si>
  <si>
    <t>Nominal_output_voltage_Rated_output_voltage</t>
  </si>
  <si>
    <t>Nominal_output_frequency_Rated_output_frequency</t>
  </si>
  <si>
    <t>Nominal_output_current_Rated_output_current</t>
  </si>
  <si>
    <t>Fault_Codes</t>
  </si>
  <si>
    <t>Alarm_code</t>
  </si>
  <si>
    <t>Charger_Priority-_Discharge_Priority</t>
  </si>
  <si>
    <t>Output_Priority</t>
  </si>
  <si>
    <t>Mode_Select-_Mains_input_range</t>
  </si>
  <si>
    <t>BatteryType_-_Battery_type</t>
  </si>
  <si>
    <t>Output_Freq-_Output_frequency</t>
  </si>
  <si>
    <t>Max_Chg_Cur-Maximum_charging_current</t>
  </si>
  <si>
    <t>Output_Volt-_Output_voltage</t>
  </si>
  <si>
    <t>Max_AC_Chg_Cur-_Mains_charging_current</t>
  </si>
  <si>
    <t>Back_To_Utility</t>
  </si>
  <si>
    <t>Bat_Volt_Back_To_Bat-_Return_to_battery_voltage_point</t>
  </si>
  <si>
    <t>Bat_CV_Volt-_Bulk_voltage</t>
  </si>
  <si>
    <t>Bat_Float_Volt-_Float_charge_voltage</t>
  </si>
  <si>
    <t>Battery_Volt_Under-_Shutoff_Voltage</t>
  </si>
  <si>
    <t>Equalization_voltage</t>
  </si>
  <si>
    <t>Equalization_time</t>
  </si>
  <si>
    <t>Equalization_timeout-_Balance_timeout</t>
  </si>
  <si>
    <t>Equalization_interval</t>
  </si>
  <si>
    <t>PV_charge_status</t>
  </si>
  <si>
    <t>NTC_MAX_Temperature-NTC_maximum_temperature</t>
  </si>
  <si>
    <t>PV_Grid_On_Power</t>
  </si>
  <si>
    <t>GRID-tie_operation</t>
  </si>
  <si>
    <t>GRID-tie_cyrrent-_grid-connected_current</t>
  </si>
  <si>
    <t>Led_pattern_light-_Led_pattern_light</t>
  </si>
  <si>
    <t>Equalization_activated_immediately-_Start_equalization_immediately</t>
  </si>
  <si>
    <t>PV_input_voltage_-_PV2_input_voltage</t>
  </si>
  <si>
    <t>PV_input_power_-_PV2_input_power</t>
  </si>
  <si>
    <t>W_STAT</t>
  </si>
  <si>
    <t>PV_V</t>
  </si>
  <si>
    <t>PV_W</t>
  </si>
  <si>
    <t>BATT_V</t>
  </si>
  <si>
    <t>BATT_CAP</t>
  </si>
  <si>
    <t>BATT_CHG_I</t>
  </si>
  <si>
    <t>BATT_DSCHG_I</t>
  </si>
  <si>
    <t>OP_V</t>
  </si>
  <si>
    <t>OP_F</t>
  </si>
  <si>
    <t>OP_VA</t>
  </si>
  <si>
    <t>OP_W</t>
  </si>
  <si>
    <t>LOAD_PER</t>
  </si>
  <si>
    <t>DUAL_OP_SW_V</t>
  </si>
  <si>
    <t>DUAL_OP_SDN_V</t>
  </si>
  <si>
    <t>CPU_VER</t>
  </si>
  <si>
    <t>CELL_BAL_SW</t>
  </si>
  <si>
    <t>BATT_PC</t>
  </si>
  <si>
    <t>NOM_OP_VA</t>
  </si>
  <si>
    <t>NOM_OP_W</t>
  </si>
  <si>
    <t>RATED_BATT_V</t>
  </si>
  <si>
    <t>NOM_OP_RATED_V</t>
  </si>
  <si>
    <t>NOM_OP_RATED_F</t>
  </si>
  <si>
    <t>NOM_OP_RATED_I</t>
  </si>
  <si>
    <t>FLT</t>
  </si>
  <si>
    <t>ALM</t>
  </si>
  <si>
    <t>CHG_DSCHG_PRIO</t>
  </si>
  <si>
    <t>OP_PRIO</t>
  </si>
  <si>
    <t>MODE_SEL</t>
  </si>
  <si>
    <t>BATT_TYPE</t>
  </si>
  <si>
    <t>OP_F_1</t>
  </si>
  <si>
    <t>MAX_CHG_I</t>
  </si>
  <si>
    <t>OP_V_1</t>
  </si>
  <si>
    <t>MAX_AC_CHG_I</t>
  </si>
  <si>
    <t>BCK_TO_UTIL</t>
  </si>
  <si>
    <t>Bat_Volt_Back_To_Bat</t>
  </si>
  <si>
    <t>BATT_CV_V</t>
  </si>
  <si>
    <t>BATT_FLOAT_V</t>
  </si>
  <si>
    <t>BATT_V_SHUTOFF</t>
  </si>
  <si>
    <t>EQ_V</t>
  </si>
  <si>
    <t>EQ_TIME</t>
  </si>
  <si>
    <t>EQ_TIMEOUT</t>
  </si>
  <si>
    <t>EQ_INT</t>
  </si>
  <si>
    <t>PV_CHG_STAT</t>
  </si>
  <si>
    <t>NTC_MAX_T</t>
  </si>
  <si>
    <t>PV_ON_PWR</t>
  </si>
  <si>
    <t>GRID_OP</t>
  </si>
  <si>
    <t>GRID_I</t>
  </si>
  <si>
    <t>LED_PATT_LIGHT</t>
  </si>
  <si>
    <t>EQ_ACT_IMM</t>
  </si>
  <si>
    <t>PV_IP_V</t>
  </si>
  <si>
    <t>PV_IP_W</t>
  </si>
  <si>
    <t>Battery current</t>
  </si>
  <si>
    <t>BATT_I</t>
  </si>
  <si>
    <t>AC Power_Status</t>
  </si>
  <si>
    <t>AC Mode</t>
  </si>
  <si>
    <t>AC Set_temperature</t>
  </si>
  <si>
    <t>AC IDU_relay_status</t>
  </si>
  <si>
    <t>AC Room_temperature</t>
  </si>
  <si>
    <t>AC Room_temperature_fraction_value</t>
  </si>
  <si>
    <t>AC Fan_level</t>
  </si>
  <si>
    <t>AC IDU_Fan_RPM</t>
  </si>
  <si>
    <t>AC Active_special_function_1</t>
  </si>
  <si>
    <t>AC Adjustable_mode</t>
  </si>
  <si>
    <t>AC Swing_status</t>
  </si>
  <si>
    <t>AC Error_code</t>
  </si>
  <si>
    <t>AC Active_special_function_3</t>
  </si>
  <si>
    <t>AC Power</t>
  </si>
  <si>
    <t>AC_PWR</t>
  </si>
  <si>
    <t>AC_MODE</t>
  </si>
  <si>
    <t>AC_SET_TEMP</t>
  </si>
  <si>
    <t>AC_IDU_STAT</t>
  </si>
  <si>
    <t>AC_ROOM_TEMP</t>
  </si>
  <si>
    <t>AC_ROOM_TEMP_FRACT</t>
  </si>
  <si>
    <t>AC_FAN_L</t>
  </si>
  <si>
    <t>AC_FAN_RPM</t>
  </si>
  <si>
    <t>AC_SP_1</t>
  </si>
  <si>
    <t>AC_ADJ_LVL</t>
  </si>
  <si>
    <t>AC_SWING</t>
  </si>
  <si>
    <t>AC_ERR_CODE</t>
  </si>
  <si>
    <t>AC_SP3</t>
  </si>
  <si>
    <t>S</t>
  </si>
  <si>
    <t>Solar AC application software version</t>
  </si>
  <si>
    <t>Battery SOC</t>
  </si>
  <si>
    <t>BATT_SOC</t>
  </si>
  <si>
    <t>Daily PV Energy Generated</t>
  </si>
  <si>
    <t>Daily Battery Energy</t>
  </si>
  <si>
    <t>Daily Load Energy</t>
  </si>
  <si>
    <t>Daily Grid Energy</t>
  </si>
  <si>
    <t>Daily AC Power Consumption</t>
  </si>
  <si>
    <t>Reserve</t>
  </si>
  <si>
    <t>RSV</t>
  </si>
  <si>
    <t>PV_KWH</t>
  </si>
  <si>
    <t>BATT_KWH</t>
  </si>
  <si>
    <t>LOAD_KWH</t>
  </si>
  <si>
    <t>GRID_KWH</t>
  </si>
  <si>
    <t>AC_PWR_4</t>
  </si>
  <si>
    <t>sprintf(Temp_Array, "%.2x", rawACUnion.ACData.</t>
  </si>
  <si>
    <t>REPLACE</t>
  </si>
  <si>
    <t>Additional flags</t>
  </si>
  <si>
    <t>Capacity control ac set level</t>
  </si>
  <si>
    <t>Binary status:
Bit0: gps
Bit1: inverter comm fault
Bit2: Ac comm fault
Bit3: Sim detect</t>
  </si>
  <si>
    <t>Additional flag:
Bit0: overcurrent
Bit1: batt mode high
Bit2: output off overcurrent</t>
  </si>
  <si>
    <t>GRID_V</t>
  </si>
  <si>
    <t>01000300000000000000000116006400000000090001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t>
  </si>
  <si>
    <t>Grid_input_voltage</t>
  </si>
  <si>
    <t>Grid_input_frequency</t>
  </si>
  <si>
    <t>GRID_F</t>
  </si>
  <si>
    <t>Nominal_Grid_voltage_Rated_input_voltage</t>
  </si>
  <si>
    <t>NOM_GRID_V</t>
  </si>
  <si>
    <t>Nominal_Grid_current_Rated_input_current</t>
  </si>
  <si>
    <t>NOM_GRID_I</t>
  </si>
  <si>
    <t>AC_PWR_STAT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</si>
</sst>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b/>
      <sz val="11"/>
      <color rgb="FFFFFFFF"/>
      <name val="Arial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/>
    <xf numFmtId="0" fontId="4" fillId="4" borderId="3" xfId="0" applyFont="1" applyFill="1" applyBorder="1" applyAlignment="1">
      <alignment horizontal="center"/>
    </xf>
    <xf numFmtId="0" fontId="5" fillId="2" borderId="1" xfId="0" applyFont="1" applyFill="1" applyBorder="1"/>
    <xf numFmtId="0" fontId="4" fillId="4" borderId="3" xfId="0" applyFont="1" applyFill="1" applyBorder="1"/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/>
    <xf numFmtId="0" fontId="0" fillId="6" borderId="0" xfId="0" applyFill="1"/>
    <xf numFmtId="0" fontId="0" fillId="0" borderId="0" xfId="0" applyAlignment="1">
      <alignment wrapText="1"/>
    </xf>
    <xf numFmtId="0" fontId="4" fillId="7" borderId="3" xfId="0" applyFont="1" applyFill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38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7">
    <tableStyle name="EF v3.0-style" pivot="0" count="3" xr9:uid="{00000000-0011-0000-FFFF-FFFF00000000}">
      <tableStyleElement type="headerRow" dxfId="37"/>
      <tableStyleElement type="firstRowStripe" dxfId="36"/>
      <tableStyleElement type="secondRowStripe" dxfId="35"/>
    </tableStyle>
    <tableStyle name="EF v3.0-style 2" pivot="0" count="3" xr9:uid="{00000000-0011-0000-FFFF-FFFF01000000}">
      <tableStyleElement type="headerRow" dxfId="34"/>
      <tableStyleElement type="firstRowStripe" dxfId="33"/>
      <tableStyleElement type="secondRowStripe" dxfId="32"/>
    </tableStyle>
    <tableStyle name="EF v3.0-style 3" pivot="0" count="2" xr9:uid="{00000000-0011-0000-FFFF-FFFF02000000}">
      <tableStyleElement type="firstRowStripe" dxfId="31"/>
      <tableStyleElement type="secondRowStripe" dxfId="30"/>
    </tableStyle>
    <tableStyle name="ET v4.0-style" pivot="0" count="3" xr9:uid="{00000000-0011-0000-FFFF-FFFF03000000}">
      <tableStyleElement type="headerRow" dxfId="29"/>
      <tableStyleElement type="firstRowStripe" dxfId="28"/>
      <tableStyleElement type="secondRowStripe" dxfId="27"/>
    </tableStyle>
    <tableStyle name="ET v4.0-style 2" pivot="0" count="2" xr9:uid="{00000000-0011-0000-FFFF-FFFF04000000}">
      <tableStyleElement type="firstRowStripe" dxfId="26"/>
      <tableStyleElement type="secondRowStripe" dxfId="25"/>
    </tableStyle>
    <tableStyle name="ET v4.0-style 3" pivot="0" count="2" xr9:uid="{00000000-0011-0000-FFFF-FFFF05000000}">
      <tableStyleElement type="firstRowStripe" dxfId="24"/>
      <tableStyleElement type="secondRowStripe" dxfId="23"/>
    </tableStyle>
    <tableStyle name="ET v4.0-style 4" pivot="0" count="2" xr9:uid="{00000000-0011-0000-FFFF-FFFF06000000}">
      <tableStyleElement type="firstRowStripe" dxfId="22"/>
      <tableStyleElement type="secondRowStripe" dxfId="21"/>
    </tableStyle>
    <tableStyle name="ET v4.0-style 5" pivot="0" count="2" xr9:uid="{00000000-0011-0000-FFFF-FFFF07000000}">
      <tableStyleElement type="firstRowStripe" dxfId="20"/>
      <tableStyleElement type="secondRowStripe" dxfId="19"/>
    </tableStyle>
    <tableStyle name="ET v4.0-style 6" pivot="0" count="2" xr9:uid="{00000000-0011-0000-FFFF-FFFF08000000}">
      <tableStyleElement type="firstRowStripe" dxfId="18"/>
      <tableStyleElement type="secondRowStripe" dxfId="17"/>
    </tableStyle>
    <tableStyle name="ET v4.0-style 7" pivot="0" count="2" xr9:uid="{00000000-0011-0000-FFFF-FFFF09000000}">
      <tableStyleElement type="firstRowStripe" dxfId="16"/>
      <tableStyleElement type="secondRowStripe" dxfId="15"/>
    </tableStyle>
    <tableStyle name="Sarvagram Draft-style" pivot="0" count="3" xr9:uid="{00000000-0011-0000-FFFF-FFFF0A000000}">
      <tableStyleElement type="headerRow" dxfId="14"/>
      <tableStyleElement type="firstRowStripe" dxfId="13"/>
      <tableStyleElement type="secondRowStripe" dxfId="12"/>
    </tableStyle>
    <tableStyle name="Sarvagram Draft-style 2" pivot="0" count="2" xr9:uid="{00000000-0011-0000-FFFF-FFFF0B000000}">
      <tableStyleElement type="firstRowStripe" dxfId="11"/>
      <tableStyleElement type="secondRowStripe" dxfId="10"/>
    </tableStyle>
    <tableStyle name="Sarvagram Draft-style 3" pivot="0" count="2" xr9:uid="{00000000-0011-0000-FFFF-FFFF0C000000}">
      <tableStyleElement type="firstRowStripe" dxfId="9"/>
      <tableStyleElement type="secondRowStripe" dxfId="8"/>
    </tableStyle>
    <tableStyle name="Sarvagram Draft-style 4" pivot="0" count="2" xr9:uid="{00000000-0011-0000-FFFF-FFFF0D000000}">
      <tableStyleElement type="firstRowStripe" dxfId="7"/>
      <tableStyleElement type="secondRowStripe" dxfId="6"/>
    </tableStyle>
    <tableStyle name="Sarvagram Draft-style 5" pivot="0" count="2" xr9:uid="{00000000-0011-0000-FFFF-FFFF0E000000}">
      <tableStyleElement type="firstRowStripe" dxfId="5"/>
      <tableStyleElement type="secondRowStripe" dxfId="4"/>
    </tableStyle>
    <tableStyle name="Sarvagram Draft-style 6" pivot="0" count="2" xr9:uid="{00000000-0011-0000-FFFF-FFFF0F000000}">
      <tableStyleElement type="firstRowStripe" dxfId="3"/>
      <tableStyleElement type="secondRowStripe" dxfId="2"/>
    </tableStyle>
    <tableStyle name="Sarvagram Draft-style 7" pivot="0" count="2" xr9:uid="{00000000-0011-0000-FFFF-FFFF1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4"/>
  <sheetViews>
    <sheetView tabSelected="1" zoomScale="67" zoomScaleNormal="100" workbookViewId="0">
      <selection activeCell="G15" sqref="G15"/>
    </sheetView>
  </sheetViews>
  <sheetFormatPr defaultColWidth="17.26953125" defaultRowHeight="15" customHeight="1" x14ac:dyDescent="0.35"/>
  <cols>
    <col min="1" max="1" width="7.7265625" customWidth="1"/>
    <col min="2" max="2" width="62.08984375" bestFit="1" customWidth="1"/>
    <col min="3" max="3" width="26.54296875" style="8" customWidth="1"/>
    <col min="4" max="4" width="10.90625" customWidth="1"/>
    <col min="5" max="5" width="6.54296875" customWidth="1"/>
    <col min="6" max="6" width="10.6328125" customWidth="1"/>
    <col min="7" max="7" width="14.1796875" customWidth="1"/>
    <col min="16" max="16" width="28.90625" bestFit="1" customWidth="1"/>
    <col min="17" max="17" width="125.90625" bestFit="1" customWidth="1"/>
  </cols>
  <sheetData>
    <row r="1" spans="1:18" ht="15" customHeight="1" x14ac:dyDescent="0.35">
      <c r="B1" t="s">
        <v>52</v>
      </c>
      <c r="C1" s="7" t="s">
        <v>214</v>
      </c>
    </row>
    <row r="2" spans="1:18" ht="14.5" x14ac:dyDescent="0.35">
      <c r="A2" s="1" t="s">
        <v>2</v>
      </c>
      <c r="B2" s="5" t="s">
        <v>10</v>
      </c>
      <c r="C2" s="2" t="s">
        <v>3</v>
      </c>
      <c r="D2" s="2" t="s">
        <v>4</v>
      </c>
      <c r="E2" s="2" t="s">
        <v>53</v>
      </c>
      <c r="F2" s="2" t="s">
        <v>54</v>
      </c>
      <c r="G2" s="2" t="s">
        <v>5</v>
      </c>
      <c r="H2" s="2" t="s">
        <v>6</v>
      </c>
      <c r="I2" s="2" t="s">
        <v>7</v>
      </c>
      <c r="J2" s="2" t="s">
        <v>51</v>
      </c>
      <c r="K2" s="2" t="s">
        <v>8</v>
      </c>
      <c r="L2" s="2" t="s">
        <v>9</v>
      </c>
      <c r="M2" s="2" t="s">
        <v>11</v>
      </c>
      <c r="N2" s="2" t="s">
        <v>12</v>
      </c>
      <c r="O2" s="3"/>
    </row>
    <row r="3" spans="1:18" ht="14.5" x14ac:dyDescent="0.35">
      <c r="A3" s="4">
        <v>1</v>
      </c>
      <c r="B3" s="6" t="s">
        <v>13</v>
      </c>
      <c r="C3" s="4" t="s">
        <v>14</v>
      </c>
      <c r="D3" s="4">
        <v>2</v>
      </c>
      <c r="E3" s="4">
        <v>0</v>
      </c>
      <c r="F3" s="4">
        <v>2</v>
      </c>
      <c r="G3" s="4">
        <v>1</v>
      </c>
      <c r="H3" s="4">
        <v>1</v>
      </c>
      <c r="I3" s="4">
        <v>1</v>
      </c>
      <c r="J3" s="4"/>
      <c r="K3" s="4" t="s">
        <v>15</v>
      </c>
      <c r="L3" s="4" t="s">
        <v>16</v>
      </c>
      <c r="M3" s="4"/>
      <c r="N3" s="4" t="s">
        <v>18</v>
      </c>
      <c r="O3" t="str">
        <f>REPLACE($C$1,1,E3,"")</f>
        <v>01000300000000000000000116006400000000090001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" t="str">
        <f>LEFT(O3,D3)</f>
        <v>01</v>
      </c>
      <c r="R3">
        <f>HEX2DEC(P3)</f>
        <v>1</v>
      </c>
    </row>
    <row r="4" spans="1:18" ht="14.5" x14ac:dyDescent="0.35">
      <c r="A4" s="4">
        <v>2</v>
      </c>
      <c r="B4" s="6" t="s">
        <v>60</v>
      </c>
      <c r="C4" s="4" t="s">
        <v>111</v>
      </c>
      <c r="D4" s="4">
        <v>4</v>
      </c>
      <c r="E4" s="4">
        <v>2</v>
      </c>
      <c r="F4" s="4">
        <v>6</v>
      </c>
      <c r="G4" s="4">
        <v>1</v>
      </c>
      <c r="H4" s="4"/>
      <c r="I4" s="4"/>
      <c r="J4" s="4"/>
      <c r="K4" s="4" t="s">
        <v>15</v>
      </c>
      <c r="L4" s="4" t="s">
        <v>16</v>
      </c>
      <c r="M4" s="4"/>
      <c r="N4" s="4"/>
      <c r="O4" t="str">
        <f t="shared" ref="O4:O67" si="0">REPLACE($C$1,1,E4,"")</f>
        <v>000300000000000000000116006400000000090001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4" t="str">
        <f t="shared" ref="P4:P67" si="1">LEFT(O4,D4)</f>
        <v>0003</v>
      </c>
      <c r="Q4" t="str">
        <f>IF(D4=4,"sprintf(Temp_Array, "&amp;CHAR(34)&amp;"%.4x"&amp;CHAR(34)&amp;", rawACUnion.ACData."&amp;C4&amp;");"&amp;"//"&amp;C4&amp;CHAR(10)&amp;"strncat(RMSdataLogString, Temp_Array, 4);","sprintf(Temp_Array, "&amp;CHAR(34)&amp;"%.2x"&amp;CHAR(34)&amp;", rawACUnion.ACData."&amp;C4&amp;");"&amp;"//"&amp;C4&amp;CHAR(10)&amp;"strncat(RMSdataLogString, Temp_Array, 2);")</f>
        <v>sprintf(Temp_Array, "%.4x", rawACUnion.ACData.W_STAT);//W_STAT
strncat(RMSdataLogString, Temp_Array, 4);</v>
      </c>
      <c r="R4" t="s">
        <v>207</v>
      </c>
    </row>
    <row r="5" spans="1:18" ht="14.5" x14ac:dyDescent="0.35">
      <c r="A5" s="4">
        <v>3</v>
      </c>
      <c r="B5" s="13" t="s">
        <v>215</v>
      </c>
      <c r="C5" s="4" t="s">
        <v>213</v>
      </c>
      <c r="D5" s="4">
        <v>4</v>
      </c>
      <c r="E5" s="4">
        <v>6</v>
      </c>
      <c r="F5" s="4">
        <v>10</v>
      </c>
      <c r="G5" s="4">
        <v>0.1</v>
      </c>
      <c r="H5" s="4"/>
      <c r="I5" s="4"/>
      <c r="J5" s="4"/>
      <c r="K5" s="4" t="s">
        <v>15</v>
      </c>
      <c r="L5" s="4" t="s">
        <v>16</v>
      </c>
      <c r="M5" s="4"/>
      <c r="N5" s="4"/>
      <c r="O5" t="str">
        <f t="shared" si="0"/>
        <v>00000000000000000116006400000000090001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5" t="str">
        <f t="shared" si="1"/>
        <v>0000</v>
      </c>
      <c r="Q5" t="str">
        <f t="shared" ref="Q5:Q68" si="2">IF(D5=4,"sprintf(Temp_Array, "&amp;CHAR(34)&amp;"%.4x"&amp;CHAR(34)&amp;", rawACUnion.ACData."&amp;C5&amp;");"&amp;"//"&amp;C5&amp;CHAR(10)&amp;"strncat(RMSdataLogString, Temp_Array, 4);","sprintf(Temp_Array, "&amp;CHAR(34)&amp;"%.2x"&amp;CHAR(34)&amp;", rawACUnion.ACData."&amp;C5&amp;");"&amp;"//"&amp;C5&amp;CHAR(10)&amp;"strncat(RMSdataLogString, Temp_Array, 2);")</f>
        <v>sprintf(Temp_Array, "%.4x", rawACUnion.ACData.GRID_V);//GRID_V
strncat(RMSdataLogString, Temp_Array, 4);</v>
      </c>
    </row>
    <row r="6" spans="1:18" ht="14.5" x14ac:dyDescent="0.35">
      <c r="A6" s="4">
        <v>4</v>
      </c>
      <c r="B6" s="6" t="s">
        <v>216</v>
      </c>
      <c r="C6" s="4" t="s">
        <v>217</v>
      </c>
      <c r="D6" s="4">
        <v>4</v>
      </c>
      <c r="E6" s="4">
        <v>10</v>
      </c>
      <c r="F6" s="4">
        <v>14</v>
      </c>
      <c r="G6" s="4">
        <v>0.1</v>
      </c>
      <c r="H6" s="4"/>
      <c r="I6" s="4"/>
      <c r="J6" s="4"/>
      <c r="K6" s="4" t="s">
        <v>15</v>
      </c>
      <c r="L6" s="4" t="s">
        <v>16</v>
      </c>
      <c r="M6" s="4"/>
      <c r="N6" s="4"/>
      <c r="O6" t="str">
        <f t="shared" si="0"/>
        <v>0000000000000116006400000000090001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6" t="str">
        <f t="shared" si="1"/>
        <v>0000</v>
      </c>
      <c r="Q6" t="str">
        <f t="shared" si="2"/>
        <v>sprintf(Temp_Array, "%.4x", rawACUnion.ACData.GRID_F);//GRID_F
strncat(RMSdataLogString, Temp_Array, 4);</v>
      </c>
    </row>
    <row r="7" spans="1:18" ht="14.5" x14ac:dyDescent="0.35">
      <c r="A7" s="4">
        <v>5</v>
      </c>
      <c r="B7" s="13" t="s">
        <v>61</v>
      </c>
      <c r="C7" s="4" t="s">
        <v>112</v>
      </c>
      <c r="D7" s="4">
        <v>4</v>
      </c>
      <c r="E7" s="4">
        <v>14</v>
      </c>
      <c r="F7" s="4">
        <v>18</v>
      </c>
      <c r="G7" s="4">
        <v>0.1</v>
      </c>
      <c r="H7" s="4"/>
      <c r="I7" s="4"/>
      <c r="J7" s="4"/>
      <c r="K7" s="4" t="s">
        <v>15</v>
      </c>
      <c r="L7" s="4" t="s">
        <v>16</v>
      </c>
      <c r="M7" s="4"/>
      <c r="N7" s="4"/>
      <c r="O7" t="str">
        <f t="shared" si="0"/>
        <v>000000000116006400000000090001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7" t="str">
        <f t="shared" si="1"/>
        <v>0000</v>
      </c>
      <c r="Q7" t="str">
        <f t="shared" si="2"/>
        <v>sprintf(Temp_Array, "%.4x", rawACUnion.ACData.PV_V);//PV_V
strncat(RMSdataLogString, Temp_Array, 4);</v>
      </c>
    </row>
    <row r="8" spans="1:18" ht="14.5" x14ac:dyDescent="0.35">
      <c r="A8" s="4">
        <v>6</v>
      </c>
      <c r="B8" s="13" t="s">
        <v>62</v>
      </c>
      <c r="C8" s="4" t="s">
        <v>113</v>
      </c>
      <c r="D8" s="4">
        <v>4</v>
      </c>
      <c r="E8" s="4">
        <v>18</v>
      </c>
      <c r="F8" s="4">
        <v>22</v>
      </c>
      <c r="G8" s="4">
        <v>1</v>
      </c>
      <c r="H8" s="4"/>
      <c r="I8" s="4"/>
      <c r="J8" s="4"/>
      <c r="K8" s="4" t="s">
        <v>15</v>
      </c>
      <c r="L8" s="4" t="s">
        <v>16</v>
      </c>
      <c r="M8" s="4"/>
      <c r="N8" s="4"/>
      <c r="O8" t="str">
        <f t="shared" si="0"/>
        <v>00000116006400000000090001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8" t="str">
        <f t="shared" si="1"/>
        <v>0000</v>
      </c>
      <c r="Q8" t="str">
        <f t="shared" si="2"/>
        <v>sprintf(Temp_Array, "%.4x", rawACUnion.ACData.PV_W);//PV_W
strncat(RMSdataLogString, Temp_Array, 4);</v>
      </c>
    </row>
    <row r="9" spans="1:18" ht="14.5" x14ac:dyDescent="0.35">
      <c r="A9" s="4">
        <v>7</v>
      </c>
      <c r="B9" s="13" t="s">
        <v>63</v>
      </c>
      <c r="C9" s="4" t="s">
        <v>114</v>
      </c>
      <c r="D9" s="4">
        <v>4</v>
      </c>
      <c r="E9" s="4">
        <v>22</v>
      </c>
      <c r="F9" s="4">
        <v>26</v>
      </c>
      <c r="G9" s="4">
        <v>0.1</v>
      </c>
      <c r="H9" s="4"/>
      <c r="I9" s="4"/>
      <c r="J9" s="4"/>
      <c r="K9" s="4" t="s">
        <v>15</v>
      </c>
      <c r="L9" s="4" t="s">
        <v>16</v>
      </c>
      <c r="M9" s="4"/>
      <c r="N9" s="4"/>
      <c r="O9" t="str">
        <f t="shared" si="0"/>
        <v>0116006400000000090001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9" t="str">
        <f t="shared" si="1"/>
        <v>0116</v>
      </c>
      <c r="Q9" t="str">
        <f t="shared" si="2"/>
        <v>sprintf(Temp_Array, "%.4x", rawACUnion.ACData.BATT_V);//BATT_V
strncat(RMSdataLogString, Temp_Array, 4);</v>
      </c>
    </row>
    <row r="10" spans="1:18" ht="14.5" x14ac:dyDescent="0.35">
      <c r="A10" s="4">
        <v>8</v>
      </c>
      <c r="B10" s="6" t="s">
        <v>64</v>
      </c>
      <c r="C10" s="4" t="s">
        <v>115</v>
      </c>
      <c r="D10" s="4">
        <v>4</v>
      </c>
      <c r="E10" s="4">
        <v>26</v>
      </c>
      <c r="F10" s="4">
        <v>30</v>
      </c>
      <c r="G10" s="4">
        <v>1</v>
      </c>
      <c r="H10" s="4"/>
      <c r="I10" s="4"/>
      <c r="J10" s="4"/>
      <c r="K10" s="4" t="s">
        <v>15</v>
      </c>
      <c r="L10" s="4" t="s">
        <v>16</v>
      </c>
      <c r="M10" s="4"/>
      <c r="N10" s="4"/>
      <c r="O10" t="str">
        <f t="shared" si="0"/>
        <v>006400000000090001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0" t="str">
        <f t="shared" si="1"/>
        <v>0064</v>
      </c>
      <c r="Q10" t="str">
        <f t="shared" si="2"/>
        <v>sprintf(Temp_Array, "%.4x", rawACUnion.ACData.BATT_CAP);//BATT_CAP
strncat(RMSdataLogString, Temp_Array, 4);</v>
      </c>
    </row>
    <row r="11" spans="1:18" ht="14.5" x14ac:dyDescent="0.35">
      <c r="A11" s="4">
        <v>9</v>
      </c>
      <c r="B11" s="6" t="s">
        <v>65</v>
      </c>
      <c r="C11" s="4" t="s">
        <v>116</v>
      </c>
      <c r="D11" s="4">
        <v>4</v>
      </c>
      <c r="E11" s="4">
        <v>30</v>
      </c>
      <c r="F11" s="4">
        <v>34</v>
      </c>
      <c r="G11" s="4">
        <v>1</v>
      </c>
      <c r="H11" s="4"/>
      <c r="I11" s="4"/>
      <c r="J11" s="4"/>
      <c r="K11" s="4" t="s">
        <v>15</v>
      </c>
      <c r="L11" s="4" t="s">
        <v>16</v>
      </c>
      <c r="M11" s="4"/>
      <c r="N11" s="4"/>
      <c r="O11" t="str">
        <f t="shared" si="0"/>
        <v>00000000090001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1" t="str">
        <f t="shared" si="1"/>
        <v>0000</v>
      </c>
      <c r="Q11" t="str">
        <f t="shared" si="2"/>
        <v>sprintf(Temp_Array, "%.4x", rawACUnion.ACData.BATT_CHG_I);//BATT_CHG_I
strncat(RMSdataLogString, Temp_Array, 4);</v>
      </c>
    </row>
    <row r="12" spans="1:18" ht="14.5" x14ac:dyDescent="0.35">
      <c r="A12" s="4">
        <v>10</v>
      </c>
      <c r="B12" s="6" t="s">
        <v>66</v>
      </c>
      <c r="C12" s="4" t="s">
        <v>117</v>
      </c>
      <c r="D12" s="4">
        <v>4</v>
      </c>
      <c r="E12" s="4">
        <v>34</v>
      </c>
      <c r="F12" s="4">
        <v>38</v>
      </c>
      <c r="G12" s="4">
        <v>1</v>
      </c>
      <c r="H12" s="4"/>
      <c r="I12" s="4"/>
      <c r="J12" s="4"/>
      <c r="K12" s="4" t="s">
        <v>15</v>
      </c>
      <c r="L12" s="4" t="s">
        <v>16</v>
      </c>
      <c r="M12" s="4"/>
      <c r="N12" s="4"/>
      <c r="O12" t="str">
        <f t="shared" si="0"/>
        <v>0000090001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2" t="str">
        <f t="shared" si="1"/>
        <v>0000</v>
      </c>
      <c r="Q12" t="str">
        <f t="shared" si="2"/>
        <v>sprintf(Temp_Array, "%.4x", rawACUnion.ACData.BATT_DSCHG_I);//BATT_DSCHG_I
strncat(RMSdataLogString, Temp_Array, 4);</v>
      </c>
    </row>
    <row r="13" spans="1:18" ht="14.5" x14ac:dyDescent="0.35">
      <c r="A13" s="4">
        <v>11</v>
      </c>
      <c r="B13" s="13" t="s">
        <v>67</v>
      </c>
      <c r="C13" s="4" t="s">
        <v>118</v>
      </c>
      <c r="D13" s="4">
        <v>4</v>
      </c>
      <c r="E13" s="4">
        <v>38</v>
      </c>
      <c r="F13" s="4">
        <v>42</v>
      </c>
      <c r="G13" s="4">
        <v>0.1</v>
      </c>
      <c r="H13" s="4"/>
      <c r="I13" s="4"/>
      <c r="J13" s="4"/>
      <c r="K13" s="4" t="s">
        <v>15</v>
      </c>
      <c r="L13" s="4" t="s">
        <v>16</v>
      </c>
      <c r="M13" s="4"/>
      <c r="N13" s="4"/>
      <c r="O13" t="str">
        <f t="shared" si="0"/>
        <v>090001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3" t="str">
        <f t="shared" si="1"/>
        <v>0900</v>
      </c>
      <c r="Q13" t="str">
        <f t="shared" si="2"/>
        <v>sprintf(Temp_Array, "%.4x", rawACUnion.ACData.OP_V);//OP_V
strncat(RMSdataLogString, Temp_Array, 4);</v>
      </c>
    </row>
    <row r="14" spans="1:18" ht="14.5" x14ac:dyDescent="0.35">
      <c r="A14" s="4">
        <v>12</v>
      </c>
      <c r="B14" s="6" t="s">
        <v>68</v>
      </c>
      <c r="C14" s="4" t="s">
        <v>119</v>
      </c>
      <c r="D14" s="4">
        <v>4</v>
      </c>
      <c r="E14" s="4">
        <v>42</v>
      </c>
      <c r="F14" s="4">
        <v>46</v>
      </c>
      <c r="G14" s="4">
        <v>0.1</v>
      </c>
      <c r="H14" s="4"/>
      <c r="I14" s="4"/>
      <c r="J14" s="4"/>
      <c r="K14" s="4" t="s">
        <v>15</v>
      </c>
      <c r="L14" s="4" t="s">
        <v>16</v>
      </c>
      <c r="M14" s="4"/>
      <c r="N14" s="4"/>
      <c r="O14" t="str">
        <f t="shared" si="0"/>
        <v>01f4005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4" t="str">
        <f t="shared" si="1"/>
        <v>01f4</v>
      </c>
      <c r="Q14" t="str">
        <f t="shared" si="2"/>
        <v>sprintf(Temp_Array, "%.4x", rawACUnion.ACData.OP_F);//OP_F
strncat(RMSdataLogString, Temp_Array, 4);</v>
      </c>
    </row>
    <row r="15" spans="1:18" ht="14.5" x14ac:dyDescent="0.35">
      <c r="A15" s="4">
        <v>13</v>
      </c>
      <c r="B15" s="6" t="s">
        <v>69</v>
      </c>
      <c r="C15" s="4" t="s">
        <v>120</v>
      </c>
      <c r="D15" s="4">
        <v>4</v>
      </c>
      <c r="E15" s="4">
        <v>46</v>
      </c>
      <c r="F15" s="4">
        <v>50</v>
      </c>
      <c r="G15" s="4">
        <v>1</v>
      </c>
      <c r="H15" s="4"/>
      <c r="I15" s="4"/>
      <c r="J15" s="4"/>
      <c r="K15" s="4" t="s">
        <v>15</v>
      </c>
      <c r="L15" s="4" t="s">
        <v>16</v>
      </c>
      <c r="M15" s="4"/>
      <c r="N15" s="4"/>
      <c r="O15" t="str">
        <f t="shared" si="0"/>
        <v>005c00070002000000dc1d56000000011068106800e6001200f000e601f4001200000000159f00010001000100020000001e00e6001e00e6010e011d011800dc0124003c0078001e000000230000000000050001000000000000000000000000190159010000000000000000000000000000000000000000000000000809042519293728000001600e10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5" t="str">
        <f t="shared" si="1"/>
        <v>005c</v>
      </c>
      <c r="Q15" t="str">
        <f t="shared" si="2"/>
        <v>sprintf(Temp_Array, "%.4x", rawACUnion.ACData.OP_VA);//OP_VA
strncat(RMSdataLogString, Temp_Array, 4);</v>
      </c>
    </row>
    <row r="16" spans="1:18" ht="14.5" x14ac:dyDescent="0.35">
      <c r="A16" s="4">
        <v>14</v>
      </c>
      <c r="B16" s="13" t="s">
        <v>70</v>
      </c>
      <c r="C16" s="4" t="s">
        <v>121</v>
      </c>
      <c r="D16" s="4">
        <v>4</v>
      </c>
      <c r="E16" s="4">
        <v>50</v>
      </c>
      <c r="F16" s="4">
        <v>54</v>
      </c>
      <c r="G16" s="4">
        <v>1</v>
      </c>
      <c r="H16" s="4"/>
      <c r="I16" s="4"/>
      <c r="J16" s="4"/>
      <c r="K16" s="4" t="s">
        <v>15</v>
      </c>
      <c r="L16" s="4" t="s">
        <v>16</v>
      </c>
      <c r="M16" s="4"/>
      <c r="N16" s="4"/>
      <c r="O16" t="str">
        <f t="shared" si="0"/>
        <v>00070002000000dc1d56000000011068106800e6001200f000e601f4001200000000159f00010001000100020000001e00e6001e00e6010e011d011800dc0124003c0078001e000000230000000000050001000000000000000000000000190159010000000000000000000000000000000000000000000000000809042519293728000001600e10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6" t="str">
        <f t="shared" si="1"/>
        <v>0007</v>
      </c>
      <c r="Q16" t="str">
        <f t="shared" si="2"/>
        <v>sprintf(Temp_Array, "%.4x", rawACUnion.ACData.OP_W);//OP_W
strncat(RMSdataLogString, Temp_Array, 4);</v>
      </c>
    </row>
    <row r="17" spans="1:17" ht="14.5" x14ac:dyDescent="0.35">
      <c r="A17" s="4">
        <v>15</v>
      </c>
      <c r="B17" s="6" t="s">
        <v>71</v>
      </c>
      <c r="C17" s="4" t="s">
        <v>122</v>
      </c>
      <c r="D17" s="4">
        <v>4</v>
      </c>
      <c r="E17" s="4">
        <v>54</v>
      </c>
      <c r="F17" s="4">
        <v>58</v>
      </c>
      <c r="G17" s="4">
        <v>1</v>
      </c>
      <c r="H17" s="4"/>
      <c r="I17" s="4"/>
      <c r="J17" s="4"/>
      <c r="K17" s="4" t="s">
        <v>15</v>
      </c>
      <c r="L17" s="4" t="s">
        <v>16</v>
      </c>
      <c r="M17" s="4"/>
      <c r="N17" s="4"/>
      <c r="O17" t="str">
        <f t="shared" si="0"/>
        <v>0002000000dc1d56000000011068106800e6001200f000e601f4001200000000159f00010001000100020000001e00e6001e00e6010e011d011800dc0124003c0078001e000000230000000000050001000000000000000000000000190159010000000000000000000000000000000000000000000000000809042519293728000001600e10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7" t="str">
        <f t="shared" si="1"/>
        <v>0002</v>
      </c>
      <c r="Q17" t="str">
        <f t="shared" si="2"/>
        <v>sprintf(Temp_Array, "%.4x", rawACUnion.ACData.LOAD_PER);//LOAD_PER
strncat(RMSdataLogString, Temp_Array, 4);</v>
      </c>
    </row>
    <row r="18" spans="1:17" ht="14.5" x14ac:dyDescent="0.35">
      <c r="A18" s="4">
        <v>16</v>
      </c>
      <c r="B18" s="6" t="s">
        <v>72</v>
      </c>
      <c r="C18" s="4" t="s">
        <v>123</v>
      </c>
      <c r="D18" s="4">
        <v>4</v>
      </c>
      <c r="E18" s="4">
        <v>58</v>
      </c>
      <c r="F18" s="4">
        <v>62</v>
      </c>
      <c r="G18" s="4">
        <v>1</v>
      </c>
      <c r="H18" s="4"/>
      <c r="I18" s="4"/>
      <c r="J18" s="4"/>
      <c r="K18" s="4" t="s">
        <v>15</v>
      </c>
      <c r="L18" s="4" t="s">
        <v>16</v>
      </c>
      <c r="M18" s="4"/>
      <c r="N18" s="4"/>
      <c r="O18" t="str">
        <f t="shared" si="0"/>
        <v>000000dc1d56000000011068106800e6001200f000e601f4001200000000159f00010001000100020000001e00e6001e00e6010e011d011800dc0124003c0078001e000000230000000000050001000000000000000000000000190159010000000000000000000000000000000000000000000000000809042519293728000001600e10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8" t="str">
        <f t="shared" si="1"/>
        <v>0000</v>
      </c>
      <c r="Q18" t="str">
        <f t="shared" si="2"/>
        <v>sprintf(Temp_Array, "%.4x", rawACUnion.ACData.DUAL_OP_SW_V);//DUAL_OP_SW_V
strncat(RMSdataLogString, Temp_Array, 4);</v>
      </c>
    </row>
    <row r="19" spans="1:17" ht="14.5" x14ac:dyDescent="0.35">
      <c r="A19" s="4">
        <v>17</v>
      </c>
      <c r="B19" s="6" t="s">
        <v>73</v>
      </c>
      <c r="C19" s="4" t="s">
        <v>124</v>
      </c>
      <c r="D19" s="4">
        <v>4</v>
      </c>
      <c r="E19" s="4">
        <v>62</v>
      </c>
      <c r="F19" s="4">
        <v>66</v>
      </c>
      <c r="G19" s="4">
        <v>0.1</v>
      </c>
      <c r="H19" s="4"/>
      <c r="I19" s="4"/>
      <c r="J19" s="4"/>
      <c r="K19" s="4" t="s">
        <v>15</v>
      </c>
      <c r="L19" s="4" t="s">
        <v>16</v>
      </c>
      <c r="M19" s="4"/>
      <c r="N19" s="4"/>
      <c r="O19" t="str">
        <f t="shared" si="0"/>
        <v>00dc1d56000000011068106800e6001200f000e601f4001200000000159f00010001000100020000001e00e6001e00e6010e011d011800dc0124003c0078001e000000230000000000050001000000000000000000000000190159010000000000000000000000000000000000000000000000000809042519293728000001600e10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19" t="str">
        <f t="shared" si="1"/>
        <v>00dc</v>
      </c>
      <c r="Q19" t="str">
        <f t="shared" si="2"/>
        <v>sprintf(Temp_Array, "%.4x", rawACUnion.ACData.DUAL_OP_SDN_V);//DUAL_OP_SDN_V
strncat(RMSdataLogString, Temp_Array, 4);</v>
      </c>
    </row>
    <row r="20" spans="1:17" ht="14.5" x14ac:dyDescent="0.35">
      <c r="A20" s="4">
        <v>18</v>
      </c>
      <c r="B20" s="6" t="s">
        <v>74</v>
      </c>
      <c r="C20" s="4" t="s">
        <v>125</v>
      </c>
      <c r="D20" s="4">
        <v>4</v>
      </c>
      <c r="E20" s="4">
        <v>66</v>
      </c>
      <c r="F20" s="4">
        <v>70</v>
      </c>
      <c r="G20" s="4">
        <v>1</v>
      </c>
      <c r="H20" s="4"/>
      <c r="I20" s="4"/>
      <c r="J20" s="4"/>
      <c r="K20" s="4" t="s">
        <v>15</v>
      </c>
      <c r="L20" s="4" t="s">
        <v>16</v>
      </c>
      <c r="M20" s="4"/>
      <c r="N20" s="4"/>
      <c r="O20" t="str">
        <f t="shared" si="0"/>
        <v>1d56000000011068106800e6001200f000e601f4001200000000159f00010001000100020000001e00e6001e00e6010e011d011800dc0124003c0078001e000000230000000000050001000000000000000000000000190159010000000000000000000000000000000000000000000000000809042519293728000001600e10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0" t="str">
        <f t="shared" si="1"/>
        <v>1d56</v>
      </c>
      <c r="Q20" t="str">
        <f t="shared" si="2"/>
        <v>sprintf(Temp_Array, "%.4x", rawACUnion.ACData.CPU_VER);//CPU_VER
strncat(RMSdataLogString, Temp_Array, 4);</v>
      </c>
    </row>
    <row r="21" spans="1:17" ht="14.5" x14ac:dyDescent="0.35">
      <c r="A21" s="4">
        <v>19</v>
      </c>
      <c r="B21" s="6" t="s">
        <v>75</v>
      </c>
      <c r="C21" s="4" t="s">
        <v>126</v>
      </c>
      <c r="D21" s="4">
        <v>4</v>
      </c>
      <c r="E21" s="4">
        <v>70</v>
      </c>
      <c r="F21" s="4">
        <v>74</v>
      </c>
      <c r="G21" s="4">
        <v>1</v>
      </c>
      <c r="H21" s="4"/>
      <c r="I21" s="4"/>
      <c r="J21" s="4"/>
      <c r="K21" s="4" t="s">
        <v>15</v>
      </c>
      <c r="L21" s="4" t="s">
        <v>16</v>
      </c>
      <c r="M21" s="4"/>
      <c r="N21" s="4"/>
      <c r="O21" t="str">
        <f t="shared" si="0"/>
        <v>000000011068106800e6001200f000e601f4001200000000159f00010001000100020000001e00e6001e00e6010e011d011800dc0124003c0078001e000000230000000000050001000000000000000000000000190159010000000000000000000000000000000000000000000000000809042519293728000001600e10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1" t="str">
        <f t="shared" si="1"/>
        <v>0000</v>
      </c>
      <c r="Q21" t="str">
        <f t="shared" si="2"/>
        <v>sprintf(Temp_Array, "%.4x", rawACUnion.ACData.CELL_BAL_SW);//CELL_BAL_SW
strncat(RMSdataLogString, Temp_Array, 4);</v>
      </c>
    </row>
    <row r="22" spans="1:17" ht="14.5" x14ac:dyDescent="0.35">
      <c r="A22" s="4">
        <v>20</v>
      </c>
      <c r="B22" s="6" t="s">
        <v>76</v>
      </c>
      <c r="C22" s="4" t="s">
        <v>127</v>
      </c>
      <c r="D22" s="4">
        <v>4</v>
      </c>
      <c r="E22" s="4">
        <v>74</v>
      </c>
      <c r="F22" s="4">
        <v>78</v>
      </c>
      <c r="G22" s="4">
        <v>1</v>
      </c>
      <c r="H22" s="4"/>
      <c r="I22" s="4"/>
      <c r="J22" s="4"/>
      <c r="K22" s="4" t="s">
        <v>15</v>
      </c>
      <c r="L22" s="4" t="s">
        <v>16</v>
      </c>
      <c r="M22" s="4"/>
      <c r="N22" s="4"/>
      <c r="O22" t="str">
        <f t="shared" si="0"/>
        <v>00011068106800e6001200f000e601f4001200000000159f00010001000100020000001e00e6001e00e6010e011d011800dc0124003c0078001e000000230000000000050001000000000000000000000000190159010000000000000000000000000000000000000000000000000809042519293728000001600e10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2" t="str">
        <f t="shared" si="1"/>
        <v>0001</v>
      </c>
      <c r="Q22" t="str">
        <f t="shared" si="2"/>
        <v>sprintf(Temp_Array, "%.4x", rawACUnion.ACData.BATT_PC);//BATT_PC
strncat(RMSdataLogString, Temp_Array, 4);</v>
      </c>
    </row>
    <row r="23" spans="1:17" ht="14.5" x14ac:dyDescent="0.35">
      <c r="A23" s="4">
        <v>21</v>
      </c>
      <c r="B23" s="6" t="s">
        <v>77</v>
      </c>
      <c r="C23" s="4" t="s">
        <v>128</v>
      </c>
      <c r="D23" s="4">
        <v>4</v>
      </c>
      <c r="E23" s="4">
        <v>78</v>
      </c>
      <c r="F23" s="4">
        <v>82</v>
      </c>
      <c r="G23" s="4">
        <v>1</v>
      </c>
      <c r="H23" s="4"/>
      <c r="I23" s="4"/>
      <c r="J23" s="4"/>
      <c r="K23" s="4" t="s">
        <v>15</v>
      </c>
      <c r="L23" s="4" t="s">
        <v>16</v>
      </c>
      <c r="M23" s="4"/>
      <c r="N23" s="4"/>
      <c r="O23" t="str">
        <f t="shared" si="0"/>
        <v>1068106800e6001200f000e601f4001200000000159f00010001000100020000001e00e6001e00e6010e011d011800dc0124003c0078001e000000230000000000050001000000000000000000000000190159010000000000000000000000000000000000000000000000000809042519293728000001600e10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3" t="str">
        <f t="shared" si="1"/>
        <v>1068</v>
      </c>
      <c r="Q23" t="str">
        <f t="shared" si="2"/>
        <v>sprintf(Temp_Array, "%.4x", rawACUnion.ACData.NOM_OP_VA);//NOM_OP_VA
strncat(RMSdataLogString, Temp_Array, 4);</v>
      </c>
    </row>
    <row r="24" spans="1:17" ht="14.5" x14ac:dyDescent="0.35">
      <c r="A24" s="4">
        <v>22</v>
      </c>
      <c r="B24" s="6" t="s">
        <v>78</v>
      </c>
      <c r="C24" s="4" t="s">
        <v>129</v>
      </c>
      <c r="D24" s="4">
        <v>4</v>
      </c>
      <c r="E24" s="4">
        <v>82</v>
      </c>
      <c r="F24" s="4">
        <v>86</v>
      </c>
      <c r="G24" s="4">
        <v>1</v>
      </c>
      <c r="H24" s="4"/>
      <c r="I24" s="4"/>
      <c r="J24" s="4"/>
      <c r="K24" s="4" t="s">
        <v>15</v>
      </c>
      <c r="L24" s="4" t="s">
        <v>16</v>
      </c>
      <c r="M24" s="4"/>
      <c r="N24" s="4"/>
      <c r="O24" t="str">
        <f t="shared" si="0"/>
        <v>106800e6001200f000e601f4001200000000159f00010001000100020000001e00e6001e00e6010e011d011800dc0124003c0078001e000000230000000000050001000000000000000000000000190159010000000000000000000000000000000000000000000000000809042519293728000001600e10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4" t="str">
        <f t="shared" si="1"/>
        <v>1068</v>
      </c>
      <c r="Q24" t="str">
        <f t="shared" si="2"/>
        <v>sprintf(Temp_Array, "%.4x", rawACUnion.ACData.NOM_OP_W);//NOM_OP_W
strncat(RMSdataLogString, Temp_Array, 4);</v>
      </c>
    </row>
    <row r="25" spans="1:17" ht="14.5" x14ac:dyDescent="0.35">
      <c r="A25" s="4">
        <v>23</v>
      </c>
      <c r="B25" s="6" t="s">
        <v>218</v>
      </c>
      <c r="C25" s="4" t="s">
        <v>219</v>
      </c>
      <c r="D25" s="4">
        <v>4</v>
      </c>
      <c r="E25" s="4">
        <v>86</v>
      </c>
      <c r="F25" s="4">
        <v>90</v>
      </c>
      <c r="G25" s="4">
        <v>1</v>
      </c>
      <c r="H25" s="4"/>
      <c r="I25" s="4"/>
      <c r="J25" s="4"/>
      <c r="K25" s="4" t="s">
        <v>15</v>
      </c>
      <c r="L25" s="4" t="s">
        <v>16</v>
      </c>
      <c r="M25" s="4"/>
      <c r="N25" s="4"/>
      <c r="O25" t="str">
        <f t="shared" si="0"/>
        <v>00e6001200f000e601f4001200000000159f00010001000100020000001e00e6001e00e6010e011d011800dc0124003c0078001e000000230000000000050001000000000000000000000000190159010000000000000000000000000000000000000000000000000809042519293728000001600e10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5" t="str">
        <f t="shared" si="1"/>
        <v>00e6</v>
      </c>
      <c r="Q25" t="str">
        <f t="shared" si="2"/>
        <v>sprintf(Temp_Array, "%.4x", rawACUnion.ACData.NOM_GRID_V);//NOM_GRID_V
strncat(RMSdataLogString, Temp_Array, 4);</v>
      </c>
    </row>
    <row r="26" spans="1:17" ht="14.5" x14ac:dyDescent="0.35">
      <c r="A26" s="4">
        <v>24</v>
      </c>
      <c r="B26" s="6" t="s">
        <v>220</v>
      </c>
      <c r="C26" s="4" t="s">
        <v>221</v>
      </c>
      <c r="D26" s="4">
        <v>4</v>
      </c>
      <c r="E26" s="4">
        <v>90</v>
      </c>
      <c r="F26" s="4">
        <v>94</v>
      </c>
      <c r="G26" s="4">
        <v>1</v>
      </c>
      <c r="H26" s="4"/>
      <c r="I26" s="4"/>
      <c r="J26" s="4"/>
      <c r="K26" s="4" t="s">
        <v>15</v>
      </c>
      <c r="L26" s="4" t="s">
        <v>16</v>
      </c>
      <c r="M26" s="4"/>
      <c r="N26" s="4"/>
      <c r="O26" t="str">
        <f t="shared" si="0"/>
        <v>001200f000e601f4001200000000159f00010001000100020000001e00e6001e00e6010e011d011800dc0124003c0078001e000000230000000000050001000000000000000000000000190159010000000000000000000000000000000000000000000000000809042519293728000001600e10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6" t="str">
        <f t="shared" si="1"/>
        <v>0012</v>
      </c>
      <c r="Q26" t="str">
        <f t="shared" si="2"/>
        <v>sprintf(Temp_Array, "%.4x", rawACUnion.ACData.NOM_GRID_I);//NOM_GRID_I
strncat(RMSdataLogString, Temp_Array, 4);</v>
      </c>
    </row>
    <row r="27" spans="1:17" ht="14.5" x14ac:dyDescent="0.35">
      <c r="A27" s="4">
        <v>25</v>
      </c>
      <c r="B27" s="6" t="s">
        <v>79</v>
      </c>
      <c r="C27" s="4" t="s">
        <v>130</v>
      </c>
      <c r="D27" s="4">
        <v>4</v>
      </c>
      <c r="E27" s="4">
        <v>94</v>
      </c>
      <c r="F27" s="4">
        <v>98</v>
      </c>
      <c r="G27" s="4">
        <v>0.1</v>
      </c>
      <c r="H27" s="4"/>
      <c r="I27" s="4"/>
      <c r="J27" s="4"/>
      <c r="K27" s="4" t="s">
        <v>15</v>
      </c>
      <c r="L27" s="4" t="s">
        <v>16</v>
      </c>
      <c r="M27" s="4"/>
      <c r="N27" s="4"/>
      <c r="O27" t="str">
        <f t="shared" si="0"/>
        <v>00f000e601f4001200000000159f00010001000100020000001e00e6001e00e6010e011d011800dc0124003c0078001e000000230000000000050001000000000000000000000000190159010000000000000000000000000000000000000000000000000809042519293728000001600e10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7" t="str">
        <f t="shared" si="1"/>
        <v>00f0</v>
      </c>
      <c r="Q27" t="str">
        <f t="shared" si="2"/>
        <v>sprintf(Temp_Array, "%.4x", rawACUnion.ACData.RATED_BATT_V);//RATED_BATT_V
strncat(RMSdataLogString, Temp_Array, 4);</v>
      </c>
    </row>
    <row r="28" spans="1:17" ht="14.5" x14ac:dyDescent="0.35">
      <c r="A28" s="4">
        <v>26</v>
      </c>
      <c r="B28" s="6" t="s">
        <v>80</v>
      </c>
      <c r="C28" s="4" t="s">
        <v>131</v>
      </c>
      <c r="D28" s="4">
        <v>4</v>
      </c>
      <c r="E28" s="4">
        <v>98</v>
      </c>
      <c r="F28" s="4">
        <v>102</v>
      </c>
      <c r="G28" s="4">
        <v>1</v>
      </c>
      <c r="H28" s="4"/>
      <c r="I28" s="4"/>
      <c r="J28" s="4"/>
      <c r="K28" s="4" t="s">
        <v>15</v>
      </c>
      <c r="L28" s="4" t="s">
        <v>16</v>
      </c>
      <c r="M28" s="4"/>
      <c r="N28" s="4"/>
      <c r="O28" t="str">
        <f t="shared" si="0"/>
        <v>00e601f4001200000000159f00010001000100020000001e00e6001e00e6010e011d011800dc0124003c0078001e000000230000000000050001000000000000000000000000190159010000000000000000000000000000000000000000000000000809042519293728000001600e10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8" t="str">
        <f t="shared" si="1"/>
        <v>00e6</v>
      </c>
      <c r="Q28" t="str">
        <f t="shared" si="2"/>
        <v>sprintf(Temp_Array, "%.4x", rawACUnion.ACData.NOM_OP_RATED_V);//NOM_OP_RATED_V
strncat(RMSdataLogString, Temp_Array, 4);</v>
      </c>
    </row>
    <row r="29" spans="1:17" ht="14.5" x14ac:dyDescent="0.35">
      <c r="A29" s="4">
        <v>27</v>
      </c>
      <c r="B29" s="6" t="s">
        <v>81</v>
      </c>
      <c r="C29" s="4" t="s">
        <v>132</v>
      </c>
      <c r="D29" s="4">
        <v>4</v>
      </c>
      <c r="E29" s="4">
        <v>102</v>
      </c>
      <c r="F29" s="4">
        <v>106</v>
      </c>
      <c r="G29" s="4">
        <v>0.1</v>
      </c>
      <c r="H29" s="4"/>
      <c r="I29" s="4"/>
      <c r="J29" s="4"/>
      <c r="K29" s="4" t="s">
        <v>15</v>
      </c>
      <c r="L29" s="4" t="s">
        <v>16</v>
      </c>
      <c r="M29" s="4"/>
      <c r="N29" s="4"/>
      <c r="O29" t="str">
        <f t="shared" si="0"/>
        <v>01f4001200000000159f00010001000100020000001e00e6001e00e6010e011d011800dc0124003c0078001e000000230000000000050001000000000000000000000000190159010000000000000000000000000000000000000000000000000809042519293728000001600e10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29" t="str">
        <f t="shared" si="1"/>
        <v>01f4</v>
      </c>
      <c r="Q29" t="str">
        <f t="shared" si="2"/>
        <v>sprintf(Temp_Array, "%.4x", rawACUnion.ACData.NOM_OP_RATED_F);//NOM_OP_RATED_F
strncat(RMSdataLogString, Temp_Array, 4);</v>
      </c>
    </row>
    <row r="30" spans="1:17" ht="14.5" x14ac:dyDescent="0.35">
      <c r="A30" s="4">
        <v>28</v>
      </c>
      <c r="B30" s="6" t="s">
        <v>82</v>
      </c>
      <c r="C30" s="4" t="s">
        <v>133</v>
      </c>
      <c r="D30" s="4">
        <v>4</v>
      </c>
      <c r="E30" s="4">
        <v>106</v>
      </c>
      <c r="F30" s="4">
        <v>110</v>
      </c>
      <c r="G30" s="4">
        <v>1</v>
      </c>
      <c r="H30" s="4"/>
      <c r="I30" s="4"/>
      <c r="J30" s="4"/>
      <c r="K30" s="4" t="s">
        <v>15</v>
      </c>
      <c r="L30" s="4" t="s">
        <v>16</v>
      </c>
      <c r="M30" s="4"/>
      <c r="N30" s="4"/>
      <c r="O30" t="str">
        <f t="shared" si="0"/>
        <v>001200000000159f00010001000100020000001e00e6001e00e6010e011d011800dc0124003c0078001e000000230000000000050001000000000000000000000000190159010000000000000000000000000000000000000000000000000809042519293728000001600e10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0" t="str">
        <f t="shared" si="1"/>
        <v>0012</v>
      </c>
      <c r="Q30" t="str">
        <f t="shared" si="2"/>
        <v>sprintf(Temp_Array, "%.4x", rawACUnion.ACData.NOM_OP_RATED_I);//NOM_OP_RATED_I
strncat(RMSdataLogString, Temp_Array, 4);</v>
      </c>
    </row>
    <row r="31" spans="1:17" ht="14.5" x14ac:dyDescent="0.35">
      <c r="A31" s="4">
        <v>29</v>
      </c>
      <c r="B31" s="13" t="s">
        <v>83</v>
      </c>
      <c r="C31" s="4" t="s">
        <v>134</v>
      </c>
      <c r="D31" s="4">
        <v>4</v>
      </c>
      <c r="E31" s="4">
        <v>110</v>
      </c>
      <c r="F31" s="4">
        <v>114</v>
      </c>
      <c r="G31" s="4">
        <v>1</v>
      </c>
      <c r="H31" s="4"/>
      <c r="I31" s="4"/>
      <c r="J31" s="4"/>
      <c r="K31" s="4" t="s">
        <v>15</v>
      </c>
      <c r="L31" s="4" t="s">
        <v>16</v>
      </c>
      <c r="M31" s="4"/>
      <c r="N31" s="4"/>
      <c r="O31" t="str">
        <f t="shared" si="0"/>
        <v>00000000159f00010001000100020000001e00e6001e00e6010e011d011800dc0124003c0078001e000000230000000000050001000000000000000000000000190159010000000000000000000000000000000000000000000000000809042519293728000001600e10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1" t="str">
        <f t="shared" si="1"/>
        <v>0000</v>
      </c>
      <c r="Q31" t="str">
        <f t="shared" si="2"/>
        <v>sprintf(Temp_Array, "%.4x", rawACUnion.ACData.FLT);//FLT
strncat(RMSdataLogString, Temp_Array, 4);</v>
      </c>
    </row>
    <row r="32" spans="1:17" ht="14.5" x14ac:dyDescent="0.35">
      <c r="A32" s="4">
        <v>30</v>
      </c>
      <c r="B32" s="13" t="s">
        <v>84</v>
      </c>
      <c r="C32" s="4" t="s">
        <v>135</v>
      </c>
      <c r="D32" s="4">
        <v>4</v>
      </c>
      <c r="E32" s="4">
        <v>114</v>
      </c>
      <c r="F32" s="4">
        <v>118</v>
      </c>
      <c r="G32" s="4">
        <v>1</v>
      </c>
      <c r="H32" s="4"/>
      <c r="I32" s="4"/>
      <c r="J32" s="4"/>
      <c r="K32" s="4" t="s">
        <v>15</v>
      </c>
      <c r="L32" s="4" t="s">
        <v>16</v>
      </c>
      <c r="M32" s="4"/>
      <c r="N32" s="4"/>
      <c r="O32" t="str">
        <f t="shared" si="0"/>
        <v>0000159f00010001000100020000001e00e6001e00e6010e011d011800dc0124003c0078001e000000230000000000050001000000000000000000000000190159010000000000000000000000000000000000000000000000000809042519293728000001600e10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2" t="str">
        <f t="shared" si="1"/>
        <v>0000</v>
      </c>
      <c r="Q32" t="str">
        <f t="shared" si="2"/>
        <v>sprintf(Temp_Array, "%.4x", rawACUnion.ACData.ALM);//ALM
strncat(RMSdataLogString, Temp_Array, 4);</v>
      </c>
    </row>
    <row r="33" spans="1:17" ht="14.5" x14ac:dyDescent="0.35">
      <c r="A33" s="4">
        <v>31</v>
      </c>
      <c r="B33" s="6" t="s">
        <v>200</v>
      </c>
      <c r="C33" s="4" t="s">
        <v>201</v>
      </c>
      <c r="D33" s="4">
        <v>4</v>
      </c>
      <c r="E33" s="4">
        <v>118</v>
      </c>
      <c r="F33" s="4">
        <v>122</v>
      </c>
      <c r="G33" s="4">
        <v>1</v>
      </c>
      <c r="H33" s="4"/>
      <c r="I33" s="4"/>
      <c r="J33" s="4"/>
      <c r="K33" s="4" t="s">
        <v>15</v>
      </c>
      <c r="L33" s="4" t="s">
        <v>16</v>
      </c>
      <c r="M33" s="4"/>
      <c r="N33" s="4"/>
      <c r="O33" t="str">
        <f t="shared" si="0"/>
        <v>159f00010001000100020000001e00e6001e00e6010e011d011800dc0124003c0078001e000000230000000000050001000000000000000000000000190159010000000000000000000000000000000000000000000000000809042519293728000001600e10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3" t="str">
        <f t="shared" si="1"/>
        <v>159f</v>
      </c>
      <c r="Q33" t="str">
        <f t="shared" si="2"/>
        <v>sprintf(Temp_Array, "%.4x", rawACUnion.ACData.RSV);//RSV
strncat(RMSdataLogString, Temp_Array, 4);</v>
      </c>
    </row>
    <row r="34" spans="1:17" ht="14.5" x14ac:dyDescent="0.35">
      <c r="A34" s="4">
        <v>32</v>
      </c>
      <c r="B34" s="6" t="s">
        <v>85</v>
      </c>
      <c r="C34" s="4" t="s">
        <v>136</v>
      </c>
      <c r="D34" s="4">
        <v>4</v>
      </c>
      <c r="E34" s="4">
        <v>122</v>
      </c>
      <c r="F34" s="4">
        <v>126</v>
      </c>
      <c r="G34" s="4">
        <v>1</v>
      </c>
      <c r="H34" s="4"/>
      <c r="I34" s="4"/>
      <c r="J34" s="4"/>
      <c r="K34" s="4" t="s">
        <v>15</v>
      </c>
      <c r="L34" s="4" t="s">
        <v>16</v>
      </c>
      <c r="M34" s="4"/>
      <c r="N34" s="4"/>
      <c r="O34" t="str">
        <f t="shared" si="0"/>
        <v>00010001000100020000001e00e6001e00e6010e011d011800dc0124003c0078001e000000230000000000050001000000000000000000000000190159010000000000000000000000000000000000000000000000000809042519293728000001600e10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4" t="str">
        <f t="shared" si="1"/>
        <v>0001</v>
      </c>
      <c r="Q34" t="str">
        <f t="shared" si="2"/>
        <v>sprintf(Temp_Array, "%.4x", rawACUnion.ACData.CHG_DSCHG_PRIO);//CHG_DSCHG_PRIO
strncat(RMSdataLogString, Temp_Array, 4);</v>
      </c>
    </row>
    <row r="35" spans="1:17" ht="14.5" x14ac:dyDescent="0.35">
      <c r="A35" s="4">
        <v>33</v>
      </c>
      <c r="B35" s="6" t="s">
        <v>86</v>
      </c>
      <c r="C35" s="4" t="s">
        <v>137</v>
      </c>
      <c r="D35" s="4">
        <v>4</v>
      </c>
      <c r="E35" s="4">
        <v>126</v>
      </c>
      <c r="F35" s="4">
        <v>130</v>
      </c>
      <c r="G35" s="4">
        <v>1</v>
      </c>
      <c r="H35" s="4"/>
      <c r="I35" s="4"/>
      <c r="J35" s="4"/>
      <c r="K35" s="4" t="s">
        <v>15</v>
      </c>
      <c r="L35" s="4" t="s">
        <v>16</v>
      </c>
      <c r="M35" s="4"/>
      <c r="N35" s="4"/>
      <c r="O35" t="str">
        <f t="shared" si="0"/>
        <v>0001000100020000001e00e6001e00e6010e011d011800dc0124003c0078001e000000230000000000050001000000000000000000000000190159010000000000000000000000000000000000000000000000000809042519293728000001600e10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5" t="str">
        <f t="shared" si="1"/>
        <v>0001</v>
      </c>
      <c r="Q35" t="str">
        <f t="shared" si="2"/>
        <v>sprintf(Temp_Array, "%.4x", rawACUnion.ACData.OP_PRIO);//OP_PRIO
strncat(RMSdataLogString, Temp_Array, 4);</v>
      </c>
    </row>
    <row r="36" spans="1:17" ht="14.5" x14ac:dyDescent="0.35">
      <c r="A36" s="4">
        <v>34</v>
      </c>
      <c r="B36" s="6" t="s">
        <v>87</v>
      </c>
      <c r="C36" s="4" t="s">
        <v>138</v>
      </c>
      <c r="D36" s="4">
        <v>4</v>
      </c>
      <c r="E36" s="4">
        <v>130</v>
      </c>
      <c r="F36" s="4">
        <v>134</v>
      </c>
      <c r="G36" s="4">
        <v>1</v>
      </c>
      <c r="H36" s="4"/>
      <c r="I36" s="4"/>
      <c r="J36" s="4"/>
      <c r="K36" s="4" t="s">
        <v>15</v>
      </c>
      <c r="L36" s="4" t="s">
        <v>16</v>
      </c>
      <c r="M36" s="4"/>
      <c r="N36" s="4"/>
      <c r="O36" t="str">
        <f t="shared" si="0"/>
        <v>000100020000001e00e6001e00e6010e011d011800dc0124003c0078001e000000230000000000050001000000000000000000000000190159010000000000000000000000000000000000000000000000000809042519293728000001600e10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6" t="str">
        <f t="shared" si="1"/>
        <v>0001</v>
      </c>
      <c r="Q36" t="str">
        <f t="shared" si="2"/>
        <v>sprintf(Temp_Array, "%.4x", rawACUnion.ACData.MODE_SEL);//MODE_SEL
strncat(RMSdataLogString, Temp_Array, 4);</v>
      </c>
    </row>
    <row r="37" spans="1:17" ht="14.5" x14ac:dyDescent="0.35">
      <c r="A37" s="4">
        <v>35</v>
      </c>
      <c r="B37" s="6" t="s">
        <v>88</v>
      </c>
      <c r="C37" s="4" t="s">
        <v>139</v>
      </c>
      <c r="D37" s="4">
        <v>4</v>
      </c>
      <c r="E37" s="4">
        <v>134</v>
      </c>
      <c r="F37" s="4">
        <v>138</v>
      </c>
      <c r="G37" s="4">
        <v>1</v>
      </c>
      <c r="H37" s="4"/>
      <c r="I37" s="4"/>
      <c r="J37" s="4"/>
      <c r="K37" s="4" t="s">
        <v>15</v>
      </c>
      <c r="L37" s="4" t="s">
        <v>16</v>
      </c>
      <c r="M37" s="4"/>
      <c r="N37" s="4"/>
      <c r="O37" t="str">
        <f t="shared" si="0"/>
        <v>00020000001e00e6001e00e6010e011d011800dc0124003c0078001e000000230000000000050001000000000000000000000000190159010000000000000000000000000000000000000000000000000809042519293728000001600e10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7" t="str">
        <f t="shared" si="1"/>
        <v>0002</v>
      </c>
      <c r="Q37" t="str">
        <f t="shared" si="2"/>
        <v>sprintf(Temp_Array, "%.4x", rawACUnion.ACData.BATT_TYPE);//BATT_TYPE
strncat(RMSdataLogString, Temp_Array, 4);</v>
      </c>
    </row>
    <row r="38" spans="1:17" ht="14.5" x14ac:dyDescent="0.35">
      <c r="A38" s="4">
        <v>36</v>
      </c>
      <c r="B38" s="6" t="s">
        <v>89</v>
      </c>
      <c r="C38" s="4" t="s">
        <v>140</v>
      </c>
      <c r="D38" s="4">
        <v>4</v>
      </c>
      <c r="E38" s="4">
        <v>138</v>
      </c>
      <c r="F38" s="4">
        <v>142</v>
      </c>
      <c r="G38" s="4">
        <v>1</v>
      </c>
      <c r="H38" s="4"/>
      <c r="I38" s="4"/>
      <c r="J38" s="4"/>
      <c r="K38" s="4" t="s">
        <v>15</v>
      </c>
      <c r="L38" s="4" t="s">
        <v>16</v>
      </c>
      <c r="M38" s="4"/>
      <c r="N38" s="4"/>
      <c r="O38" t="str">
        <f t="shared" si="0"/>
        <v>0000001e00e6001e00e6010e011d011800dc0124003c0078001e000000230000000000050001000000000000000000000000190159010000000000000000000000000000000000000000000000000809042519293728000001600e10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8" t="str">
        <f t="shared" si="1"/>
        <v>0000</v>
      </c>
      <c r="Q38" t="str">
        <f t="shared" si="2"/>
        <v>sprintf(Temp_Array, "%.4x", rawACUnion.ACData.OP_F_1);//OP_F_1
strncat(RMSdataLogString, Temp_Array, 4);</v>
      </c>
    </row>
    <row r="39" spans="1:17" ht="14.5" x14ac:dyDescent="0.35">
      <c r="A39" s="4">
        <v>37</v>
      </c>
      <c r="B39" s="6" t="s">
        <v>90</v>
      </c>
      <c r="C39" s="4" t="s">
        <v>141</v>
      </c>
      <c r="D39" s="4">
        <v>4</v>
      </c>
      <c r="E39" s="4">
        <v>142</v>
      </c>
      <c r="F39" s="4">
        <v>146</v>
      </c>
      <c r="G39" s="4">
        <v>1</v>
      </c>
      <c r="H39" s="4"/>
      <c r="I39" s="4"/>
      <c r="J39" s="4"/>
      <c r="K39" s="4" t="s">
        <v>15</v>
      </c>
      <c r="L39" s="4" t="s">
        <v>16</v>
      </c>
      <c r="M39" s="4"/>
      <c r="N39" s="4"/>
      <c r="O39" t="str">
        <f t="shared" si="0"/>
        <v>001e00e6001e00e6010e011d011800dc0124003c0078001e000000230000000000050001000000000000000000000000190159010000000000000000000000000000000000000000000000000809042519293728000001600e10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39" t="str">
        <f t="shared" si="1"/>
        <v>001e</v>
      </c>
      <c r="Q39" t="str">
        <f t="shared" si="2"/>
        <v>sprintf(Temp_Array, "%.4x", rawACUnion.ACData.MAX_CHG_I);//MAX_CHG_I
strncat(RMSdataLogString, Temp_Array, 4);</v>
      </c>
    </row>
    <row r="40" spans="1:17" ht="14.5" x14ac:dyDescent="0.35">
      <c r="A40" s="4">
        <v>38</v>
      </c>
      <c r="B40" s="6" t="s">
        <v>91</v>
      </c>
      <c r="C40" s="4" t="s">
        <v>142</v>
      </c>
      <c r="D40" s="4">
        <v>4</v>
      </c>
      <c r="E40" s="4">
        <v>146</v>
      </c>
      <c r="F40" s="4">
        <v>150</v>
      </c>
      <c r="G40" s="4">
        <v>1</v>
      </c>
      <c r="H40" s="4"/>
      <c r="I40" s="4"/>
      <c r="J40" s="4"/>
      <c r="K40" s="4" t="s">
        <v>15</v>
      </c>
      <c r="L40" s="4" t="s">
        <v>16</v>
      </c>
      <c r="M40" s="4"/>
      <c r="N40" s="4"/>
      <c r="O40" t="str">
        <f t="shared" si="0"/>
        <v>00e6001e00e6010e011d011800dc0124003c0078001e000000230000000000050001000000000000000000000000190159010000000000000000000000000000000000000000000000000809042519293728000001600e10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40" t="str">
        <f t="shared" si="1"/>
        <v>00e6</v>
      </c>
      <c r="Q40" t="str">
        <f t="shared" si="2"/>
        <v>sprintf(Temp_Array, "%.4x", rawACUnion.ACData.OP_V_1);//OP_V_1
strncat(RMSdataLogString, Temp_Array, 4);</v>
      </c>
    </row>
    <row r="41" spans="1:17" ht="14.5" x14ac:dyDescent="0.35">
      <c r="A41" s="4">
        <v>39</v>
      </c>
      <c r="B41" s="6" t="s">
        <v>92</v>
      </c>
      <c r="C41" s="4" t="s">
        <v>143</v>
      </c>
      <c r="D41" s="4">
        <v>4</v>
      </c>
      <c r="E41" s="4">
        <v>150</v>
      </c>
      <c r="F41" s="4">
        <v>154</v>
      </c>
      <c r="G41" s="4">
        <v>1</v>
      </c>
      <c r="H41" s="4"/>
      <c r="I41" s="4"/>
      <c r="J41" s="4"/>
      <c r="K41" s="4" t="s">
        <v>15</v>
      </c>
      <c r="L41" s="4" t="s">
        <v>16</v>
      </c>
      <c r="M41" s="4"/>
      <c r="N41" s="4"/>
      <c r="O41" t="str">
        <f t="shared" si="0"/>
        <v>001e00e6010e011d011800dc0124003c0078001e000000230000000000050001000000000000000000000000190159010000000000000000000000000000000000000000000000000809042519293728000001600e10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41" t="str">
        <f t="shared" si="1"/>
        <v>001e</v>
      </c>
      <c r="Q41" t="str">
        <f t="shared" si="2"/>
        <v>sprintf(Temp_Array, "%.4x", rawACUnion.ACData.MAX_AC_CHG_I);//MAX_AC_CHG_I
strncat(RMSdataLogString, Temp_Array, 4);</v>
      </c>
    </row>
    <row r="42" spans="1:17" ht="14.5" x14ac:dyDescent="0.35">
      <c r="A42" s="4">
        <v>40</v>
      </c>
      <c r="B42" s="6" t="s">
        <v>93</v>
      </c>
      <c r="C42" s="4" t="s">
        <v>144</v>
      </c>
      <c r="D42" s="4">
        <v>4</v>
      </c>
      <c r="E42" s="4">
        <v>154</v>
      </c>
      <c r="F42" s="4">
        <v>158</v>
      </c>
      <c r="G42" s="4">
        <v>0.1</v>
      </c>
      <c r="H42" s="4"/>
      <c r="I42" s="4"/>
      <c r="J42" s="4"/>
      <c r="K42" s="4" t="s">
        <v>15</v>
      </c>
      <c r="L42" s="4" t="s">
        <v>16</v>
      </c>
      <c r="M42" s="4"/>
      <c r="N42" s="4"/>
      <c r="O42" t="str">
        <f t="shared" si="0"/>
        <v>00e6010e011d011800dc0124003c0078001e000000230000000000050001000000000000000000000000190159010000000000000000000000000000000000000000000000000809042519293728000001600e10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42" t="str">
        <f t="shared" si="1"/>
        <v>00e6</v>
      </c>
      <c r="Q42" t="str">
        <f t="shared" si="2"/>
        <v>sprintf(Temp_Array, "%.4x", rawACUnion.ACData.BCK_TO_UTIL);//BCK_TO_UTIL
strncat(RMSdataLogString, Temp_Array, 4);</v>
      </c>
    </row>
    <row r="43" spans="1:17" ht="14.5" x14ac:dyDescent="0.35">
      <c r="A43" s="4">
        <v>41</v>
      </c>
      <c r="B43" s="6" t="s">
        <v>94</v>
      </c>
      <c r="C43" s="4" t="s">
        <v>145</v>
      </c>
      <c r="D43" s="4">
        <v>4</v>
      </c>
      <c r="E43" s="4">
        <v>158</v>
      </c>
      <c r="F43" s="4">
        <v>162</v>
      </c>
      <c r="G43" s="4">
        <v>0.1</v>
      </c>
      <c r="H43" s="4"/>
      <c r="I43" s="4"/>
      <c r="J43" s="4"/>
      <c r="K43" s="4" t="s">
        <v>15</v>
      </c>
      <c r="L43" s="4" t="s">
        <v>16</v>
      </c>
      <c r="M43" s="4"/>
      <c r="N43" s="4"/>
      <c r="O43" t="str">
        <f t="shared" si="0"/>
        <v>010e011d011800dc0124003c0078001e000000230000000000050001000000000000000000000000190159010000000000000000000000000000000000000000000000000809042519293728000001600e10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43" t="str">
        <f t="shared" si="1"/>
        <v>010e</v>
      </c>
      <c r="Q43" t="str">
        <f t="shared" si="2"/>
        <v>sprintf(Temp_Array, "%.4x", rawACUnion.ACData.Bat_Volt_Back_To_Bat);//Bat_Volt_Back_To_Bat
strncat(RMSdataLogString, Temp_Array, 4);</v>
      </c>
    </row>
    <row r="44" spans="1:17" ht="14.5" x14ac:dyDescent="0.35">
      <c r="A44" s="4">
        <v>42</v>
      </c>
      <c r="B44" s="6" t="s">
        <v>95</v>
      </c>
      <c r="C44" s="4" t="s">
        <v>146</v>
      </c>
      <c r="D44" s="4">
        <v>4</v>
      </c>
      <c r="E44" s="4">
        <v>162</v>
      </c>
      <c r="F44" s="4">
        <v>166</v>
      </c>
      <c r="G44" s="4">
        <v>0.1</v>
      </c>
      <c r="H44" s="4"/>
      <c r="I44" s="4"/>
      <c r="J44" s="4"/>
      <c r="K44" s="4" t="s">
        <v>15</v>
      </c>
      <c r="L44" s="4" t="s">
        <v>16</v>
      </c>
      <c r="M44" s="4"/>
      <c r="N44" s="4"/>
      <c r="O44" t="str">
        <f t="shared" si="0"/>
        <v>011d011800dc0124003c0078001e000000230000000000050001000000000000000000000000190159010000000000000000000000000000000000000000000000000809042519293728000001600e10 IOT.COM0000102 AIRTELR02A07M08_OCP8991900992480943928F866082076503862020100020000000000000000</v>
      </c>
      <c r="P44" t="str">
        <f t="shared" si="1"/>
        <v>011d</v>
      </c>
      <c r="Q44" t="str">
        <f t="shared" si="2"/>
        <v>sprintf(Temp_Array, "%.4x", rawACUnion.ACData.BATT_CV_V);//BATT_CV_V
strncat(RMSdataLogString, Temp_Array, 4);</v>
      </c>
    </row>
    <row r="45" spans="1:17" ht="14.5" x14ac:dyDescent="0.35">
      <c r="A45" s="4">
        <v>43</v>
      </c>
      <c r="B45" s="6" t="s">
        <v>96</v>
      </c>
      <c r="C45" s="4" t="s">
        <v>147</v>
      </c>
      <c r="D45" s="4">
        <v>4</v>
      </c>
      <c r="E45" s="4">
        <v>166</v>
      </c>
      <c r="F45" s="4">
        <v>170</v>
      </c>
      <c r="G45" s="4">
        <v>0.1</v>
      </c>
      <c r="H45" s="4"/>
      <c r="I45" s="4"/>
      <c r="J45" s="4"/>
      <c r="K45" s="4" t="s">
        <v>15</v>
      </c>
      <c r="L45" s="4" t="s">
        <v>16</v>
      </c>
      <c r="M45" s="4"/>
      <c r="N45" s="4"/>
      <c r="O45" t="str">
        <f t="shared" si="0"/>
        <v>011800dc0124003c0078001e000000230000000000050001000000000000000000000000190159010000000000000000000000000000000000000000000000000809042519293728000001600e10 IOT.COM0000102 AIRTELR02A07M08_OCP8991900992480943928F866082076503862020100020000000000000000</v>
      </c>
      <c r="P45" t="str">
        <f t="shared" si="1"/>
        <v>0118</v>
      </c>
      <c r="Q45" t="str">
        <f t="shared" si="2"/>
        <v>sprintf(Temp_Array, "%.4x", rawACUnion.ACData.BATT_FLOAT_V);//BATT_FLOAT_V
strncat(RMSdataLogString, Temp_Array, 4);</v>
      </c>
    </row>
    <row r="46" spans="1:17" ht="14.5" x14ac:dyDescent="0.35">
      <c r="A46" s="4">
        <v>44</v>
      </c>
      <c r="B46" s="13" t="s">
        <v>97</v>
      </c>
      <c r="C46" s="4" t="s">
        <v>148</v>
      </c>
      <c r="D46" s="4">
        <v>4</v>
      </c>
      <c r="E46" s="4">
        <v>170</v>
      </c>
      <c r="F46" s="4">
        <v>174</v>
      </c>
      <c r="G46" s="4">
        <v>0.1</v>
      </c>
      <c r="H46" s="4"/>
      <c r="I46" s="4"/>
      <c r="J46" s="4"/>
      <c r="K46" s="4" t="s">
        <v>15</v>
      </c>
      <c r="L46" s="4" t="s">
        <v>16</v>
      </c>
      <c r="M46" s="4"/>
      <c r="N46" s="4"/>
      <c r="O46" t="str">
        <f t="shared" si="0"/>
        <v>00dc0124003c0078001e000000230000000000050001000000000000000000000000190159010000000000000000000000000000000000000000000000000809042519293728000001600e10 IOT.COM0000102 AIRTELR02A07M08_OCP8991900992480943928F866082076503862020100020000000000000000</v>
      </c>
      <c r="P46" t="str">
        <f t="shared" si="1"/>
        <v>00dc</v>
      </c>
      <c r="Q46" t="str">
        <f t="shared" si="2"/>
        <v>sprintf(Temp_Array, "%.4x", rawACUnion.ACData.BATT_V_SHUTOFF);//BATT_V_SHUTOFF
strncat(RMSdataLogString, Temp_Array, 4);</v>
      </c>
    </row>
    <row r="47" spans="1:17" ht="14.5" x14ac:dyDescent="0.35">
      <c r="A47" s="4">
        <v>45</v>
      </c>
      <c r="B47" s="6" t="s">
        <v>98</v>
      </c>
      <c r="C47" s="4" t="s">
        <v>149</v>
      </c>
      <c r="D47" s="4">
        <v>4</v>
      </c>
      <c r="E47" s="4">
        <v>174</v>
      </c>
      <c r="F47" s="4">
        <v>178</v>
      </c>
      <c r="G47" s="4">
        <v>0.1</v>
      </c>
      <c r="H47" s="4"/>
      <c r="I47" s="4"/>
      <c r="J47" s="4"/>
      <c r="K47" s="4" t="s">
        <v>15</v>
      </c>
      <c r="L47" s="4" t="s">
        <v>16</v>
      </c>
      <c r="M47" s="4"/>
      <c r="N47" s="4"/>
      <c r="O47" t="str">
        <f t="shared" si="0"/>
        <v>0124003c0078001e000000230000000000050001000000000000000000000000190159010000000000000000000000000000000000000000000000000809042519293728000001600e10 IOT.COM0000102 AIRTELR02A07M08_OCP8991900992480943928F866082076503862020100020000000000000000</v>
      </c>
      <c r="P47" t="str">
        <f t="shared" si="1"/>
        <v>0124</v>
      </c>
      <c r="Q47" t="str">
        <f t="shared" si="2"/>
        <v>sprintf(Temp_Array, "%.4x", rawACUnion.ACData.EQ_V);//EQ_V
strncat(RMSdataLogString, Temp_Array, 4);</v>
      </c>
    </row>
    <row r="48" spans="1:17" ht="14.5" x14ac:dyDescent="0.35">
      <c r="A48" s="4">
        <v>46</v>
      </c>
      <c r="B48" s="6" t="s">
        <v>99</v>
      </c>
      <c r="C48" s="4" t="s">
        <v>150</v>
      </c>
      <c r="D48" s="4">
        <v>4</v>
      </c>
      <c r="E48" s="4">
        <v>178</v>
      </c>
      <c r="F48" s="4">
        <v>182</v>
      </c>
      <c r="G48" s="4">
        <v>1</v>
      </c>
      <c r="H48" s="4"/>
      <c r="I48" s="4"/>
      <c r="J48" s="4"/>
      <c r="K48" s="4" t="s">
        <v>15</v>
      </c>
      <c r="L48" s="4" t="s">
        <v>16</v>
      </c>
      <c r="M48" s="4"/>
      <c r="N48" s="4"/>
      <c r="O48" t="str">
        <f t="shared" si="0"/>
        <v>003c0078001e000000230000000000050001000000000000000000000000190159010000000000000000000000000000000000000000000000000809042519293728000001600e10 IOT.COM0000102 AIRTELR02A07M08_OCP8991900992480943928F866082076503862020100020000000000000000</v>
      </c>
      <c r="P48" t="str">
        <f t="shared" si="1"/>
        <v>003c</v>
      </c>
      <c r="Q48" t="str">
        <f t="shared" si="2"/>
        <v>sprintf(Temp_Array, "%.4x", rawACUnion.ACData.EQ_TIME);//EQ_TIME
strncat(RMSdataLogString, Temp_Array, 4);</v>
      </c>
    </row>
    <row r="49" spans="1:17" ht="14.5" x14ac:dyDescent="0.35">
      <c r="A49" s="4">
        <v>47</v>
      </c>
      <c r="B49" s="6" t="s">
        <v>100</v>
      </c>
      <c r="C49" s="4" t="s">
        <v>151</v>
      </c>
      <c r="D49" s="4">
        <v>4</v>
      </c>
      <c r="E49" s="4">
        <v>182</v>
      </c>
      <c r="F49" s="4">
        <v>186</v>
      </c>
      <c r="G49" s="4">
        <v>1</v>
      </c>
      <c r="H49" s="4"/>
      <c r="I49" s="4"/>
      <c r="J49" s="4"/>
      <c r="K49" s="4" t="s">
        <v>15</v>
      </c>
      <c r="L49" s="4" t="s">
        <v>16</v>
      </c>
      <c r="M49" s="4"/>
      <c r="N49" s="4"/>
      <c r="O49" t="str">
        <f t="shared" si="0"/>
        <v>0078001e000000230000000000050001000000000000000000000000190159010000000000000000000000000000000000000000000000000809042519293728000001600e10 IOT.COM0000102 AIRTELR02A07M08_OCP8991900992480943928F866082076503862020100020000000000000000</v>
      </c>
      <c r="P49" t="str">
        <f t="shared" si="1"/>
        <v>0078</v>
      </c>
      <c r="Q49" t="str">
        <f t="shared" si="2"/>
        <v>sprintf(Temp_Array, "%.4x", rawACUnion.ACData.EQ_TIMEOUT);//EQ_TIMEOUT
strncat(RMSdataLogString, Temp_Array, 4);</v>
      </c>
    </row>
    <row r="50" spans="1:17" ht="14.5" x14ac:dyDescent="0.35">
      <c r="A50" s="4">
        <v>48</v>
      </c>
      <c r="B50" s="6" t="s">
        <v>101</v>
      </c>
      <c r="C50" s="4" t="s">
        <v>152</v>
      </c>
      <c r="D50" s="4">
        <v>4</v>
      </c>
      <c r="E50" s="4">
        <v>186</v>
      </c>
      <c r="F50" s="4">
        <v>190</v>
      </c>
      <c r="G50" s="4">
        <v>1</v>
      </c>
      <c r="H50" s="4"/>
      <c r="I50" s="4"/>
      <c r="J50" s="4"/>
      <c r="K50" s="4" t="s">
        <v>15</v>
      </c>
      <c r="L50" s="4" t="s">
        <v>16</v>
      </c>
      <c r="M50" s="4"/>
      <c r="N50" s="4"/>
      <c r="O50" t="str">
        <f t="shared" si="0"/>
        <v>001e000000230000000000050001000000000000000000000000190159010000000000000000000000000000000000000000000000000809042519293728000001600e10 IOT.COM0000102 AIRTELR02A07M08_OCP8991900992480943928F866082076503862020100020000000000000000</v>
      </c>
      <c r="P50" t="str">
        <f t="shared" si="1"/>
        <v>001e</v>
      </c>
      <c r="Q50" t="str">
        <f t="shared" si="2"/>
        <v>sprintf(Temp_Array, "%.4x", rawACUnion.ACData.EQ_INT);//EQ_INT
strncat(RMSdataLogString, Temp_Array, 4);</v>
      </c>
    </row>
    <row r="51" spans="1:17" ht="14.5" x14ac:dyDescent="0.35">
      <c r="A51" s="4">
        <v>49</v>
      </c>
      <c r="B51" s="6" t="s">
        <v>102</v>
      </c>
      <c r="C51" s="4" t="s">
        <v>153</v>
      </c>
      <c r="D51" s="4">
        <v>4</v>
      </c>
      <c r="E51" s="4">
        <v>190</v>
      </c>
      <c r="F51" s="4">
        <v>194</v>
      </c>
      <c r="G51" s="4">
        <v>1</v>
      </c>
      <c r="H51" s="4"/>
      <c r="I51" s="4"/>
      <c r="J51" s="4"/>
      <c r="K51" s="4" t="s">
        <v>15</v>
      </c>
      <c r="L51" s="4" t="s">
        <v>16</v>
      </c>
      <c r="M51" s="4"/>
      <c r="N51" s="4"/>
      <c r="O51" t="str">
        <f t="shared" si="0"/>
        <v>000000230000000000050001000000000000000000000000190159010000000000000000000000000000000000000000000000000809042519293728000001600e10 IOT.COM0000102 AIRTELR02A07M08_OCP8991900992480943928F866082076503862020100020000000000000000</v>
      </c>
      <c r="P51" t="str">
        <f t="shared" si="1"/>
        <v>0000</v>
      </c>
      <c r="Q51" t="str">
        <f t="shared" si="2"/>
        <v>sprintf(Temp_Array, "%.4x", rawACUnion.ACData.PV_CHG_STAT);//PV_CHG_STAT
strncat(RMSdataLogString, Temp_Array, 4);</v>
      </c>
    </row>
    <row r="52" spans="1:17" ht="14.5" x14ac:dyDescent="0.35">
      <c r="A52" s="4">
        <v>50</v>
      </c>
      <c r="B52" s="6" t="s">
        <v>103</v>
      </c>
      <c r="C52" s="4" t="s">
        <v>154</v>
      </c>
      <c r="D52" s="4">
        <v>4</v>
      </c>
      <c r="E52" s="4">
        <v>194</v>
      </c>
      <c r="F52" s="4">
        <v>198</v>
      </c>
      <c r="G52" s="4">
        <v>1</v>
      </c>
      <c r="H52" s="4"/>
      <c r="I52" s="4"/>
      <c r="J52" s="4"/>
      <c r="K52" s="4" t="s">
        <v>15</v>
      </c>
      <c r="L52" s="4" t="s">
        <v>16</v>
      </c>
      <c r="M52" s="4"/>
      <c r="N52" s="4"/>
      <c r="O52" t="str">
        <f t="shared" si="0"/>
        <v>00230000000000050001000000000000000000000000190159010000000000000000000000000000000000000000000000000809042519293728000001600e10 IOT.COM0000102 AIRTELR02A07M08_OCP8991900992480943928F866082076503862020100020000000000000000</v>
      </c>
      <c r="P52" t="str">
        <f t="shared" si="1"/>
        <v>0023</v>
      </c>
      <c r="Q52" t="str">
        <f t="shared" si="2"/>
        <v>sprintf(Temp_Array, "%.4x", rawACUnion.ACData.NTC_MAX_T);//NTC_MAX_T
strncat(RMSdataLogString, Temp_Array, 4);</v>
      </c>
    </row>
    <row r="53" spans="1:17" ht="14.5" x14ac:dyDescent="0.35">
      <c r="A53" s="4">
        <v>51</v>
      </c>
      <c r="B53" s="6" t="s">
        <v>104</v>
      </c>
      <c r="C53" s="4" t="s">
        <v>155</v>
      </c>
      <c r="D53" s="4">
        <v>4</v>
      </c>
      <c r="E53" s="4">
        <v>198</v>
      </c>
      <c r="F53" s="4">
        <v>202</v>
      </c>
      <c r="G53" s="4">
        <v>1</v>
      </c>
      <c r="H53" s="4"/>
      <c r="I53" s="4"/>
      <c r="J53" s="4"/>
      <c r="K53" s="4" t="s">
        <v>15</v>
      </c>
      <c r="L53" s="4" t="s">
        <v>16</v>
      </c>
      <c r="M53" s="4"/>
      <c r="N53" s="4"/>
      <c r="O53" t="str">
        <f t="shared" si="0"/>
        <v>0000000000050001000000000000000000000000190159010000000000000000000000000000000000000000000000000809042519293728000001600e10 IOT.COM0000102 AIRTELR02A07M08_OCP8991900992480943928F866082076503862020100020000000000000000</v>
      </c>
      <c r="P53" t="str">
        <f t="shared" si="1"/>
        <v>0000</v>
      </c>
      <c r="Q53" t="str">
        <f t="shared" si="2"/>
        <v>sprintf(Temp_Array, "%.4x", rawACUnion.ACData.PV_ON_PWR);//PV_ON_PWR
strncat(RMSdataLogString, Temp_Array, 4);</v>
      </c>
    </row>
    <row r="54" spans="1:17" ht="14.5" x14ac:dyDescent="0.35">
      <c r="A54" s="4">
        <v>52</v>
      </c>
      <c r="B54" s="6" t="s">
        <v>105</v>
      </c>
      <c r="C54" s="4" t="s">
        <v>156</v>
      </c>
      <c r="D54" s="4">
        <v>4</v>
      </c>
      <c r="E54" s="4">
        <v>202</v>
      </c>
      <c r="F54" s="4">
        <v>206</v>
      </c>
      <c r="G54" s="4">
        <v>0.1</v>
      </c>
      <c r="H54" s="4"/>
      <c r="I54" s="4"/>
      <c r="J54" s="4"/>
      <c r="K54" s="4" t="s">
        <v>15</v>
      </c>
      <c r="L54" s="4" t="s">
        <v>16</v>
      </c>
      <c r="M54" s="4"/>
      <c r="N54" s="4"/>
      <c r="O54" t="str">
        <f t="shared" si="0"/>
        <v>000000050001000000000000000000000000190159010000000000000000000000000000000000000000000000000809042519293728000001600e10 IOT.COM0000102 AIRTELR02A07M08_OCP8991900992480943928F866082076503862020100020000000000000000</v>
      </c>
      <c r="P54" t="str">
        <f t="shared" si="1"/>
        <v>0000</v>
      </c>
      <c r="Q54" t="str">
        <f t="shared" si="2"/>
        <v>sprintf(Temp_Array, "%.4x", rawACUnion.ACData.GRID_OP);//GRID_OP
strncat(RMSdataLogString, Temp_Array, 4);</v>
      </c>
    </row>
    <row r="55" spans="1:17" ht="14.5" x14ac:dyDescent="0.35">
      <c r="A55" s="4">
        <v>53</v>
      </c>
      <c r="B55" s="6" t="s">
        <v>106</v>
      </c>
      <c r="C55" s="4" t="s">
        <v>157</v>
      </c>
      <c r="D55" s="4">
        <v>4</v>
      </c>
      <c r="E55" s="4">
        <v>206</v>
      </c>
      <c r="F55" s="4">
        <v>210</v>
      </c>
      <c r="G55" s="4">
        <v>1</v>
      </c>
      <c r="H55" s="4"/>
      <c r="I55" s="4"/>
      <c r="J55" s="4"/>
      <c r="K55" s="4" t="s">
        <v>15</v>
      </c>
      <c r="L55" s="4" t="s">
        <v>16</v>
      </c>
      <c r="M55" s="4"/>
      <c r="N55" s="4"/>
      <c r="O55" t="str">
        <f t="shared" si="0"/>
        <v>00050001000000000000000000000000190159010000000000000000000000000000000000000000000000000809042519293728000001600e10 IOT.COM0000102 AIRTELR02A07M08_OCP8991900992480943928F866082076503862020100020000000000000000</v>
      </c>
      <c r="P55" t="str">
        <f t="shared" si="1"/>
        <v>0005</v>
      </c>
      <c r="Q55" t="str">
        <f t="shared" si="2"/>
        <v>sprintf(Temp_Array, "%.4x", rawACUnion.ACData.GRID_I);//GRID_I
strncat(RMSdataLogString, Temp_Array, 4);</v>
      </c>
    </row>
    <row r="56" spans="1:17" ht="14.5" x14ac:dyDescent="0.35">
      <c r="A56" s="4">
        <v>54</v>
      </c>
      <c r="B56" s="6" t="s">
        <v>107</v>
      </c>
      <c r="C56" s="4" t="s">
        <v>158</v>
      </c>
      <c r="D56" s="4">
        <v>4</v>
      </c>
      <c r="E56" s="4">
        <v>210</v>
      </c>
      <c r="F56" s="4">
        <v>214</v>
      </c>
      <c r="G56" s="4">
        <v>1</v>
      </c>
      <c r="H56" s="4"/>
      <c r="I56" s="4"/>
      <c r="J56" s="4"/>
      <c r="K56" s="4" t="s">
        <v>15</v>
      </c>
      <c r="L56" s="4" t="s">
        <v>16</v>
      </c>
      <c r="M56" s="4"/>
      <c r="N56" s="4"/>
      <c r="O56" t="str">
        <f t="shared" si="0"/>
        <v>0001000000000000000000000000190159010000000000000000000000000000000000000000000000000809042519293728000001600e10 IOT.COM0000102 AIRTELR02A07M08_OCP8991900992480943928F866082076503862020100020000000000000000</v>
      </c>
      <c r="P56" t="str">
        <f t="shared" si="1"/>
        <v>0001</v>
      </c>
      <c r="Q56" t="str">
        <f t="shared" si="2"/>
        <v>sprintf(Temp_Array, "%.4x", rawACUnion.ACData.LED_PATT_LIGHT);//LED_PATT_LIGHT
strncat(RMSdataLogString, Temp_Array, 4);</v>
      </c>
    </row>
    <row r="57" spans="1:17" ht="14.5" x14ac:dyDescent="0.35">
      <c r="A57" s="4">
        <v>55</v>
      </c>
      <c r="B57" s="6" t="s">
        <v>108</v>
      </c>
      <c r="C57" s="4" t="s">
        <v>159</v>
      </c>
      <c r="D57" s="4">
        <v>4</v>
      </c>
      <c r="E57" s="4">
        <v>214</v>
      </c>
      <c r="F57" s="4">
        <v>218</v>
      </c>
      <c r="G57" s="4">
        <v>1</v>
      </c>
      <c r="H57" s="4"/>
      <c r="I57" s="4"/>
      <c r="J57" s="4"/>
      <c r="K57" s="4" t="s">
        <v>15</v>
      </c>
      <c r="L57" s="4" t="s">
        <v>16</v>
      </c>
      <c r="M57" s="4"/>
      <c r="N57" s="4"/>
      <c r="O57" t="str">
        <f t="shared" si="0"/>
        <v>000000000000000000000000190159010000000000000000000000000000000000000000000000000809042519293728000001600e10 IOT.COM0000102 AIRTELR02A07M08_OCP8991900992480943928F866082076503862020100020000000000000000</v>
      </c>
      <c r="P57" t="str">
        <f t="shared" si="1"/>
        <v>0000</v>
      </c>
      <c r="Q57" t="str">
        <f t="shared" si="2"/>
        <v>sprintf(Temp_Array, "%.4x", rawACUnion.ACData.EQ_ACT_IMM);//EQ_ACT_IMM
strncat(RMSdataLogString, Temp_Array, 4);</v>
      </c>
    </row>
    <row r="58" spans="1:17" ht="14.5" x14ac:dyDescent="0.35">
      <c r="A58" s="4">
        <v>56</v>
      </c>
      <c r="B58" s="6" t="s">
        <v>109</v>
      </c>
      <c r="C58" s="4" t="s">
        <v>160</v>
      </c>
      <c r="D58" s="4">
        <v>4</v>
      </c>
      <c r="E58" s="4">
        <v>218</v>
      </c>
      <c r="F58" s="4">
        <v>222</v>
      </c>
      <c r="G58" s="4">
        <v>0.1</v>
      </c>
      <c r="H58" s="4"/>
      <c r="I58" s="4"/>
      <c r="J58" s="4"/>
      <c r="K58" s="4" t="s">
        <v>15</v>
      </c>
      <c r="L58" s="4" t="s">
        <v>16</v>
      </c>
      <c r="M58" s="4"/>
      <c r="N58" s="4"/>
      <c r="O58" t="str">
        <f t="shared" si="0"/>
        <v>00000000000000000000190159010000000000000000000000000000000000000000000000000809042519293728000001600e10 IOT.COM0000102 AIRTELR02A07M08_OCP8991900992480943928F866082076503862020100020000000000000000</v>
      </c>
      <c r="P58" t="str">
        <f t="shared" si="1"/>
        <v>0000</v>
      </c>
      <c r="Q58" t="str">
        <f t="shared" si="2"/>
        <v>sprintf(Temp_Array, "%.4x", rawACUnion.ACData.PV_IP_V);//PV_IP_V
strncat(RMSdataLogString, Temp_Array, 4);</v>
      </c>
    </row>
    <row r="59" spans="1:17" ht="14.5" x14ac:dyDescent="0.35">
      <c r="A59" s="4">
        <v>57</v>
      </c>
      <c r="B59" s="6" t="s">
        <v>110</v>
      </c>
      <c r="C59" s="4" t="s">
        <v>161</v>
      </c>
      <c r="D59" s="4">
        <v>4</v>
      </c>
      <c r="E59" s="4">
        <v>222</v>
      </c>
      <c r="F59" s="4">
        <v>226</v>
      </c>
      <c r="G59" s="4">
        <v>1</v>
      </c>
      <c r="H59" s="4"/>
      <c r="I59" s="4"/>
      <c r="J59" s="4"/>
      <c r="K59" s="4" t="s">
        <v>15</v>
      </c>
      <c r="L59" s="4" t="s">
        <v>16</v>
      </c>
      <c r="M59" s="4"/>
      <c r="N59" s="4"/>
      <c r="O59" t="str">
        <f t="shared" si="0"/>
        <v>0000000000000000190159010000000000000000000000000000000000000000000000000809042519293728000001600e10 IOT.COM0000102 AIRTELR02A07M08_OCP8991900992480943928F866082076503862020100020000000000000000</v>
      </c>
      <c r="P59" t="str">
        <f t="shared" si="1"/>
        <v>0000</v>
      </c>
      <c r="Q59" t="str">
        <f t="shared" si="2"/>
        <v>sprintf(Temp_Array, "%.4x", rawACUnion.ACData.PV_IP_W);//PV_IP_W
strncat(RMSdataLogString, Temp_Array, 4);</v>
      </c>
    </row>
    <row r="60" spans="1:17" ht="14.5" x14ac:dyDescent="0.35">
      <c r="A60" s="4">
        <v>58</v>
      </c>
      <c r="B60" s="13" t="s">
        <v>162</v>
      </c>
      <c r="C60" s="4" t="s">
        <v>163</v>
      </c>
      <c r="D60" s="4">
        <v>8</v>
      </c>
      <c r="E60" s="4">
        <v>226</v>
      </c>
      <c r="F60" s="4">
        <v>234</v>
      </c>
      <c r="G60" s="4">
        <v>1</v>
      </c>
      <c r="H60" s="4"/>
      <c r="I60" s="4"/>
      <c r="J60" s="4"/>
      <c r="K60" s="4" t="s">
        <v>191</v>
      </c>
      <c r="L60" s="4" t="s">
        <v>16</v>
      </c>
      <c r="M60" s="4"/>
      <c r="N60" s="4"/>
      <c r="O60" t="str">
        <f t="shared" si="0"/>
        <v>000000000000190159010000000000000000000000000000000000000000000000000809042519293728000001600e10 IOT.COM0000102 AIRTELR02A07M08_OCP8991900992480943928F866082076503862020100020000000000000000</v>
      </c>
      <c r="P60" t="str">
        <f t="shared" si="1"/>
        <v>00000000</v>
      </c>
      <c r="Q60" t="s">
        <v>208</v>
      </c>
    </row>
    <row r="61" spans="1:17" ht="14.5" x14ac:dyDescent="0.35">
      <c r="A61" s="4">
        <v>59</v>
      </c>
      <c r="B61" s="6" t="s">
        <v>164</v>
      </c>
      <c r="C61" s="4" t="s">
        <v>222</v>
      </c>
      <c r="D61" s="4">
        <v>2</v>
      </c>
      <c r="E61" s="4">
        <v>234</v>
      </c>
      <c r="F61" s="4">
        <v>236</v>
      </c>
      <c r="G61" s="4">
        <v>1</v>
      </c>
      <c r="H61" s="4"/>
      <c r="I61" s="4"/>
      <c r="J61" s="4"/>
      <c r="K61" s="4" t="s">
        <v>15</v>
      </c>
      <c r="L61" s="4" t="s">
        <v>16</v>
      </c>
      <c r="M61" s="4"/>
      <c r="N61" s="4"/>
      <c r="O61" t="str">
        <f t="shared" si="0"/>
        <v>0000190159010000000000000000000000000000000000000000000000000809042519293728000001600e10 IOT.COM0000102 AIRTELR02A07M08_OCP8991900992480943928F866082076503862020100020000000000000000</v>
      </c>
      <c r="P61" t="str">
        <f t="shared" si="1"/>
        <v>00</v>
      </c>
      <c r="Q61" t="str">
        <f t="shared" si="2"/>
        <v>sprintf(Temp_Array, "%.2x", rawACUnion.ACData.AC_PWR_STAT);//AC_PWR_STAT
strncat(RMSdataLogString, Temp_Array, 2);</v>
      </c>
    </row>
    <row r="62" spans="1:17" ht="14.5" x14ac:dyDescent="0.35">
      <c r="A62" s="4">
        <v>60</v>
      </c>
      <c r="B62" s="13" t="s">
        <v>165</v>
      </c>
      <c r="C62" s="4" t="s">
        <v>179</v>
      </c>
      <c r="D62" s="4">
        <v>2</v>
      </c>
      <c r="E62" s="4">
        <v>236</v>
      </c>
      <c r="F62" s="4">
        <v>238</v>
      </c>
      <c r="G62" s="4">
        <v>1</v>
      </c>
      <c r="H62" s="4"/>
      <c r="I62" s="4"/>
      <c r="J62" s="4"/>
      <c r="K62" s="4" t="s">
        <v>15</v>
      </c>
      <c r="L62" s="4" t="s">
        <v>16</v>
      </c>
      <c r="M62" s="4"/>
      <c r="N62" s="4"/>
      <c r="O62" t="str">
        <f t="shared" si="0"/>
        <v>00190159010000000000000000000000000000000000000000000000000809042519293728000001600e10 IOT.COM0000102 AIRTELR02A07M08_OCP8991900992480943928F866082076503862020100020000000000000000</v>
      </c>
      <c r="P62" t="str">
        <f t="shared" si="1"/>
        <v>00</v>
      </c>
      <c r="Q62" t="str">
        <f t="shared" si="2"/>
        <v>sprintf(Temp_Array, "%.2x", rawACUnion.ACData.AC_MODE);//AC_MODE
strncat(RMSdataLogString, Temp_Array, 2);</v>
      </c>
    </row>
    <row r="63" spans="1:17" ht="14.5" x14ac:dyDescent="0.35">
      <c r="A63" s="4">
        <v>61</v>
      </c>
      <c r="B63" s="13" t="s">
        <v>166</v>
      </c>
      <c r="C63" s="4" t="s">
        <v>180</v>
      </c>
      <c r="D63" s="4">
        <v>2</v>
      </c>
      <c r="E63" s="4">
        <v>238</v>
      </c>
      <c r="F63" s="4">
        <v>240</v>
      </c>
      <c r="G63" s="4">
        <v>1</v>
      </c>
      <c r="H63" s="4"/>
      <c r="I63" s="4"/>
      <c r="J63" s="4"/>
      <c r="K63" s="4" t="s">
        <v>15</v>
      </c>
      <c r="L63" s="4" t="s">
        <v>16</v>
      </c>
      <c r="M63" s="4"/>
      <c r="N63" s="4"/>
      <c r="O63" t="str">
        <f t="shared" si="0"/>
        <v>190159010000000000000000000000000000000000000000000000000809042519293728000001600e10 IOT.COM0000102 AIRTELR02A07M08_OCP8991900992480943928F866082076503862020100020000000000000000</v>
      </c>
      <c r="P63" t="str">
        <f t="shared" si="1"/>
        <v>19</v>
      </c>
      <c r="Q63" t="str">
        <f t="shared" si="2"/>
        <v>sprintf(Temp_Array, "%.2x", rawACUnion.ACData.AC_SET_TEMP);//AC_SET_TEMP
strncat(RMSdataLogString, Temp_Array, 2);</v>
      </c>
    </row>
    <row r="64" spans="1:17" ht="14.5" x14ac:dyDescent="0.35">
      <c r="A64" s="4">
        <v>62</v>
      </c>
      <c r="B64" s="6" t="s">
        <v>167</v>
      </c>
      <c r="C64" s="4" t="s">
        <v>181</v>
      </c>
      <c r="D64" s="4">
        <v>2</v>
      </c>
      <c r="E64" s="4">
        <v>240</v>
      </c>
      <c r="F64" s="4">
        <v>242</v>
      </c>
      <c r="G64" s="4">
        <v>1</v>
      </c>
      <c r="H64" s="4"/>
      <c r="I64" s="4"/>
      <c r="J64" s="4"/>
      <c r="K64" s="4" t="s">
        <v>15</v>
      </c>
      <c r="L64" s="4" t="s">
        <v>16</v>
      </c>
      <c r="M64" s="4"/>
      <c r="N64" s="4"/>
      <c r="O64" t="str">
        <f t="shared" si="0"/>
        <v>0159010000000000000000000000000000000000000000000000000809042519293728000001600e10 IOT.COM0000102 AIRTELR02A07M08_OCP8991900992480943928F866082076503862020100020000000000000000</v>
      </c>
      <c r="P64" t="str">
        <f t="shared" si="1"/>
        <v>01</v>
      </c>
      <c r="Q64" t="str">
        <f t="shared" si="2"/>
        <v>sprintf(Temp_Array, "%.2x", rawACUnion.ACData.AC_IDU_STAT);//AC_IDU_STAT
strncat(RMSdataLogString, Temp_Array, 2);</v>
      </c>
    </row>
    <row r="65" spans="1:17" ht="14.5" x14ac:dyDescent="0.35">
      <c r="A65" s="4">
        <v>63</v>
      </c>
      <c r="B65" s="13" t="s">
        <v>168</v>
      </c>
      <c r="C65" s="4" t="s">
        <v>182</v>
      </c>
      <c r="D65" s="4">
        <v>2</v>
      </c>
      <c r="E65" s="4">
        <v>242</v>
      </c>
      <c r="F65" s="4">
        <v>244</v>
      </c>
      <c r="G65" s="4">
        <v>1</v>
      </c>
      <c r="H65" s="4"/>
      <c r="I65" s="4"/>
      <c r="J65" s="4"/>
      <c r="K65" s="4" t="s">
        <v>15</v>
      </c>
      <c r="L65" s="4" t="s">
        <v>16</v>
      </c>
      <c r="M65" s="4"/>
      <c r="N65" s="4"/>
      <c r="O65" t="str">
        <f t="shared" si="0"/>
        <v>59010000000000000000000000000000000000000000000000000809042519293728000001600e10 IOT.COM0000102 AIRTELR02A07M08_OCP8991900992480943928F866082076503862020100020000000000000000</v>
      </c>
      <c r="P65" t="str">
        <f t="shared" si="1"/>
        <v>59</v>
      </c>
      <c r="Q65" t="str">
        <f t="shared" si="2"/>
        <v>sprintf(Temp_Array, "%.2x", rawACUnion.ACData.AC_ROOM_TEMP);//AC_ROOM_TEMP
strncat(RMSdataLogString, Temp_Array, 2);</v>
      </c>
    </row>
    <row r="66" spans="1:17" ht="14.5" x14ac:dyDescent="0.35">
      <c r="A66" s="4">
        <v>64</v>
      </c>
      <c r="B66" s="6" t="s">
        <v>169</v>
      </c>
      <c r="C66" s="4" t="s">
        <v>183</v>
      </c>
      <c r="D66" s="4">
        <v>2</v>
      </c>
      <c r="E66" s="4">
        <v>244</v>
      </c>
      <c r="F66" s="4">
        <v>246</v>
      </c>
      <c r="G66" s="4">
        <v>1</v>
      </c>
      <c r="H66" s="4"/>
      <c r="I66" s="4"/>
      <c r="J66" s="4"/>
      <c r="K66" s="4" t="s">
        <v>15</v>
      </c>
      <c r="L66" s="4" t="s">
        <v>16</v>
      </c>
      <c r="M66" s="4"/>
      <c r="N66" s="4"/>
      <c r="O66" t="str">
        <f t="shared" si="0"/>
        <v>010000000000000000000000000000000000000000000000000809042519293728000001600e10 IOT.COM0000102 AIRTELR02A07M08_OCP8991900992480943928F866082076503862020100020000000000000000</v>
      </c>
      <c r="P66" t="str">
        <f t="shared" si="1"/>
        <v>01</v>
      </c>
      <c r="Q66" t="str">
        <f t="shared" si="2"/>
        <v>sprintf(Temp_Array, "%.2x", rawACUnion.ACData.AC_ROOM_TEMP_FRACT);//AC_ROOM_TEMP_FRACT
strncat(RMSdataLogString, Temp_Array, 2);</v>
      </c>
    </row>
    <row r="67" spans="1:17" ht="14.5" x14ac:dyDescent="0.35">
      <c r="A67" s="4">
        <v>65</v>
      </c>
      <c r="B67" s="13" t="s">
        <v>170</v>
      </c>
      <c r="C67" s="4" t="s">
        <v>184</v>
      </c>
      <c r="D67" s="4">
        <v>2</v>
      </c>
      <c r="E67" s="4">
        <v>246</v>
      </c>
      <c r="F67" s="4">
        <v>248</v>
      </c>
      <c r="G67" s="4">
        <v>1</v>
      </c>
      <c r="H67" s="4"/>
      <c r="I67" s="4"/>
      <c r="J67" s="4"/>
      <c r="K67" s="4" t="s">
        <v>15</v>
      </c>
      <c r="L67" s="4" t="s">
        <v>16</v>
      </c>
      <c r="M67" s="4"/>
      <c r="N67" s="4"/>
      <c r="O67" t="str">
        <f t="shared" si="0"/>
        <v>0000000000000000000000000000000000000000000000000809042519293728000001600e10 IOT.COM0000102 AIRTELR02A07M08_OCP8991900992480943928F866082076503862020100020000000000000000</v>
      </c>
      <c r="P67" t="str">
        <f t="shared" si="1"/>
        <v>00</v>
      </c>
      <c r="Q67" t="str">
        <f t="shared" si="2"/>
        <v>sprintf(Temp_Array, "%.2x", rawACUnion.ACData.AC_FAN_L);//AC_FAN_L
strncat(RMSdataLogString, Temp_Array, 2);</v>
      </c>
    </row>
    <row r="68" spans="1:17" ht="14.5" x14ac:dyDescent="0.35">
      <c r="A68" s="4">
        <v>66</v>
      </c>
      <c r="B68" s="6" t="s">
        <v>171</v>
      </c>
      <c r="C68" s="4" t="s">
        <v>185</v>
      </c>
      <c r="D68" s="4">
        <v>2</v>
      </c>
      <c r="E68" s="4">
        <v>248</v>
      </c>
      <c r="F68" s="4">
        <v>250</v>
      </c>
      <c r="G68" s="4">
        <v>1</v>
      </c>
      <c r="H68" s="4"/>
      <c r="I68" s="4"/>
      <c r="J68" s="4"/>
      <c r="K68" s="4" t="s">
        <v>15</v>
      </c>
      <c r="L68" s="4" t="s">
        <v>16</v>
      </c>
      <c r="M68" s="4"/>
      <c r="N68" s="4"/>
      <c r="O68" t="str">
        <f t="shared" ref="O68:O80" si="3">REPLACE($C$1,1,E68,"")</f>
        <v>00000000000000000000000000000000000000000000000809042519293728000001600e10 IOT.COM0000102 AIRTELR02A07M08_OCP8991900992480943928F866082076503862020100020000000000000000</v>
      </c>
      <c r="P68" t="str">
        <f t="shared" ref="P68:P93" si="4">LEFT(O68,D68)</f>
        <v>00</v>
      </c>
      <c r="Q68" t="str">
        <f t="shared" si="2"/>
        <v>sprintf(Temp_Array, "%.2x", rawACUnion.ACData.AC_FAN_RPM);//AC_FAN_RPM
strncat(RMSdataLogString, Temp_Array, 2);</v>
      </c>
    </row>
    <row r="69" spans="1:17" ht="14.5" x14ac:dyDescent="0.35">
      <c r="A69" s="4">
        <v>67</v>
      </c>
      <c r="B69" s="6" t="s">
        <v>172</v>
      </c>
      <c r="C69" s="4" t="s">
        <v>186</v>
      </c>
      <c r="D69" s="4">
        <v>2</v>
      </c>
      <c r="E69" s="4">
        <v>250</v>
      </c>
      <c r="F69" s="4">
        <v>252</v>
      </c>
      <c r="G69" s="4">
        <v>1</v>
      </c>
      <c r="H69" s="4"/>
      <c r="I69" s="4"/>
      <c r="J69" s="4"/>
      <c r="K69" s="4" t="s">
        <v>15</v>
      </c>
      <c r="L69" s="4" t="s">
        <v>16</v>
      </c>
      <c r="M69" s="4"/>
      <c r="N69" s="4"/>
      <c r="O69" t="str">
        <f t="shared" si="3"/>
        <v>000000000000000000000000000000000000000000000809042519293728000001600e10 IOT.COM0000102 AIRTELR02A07M08_OCP8991900992480943928F866082076503862020100020000000000000000</v>
      </c>
      <c r="P69" t="str">
        <f t="shared" si="4"/>
        <v>00</v>
      </c>
      <c r="Q69" t="str">
        <f t="shared" ref="Q69:Q80" si="5">IF(D69=4,"sprintf(Temp_Array, "&amp;CHAR(34)&amp;"%.4x"&amp;CHAR(34)&amp;", rawACUnion.ACData."&amp;C69&amp;");"&amp;"//"&amp;C69&amp;CHAR(10)&amp;"strncat(RMSdataLogString, Temp_Array, 4);","sprintf(Temp_Array, "&amp;CHAR(34)&amp;"%.2x"&amp;CHAR(34)&amp;", rawACUnion.ACData."&amp;C69&amp;");"&amp;"//"&amp;C69&amp;CHAR(10)&amp;"strncat(RMSdataLogString, Temp_Array, 2);")</f>
        <v>sprintf(Temp_Array, "%.2x", rawACUnion.ACData.AC_SP_1);//AC_SP_1
strncat(RMSdataLogString, Temp_Array, 2);</v>
      </c>
    </row>
    <row r="70" spans="1:17" ht="14.5" x14ac:dyDescent="0.35">
      <c r="A70" s="4">
        <v>68</v>
      </c>
      <c r="B70" s="13" t="s">
        <v>173</v>
      </c>
      <c r="C70" s="4" t="s">
        <v>187</v>
      </c>
      <c r="D70" s="4">
        <v>2</v>
      </c>
      <c r="E70" s="4">
        <v>252</v>
      </c>
      <c r="F70" s="4">
        <v>254</v>
      </c>
      <c r="G70" s="4">
        <v>1</v>
      </c>
      <c r="H70" s="4"/>
      <c r="I70" s="4"/>
      <c r="J70" s="4"/>
      <c r="K70" s="4" t="s">
        <v>15</v>
      </c>
      <c r="L70" s="4" t="s">
        <v>16</v>
      </c>
      <c r="M70" s="4"/>
      <c r="N70" s="4"/>
      <c r="O70" t="str">
        <f t="shared" si="3"/>
        <v>0000000000000000000000000000000000000000000809042519293728000001600e10 IOT.COM0000102 AIRTELR02A07M08_OCP8991900992480943928F866082076503862020100020000000000000000</v>
      </c>
      <c r="P70" t="str">
        <f t="shared" si="4"/>
        <v>00</v>
      </c>
      <c r="Q70" t="str">
        <f t="shared" si="5"/>
        <v>sprintf(Temp_Array, "%.2x", rawACUnion.ACData.AC_ADJ_LVL);//AC_ADJ_LVL
strncat(RMSdataLogString, Temp_Array, 2);</v>
      </c>
    </row>
    <row r="71" spans="1:17" ht="14.5" x14ac:dyDescent="0.35">
      <c r="A71" s="4">
        <v>69</v>
      </c>
      <c r="B71" s="6" t="s">
        <v>174</v>
      </c>
      <c r="C71" s="4" t="s">
        <v>188</v>
      </c>
      <c r="D71" s="4">
        <v>2</v>
      </c>
      <c r="E71" s="4">
        <v>254</v>
      </c>
      <c r="F71" s="4">
        <v>256</v>
      </c>
      <c r="G71" s="4">
        <v>1</v>
      </c>
      <c r="H71" s="4"/>
      <c r="I71" s="4"/>
      <c r="J71" s="4"/>
      <c r="K71" s="4" t="s">
        <v>15</v>
      </c>
      <c r="L71" s="4" t="s">
        <v>16</v>
      </c>
      <c r="M71" s="4"/>
      <c r="N71" s="4"/>
      <c r="O71" t="str">
        <f t="shared" si="3"/>
        <v>00000000000000000000000000000000000000000809042519293728000001600e10 IOT.COM0000102 AIRTELR02A07M08_OCP8991900992480943928F866082076503862020100020000000000000000</v>
      </c>
      <c r="P71" t="str">
        <f t="shared" si="4"/>
        <v>00</v>
      </c>
      <c r="Q71" t="str">
        <f t="shared" si="5"/>
        <v>sprintf(Temp_Array, "%.2x", rawACUnion.ACData.AC_SWING);//AC_SWING
strncat(RMSdataLogString, Temp_Array, 2);</v>
      </c>
    </row>
    <row r="72" spans="1:17" ht="14.5" x14ac:dyDescent="0.35">
      <c r="A72" s="4">
        <v>70</v>
      </c>
      <c r="B72" s="6" t="s">
        <v>175</v>
      </c>
      <c r="C72" s="4" t="s">
        <v>189</v>
      </c>
      <c r="D72" s="4">
        <v>2</v>
      </c>
      <c r="E72" s="4">
        <v>256</v>
      </c>
      <c r="F72" s="4">
        <v>258</v>
      </c>
      <c r="G72" s="4">
        <v>1</v>
      </c>
      <c r="H72" s="4"/>
      <c r="I72" s="4"/>
      <c r="J72" s="4"/>
      <c r="K72" s="4" t="s">
        <v>15</v>
      </c>
      <c r="L72" s="4" t="s">
        <v>16</v>
      </c>
      <c r="M72" s="4"/>
      <c r="N72" s="4"/>
      <c r="O72" t="str">
        <f t="shared" si="3"/>
        <v>000000000000000000000000000000000000000809042519293728000001600e10 IOT.COM0000102 AIRTELR02A07M08_OCP8991900992480943928F866082076503862020100020000000000000000</v>
      </c>
      <c r="P72" t="str">
        <f t="shared" si="4"/>
        <v>00</v>
      </c>
      <c r="Q72" t="str">
        <f t="shared" si="5"/>
        <v>sprintf(Temp_Array, "%.2x", rawACUnion.ACData.AC_ERR_CODE);//AC_ERR_CODE
strncat(RMSdataLogString, Temp_Array, 2);</v>
      </c>
    </row>
    <row r="73" spans="1:17" ht="14.5" x14ac:dyDescent="0.35">
      <c r="A73" s="4">
        <v>71</v>
      </c>
      <c r="B73" s="6" t="s">
        <v>176</v>
      </c>
      <c r="C73" s="4" t="s">
        <v>190</v>
      </c>
      <c r="D73" s="4">
        <v>2</v>
      </c>
      <c r="E73" s="4">
        <v>258</v>
      </c>
      <c r="F73" s="4">
        <v>260</v>
      </c>
      <c r="G73" s="4">
        <v>1</v>
      </c>
      <c r="H73" s="4"/>
      <c r="I73" s="4"/>
      <c r="J73" s="4"/>
      <c r="K73" s="4" t="s">
        <v>15</v>
      </c>
      <c r="L73" s="4" t="s">
        <v>16</v>
      </c>
      <c r="M73" s="4"/>
      <c r="N73" s="4"/>
      <c r="O73" t="str">
        <f t="shared" si="3"/>
        <v>0000000000000000000000000000000000000809042519293728000001600e10 IOT.COM0000102 AIRTELR02A07M08_OCP8991900992480943928F866082076503862020100020000000000000000</v>
      </c>
      <c r="P73" t="str">
        <f t="shared" si="4"/>
        <v>00</v>
      </c>
      <c r="Q73" t="str">
        <f t="shared" si="5"/>
        <v>sprintf(Temp_Array, "%.2x", rawACUnion.ACData.AC_SP3);//AC_SP3
strncat(RMSdataLogString, Temp_Array, 2);</v>
      </c>
    </row>
    <row r="74" spans="1:17" ht="14.5" x14ac:dyDescent="0.35">
      <c r="A74" s="4">
        <v>72</v>
      </c>
      <c r="B74" s="6" t="s">
        <v>177</v>
      </c>
      <c r="C74" s="4" t="s">
        <v>178</v>
      </c>
      <c r="D74" s="4">
        <v>2</v>
      </c>
      <c r="E74" s="4">
        <v>260</v>
      </c>
      <c r="F74" s="4">
        <v>262</v>
      </c>
      <c r="G74" s="4">
        <v>1</v>
      </c>
      <c r="H74" s="4"/>
      <c r="I74" s="4"/>
      <c r="J74" s="4"/>
      <c r="K74" s="4" t="s">
        <v>15</v>
      </c>
      <c r="L74" s="4" t="s">
        <v>16</v>
      </c>
      <c r="M74" s="4"/>
      <c r="N74" s="4"/>
      <c r="O74" t="str">
        <f t="shared" si="3"/>
        <v>00000000000000000000000000000000000809042519293728000001600e10 IOT.COM0000102 AIRTELR02A07M08_OCP8991900992480943928F866082076503862020100020000000000000000</v>
      </c>
      <c r="P74" t="str">
        <f t="shared" si="4"/>
        <v>00</v>
      </c>
      <c r="Q74" t="str">
        <f t="shared" si="5"/>
        <v>sprintf(Temp_Array, "%.2x", rawACUnion.ACData.AC_PWR);//AC_PWR
strncat(RMSdataLogString, Temp_Array, 2);</v>
      </c>
    </row>
    <row r="75" spans="1:17" ht="14.5" x14ac:dyDescent="0.35">
      <c r="A75" s="4">
        <v>73</v>
      </c>
      <c r="B75" s="6" t="s">
        <v>193</v>
      </c>
      <c r="C75" s="4" t="s">
        <v>194</v>
      </c>
      <c r="D75" s="4">
        <v>4</v>
      </c>
      <c r="E75" s="4">
        <v>262</v>
      </c>
      <c r="F75" s="4">
        <v>266</v>
      </c>
      <c r="G75" s="4">
        <v>1</v>
      </c>
      <c r="H75" s="4"/>
      <c r="I75" s="4"/>
      <c r="J75" s="4"/>
      <c r="K75" s="4" t="s">
        <v>15</v>
      </c>
      <c r="L75" s="4" t="s">
        <v>16</v>
      </c>
      <c r="M75" s="4"/>
      <c r="N75" s="4"/>
      <c r="O75" t="str">
        <f t="shared" si="3"/>
        <v>000000000000000000000000000000000809042519293728000001600e10 IOT.COM0000102 AIRTELR02A07M08_OCP8991900992480943928F866082076503862020100020000000000000000</v>
      </c>
      <c r="P75" t="str">
        <f t="shared" si="4"/>
        <v>0000</v>
      </c>
      <c r="Q75" t="str">
        <f t="shared" si="5"/>
        <v>sprintf(Temp_Array, "%.4x", rawACUnion.ACData.BATT_SOC);//BATT_SOC
strncat(RMSdataLogString, Temp_Array, 4);</v>
      </c>
    </row>
    <row r="76" spans="1:17" ht="14.5" x14ac:dyDescent="0.35">
      <c r="A76" s="4">
        <v>74</v>
      </c>
      <c r="B76" s="6" t="s">
        <v>195</v>
      </c>
      <c r="C76" s="4" t="s">
        <v>202</v>
      </c>
      <c r="D76" s="4">
        <v>8</v>
      </c>
      <c r="E76" s="4">
        <v>266</v>
      </c>
      <c r="F76" s="4">
        <v>274</v>
      </c>
      <c r="G76" s="4">
        <v>0.1</v>
      </c>
      <c r="H76" s="4"/>
      <c r="I76" s="4"/>
      <c r="J76" s="4"/>
      <c r="K76" s="4" t="s">
        <v>15</v>
      </c>
      <c r="L76" s="4" t="s">
        <v>16</v>
      </c>
      <c r="M76" s="4"/>
      <c r="N76" s="4"/>
      <c r="O76" t="str">
        <f t="shared" si="3"/>
        <v>00000000000000000000000000000809042519293728000001600e10 IOT.COM0000102 AIRTELR02A07M08_OCP8991900992480943928F866082076503862020100020000000000000000</v>
      </c>
      <c r="P76" t="str">
        <f t="shared" si="4"/>
        <v>00000000</v>
      </c>
      <c r="Q76" t="str">
        <f t="shared" si="5"/>
        <v>sprintf(Temp_Array, "%.2x", rawACUnion.ACData.PV_KWH);//PV_KWH
strncat(RMSdataLogString, Temp_Array, 2);</v>
      </c>
    </row>
    <row r="77" spans="1:17" ht="14.5" x14ac:dyDescent="0.35">
      <c r="A77" s="4">
        <v>75</v>
      </c>
      <c r="B77" s="6" t="s">
        <v>196</v>
      </c>
      <c r="C77" s="4" t="s">
        <v>203</v>
      </c>
      <c r="D77" s="4">
        <v>8</v>
      </c>
      <c r="E77" s="4">
        <v>274</v>
      </c>
      <c r="F77" s="4">
        <v>282</v>
      </c>
      <c r="G77" s="4">
        <v>0.1</v>
      </c>
      <c r="H77" s="4"/>
      <c r="I77" s="4"/>
      <c r="J77" s="4"/>
      <c r="K77" s="4" t="s">
        <v>15</v>
      </c>
      <c r="L77" s="4" t="s">
        <v>16</v>
      </c>
      <c r="M77" s="4"/>
      <c r="N77" s="4"/>
      <c r="O77" t="str">
        <f t="shared" si="3"/>
        <v>000000000000000000000809042519293728000001600e10 IOT.COM0000102 AIRTELR02A07M08_OCP8991900992480943928F866082076503862020100020000000000000000</v>
      </c>
      <c r="P77" t="str">
        <f t="shared" si="4"/>
        <v>00000000</v>
      </c>
      <c r="Q77" t="str">
        <f t="shared" si="5"/>
        <v>sprintf(Temp_Array, "%.2x", rawACUnion.ACData.BATT_KWH);//BATT_KWH
strncat(RMSdataLogString, Temp_Array, 2);</v>
      </c>
    </row>
    <row r="78" spans="1:17" ht="14.5" x14ac:dyDescent="0.35">
      <c r="A78" s="4">
        <v>76</v>
      </c>
      <c r="B78" s="6" t="s">
        <v>197</v>
      </c>
      <c r="C78" s="4" t="s">
        <v>204</v>
      </c>
      <c r="D78" s="4">
        <v>8</v>
      </c>
      <c r="E78" s="4">
        <v>282</v>
      </c>
      <c r="F78" s="4">
        <v>290</v>
      </c>
      <c r="G78" s="4">
        <v>0.1</v>
      </c>
      <c r="H78" s="4"/>
      <c r="I78" s="4"/>
      <c r="J78" s="4"/>
      <c r="K78" s="4" t="s">
        <v>15</v>
      </c>
      <c r="L78" s="4" t="s">
        <v>16</v>
      </c>
      <c r="M78" s="4"/>
      <c r="N78" s="4"/>
      <c r="O78" t="str">
        <f t="shared" si="3"/>
        <v>0000000000000809042519293728000001600e10 IOT.COM0000102 AIRTELR02A07M08_OCP8991900992480943928F866082076503862020100020000000000000000</v>
      </c>
      <c r="P78" t="str">
        <f t="shared" si="4"/>
        <v>00000000</v>
      </c>
      <c r="Q78" t="str">
        <f t="shared" si="5"/>
        <v>sprintf(Temp_Array, "%.2x", rawACUnion.ACData.LOAD_KWH);//LOAD_KWH
strncat(RMSdataLogString, Temp_Array, 2);</v>
      </c>
    </row>
    <row r="79" spans="1:17" ht="14.5" x14ac:dyDescent="0.35">
      <c r="A79" s="4">
        <v>77</v>
      </c>
      <c r="B79" s="6" t="s">
        <v>198</v>
      </c>
      <c r="C79" s="4" t="s">
        <v>205</v>
      </c>
      <c r="D79" s="4">
        <v>8</v>
      </c>
      <c r="E79" s="4">
        <v>290</v>
      </c>
      <c r="F79" s="4">
        <v>298</v>
      </c>
      <c r="G79" s="4">
        <v>0.1</v>
      </c>
      <c r="H79" s="4"/>
      <c r="I79" s="4"/>
      <c r="J79" s="4"/>
      <c r="K79" s="4" t="s">
        <v>15</v>
      </c>
      <c r="L79" s="4" t="s">
        <v>16</v>
      </c>
      <c r="M79" s="4"/>
      <c r="N79" s="4"/>
      <c r="O79" t="str">
        <f t="shared" si="3"/>
        <v>00000809042519293728000001600e10 IOT.COM0000102 AIRTELR02A07M08_OCP8991900992480943928F866082076503862020100020000000000000000</v>
      </c>
      <c r="P79" t="str">
        <f t="shared" si="4"/>
        <v>00000809</v>
      </c>
      <c r="Q79" t="str">
        <f t="shared" si="5"/>
        <v>sprintf(Temp_Array, "%.2x", rawACUnion.ACData.GRID_KWH);//GRID_KWH
strncat(RMSdataLogString, Temp_Array, 2);</v>
      </c>
    </row>
    <row r="80" spans="1:17" ht="14.5" x14ac:dyDescent="0.35">
      <c r="A80" s="4">
        <v>78</v>
      </c>
      <c r="B80" s="6" t="s">
        <v>199</v>
      </c>
      <c r="C80" s="4" t="s">
        <v>206</v>
      </c>
      <c r="D80" s="4">
        <v>4</v>
      </c>
      <c r="E80" s="4">
        <v>298</v>
      </c>
      <c r="F80" s="4">
        <v>302</v>
      </c>
      <c r="G80" s="4">
        <v>1</v>
      </c>
      <c r="H80" s="4"/>
      <c r="I80" s="4"/>
      <c r="J80" s="4"/>
      <c r="K80" s="4" t="s">
        <v>15</v>
      </c>
      <c r="L80" s="4" t="s">
        <v>16</v>
      </c>
      <c r="M80" s="4"/>
      <c r="N80" s="4"/>
      <c r="O80" t="str">
        <f t="shared" si="3"/>
        <v>042519293728000001600e10 IOT.COM0000102 AIRTELR02A07M08_OCP8991900992480943928F866082076503862020100020000000000000000</v>
      </c>
      <c r="P80" t="str">
        <f t="shared" si="4"/>
        <v>0425</v>
      </c>
      <c r="Q80" t="str">
        <f t="shared" si="5"/>
        <v>sprintf(Temp_Array, "%.4x", rawACUnion.ACData.AC_PWR_4);//AC_PWR_4
strncat(RMSdataLogString, Temp_Array, 4);</v>
      </c>
    </row>
    <row r="81" spans="1:19" ht="14.5" x14ac:dyDescent="0.35">
      <c r="A81" s="9">
        <v>79</v>
      </c>
      <c r="B81" s="10" t="s">
        <v>21</v>
      </c>
      <c r="C81" s="9" t="s">
        <v>0</v>
      </c>
      <c r="D81" s="9">
        <v>8</v>
      </c>
      <c r="E81" s="9">
        <v>302</v>
      </c>
      <c r="F81" s="9">
        <v>310</v>
      </c>
      <c r="G81" s="9">
        <v>1</v>
      </c>
      <c r="H81" s="9">
        <v>10</v>
      </c>
      <c r="I81" s="9">
        <v>10</v>
      </c>
      <c r="J81" s="9"/>
      <c r="K81" s="9" t="s">
        <v>15</v>
      </c>
      <c r="L81" s="9" t="s">
        <v>16</v>
      </c>
      <c r="M81" s="9"/>
      <c r="N81" s="9" t="s">
        <v>18</v>
      </c>
      <c r="O81" s="11" t="str">
        <f t="shared" ref="O81:O100" si="6">REPLACE($C$1,1,E81,"")</f>
        <v>19293728000001600e10 IOT.COM0000102 AIRTELR02A07M08_OCP8991900992480943928F866082076503862020100020000000000000000</v>
      </c>
      <c r="P81" t="str">
        <f t="shared" si="4"/>
        <v>19293728</v>
      </c>
      <c r="R81">
        <f t="shared" ref="R81:R85" si="7">HEX2DEC(P81)</f>
        <v>422131496</v>
      </c>
      <c r="S81">
        <f t="shared" ref="S81" si="8">R81*G81</f>
        <v>422131496</v>
      </c>
    </row>
    <row r="82" spans="1:19" ht="14.5" x14ac:dyDescent="0.35">
      <c r="A82" s="4">
        <v>80</v>
      </c>
      <c r="B82" s="13" t="s">
        <v>22</v>
      </c>
      <c r="C82" s="4" t="s">
        <v>23</v>
      </c>
      <c r="D82" s="4">
        <v>2</v>
      </c>
      <c r="E82" s="4">
        <v>310</v>
      </c>
      <c r="F82" s="4">
        <v>312</v>
      </c>
      <c r="G82" s="4" t="s">
        <v>24</v>
      </c>
      <c r="H82" s="4" t="s">
        <v>18</v>
      </c>
      <c r="I82" s="4" t="s">
        <v>18</v>
      </c>
      <c r="J82" s="4"/>
      <c r="K82" s="4"/>
      <c r="L82" s="4" t="s">
        <v>19</v>
      </c>
      <c r="M82" s="4"/>
      <c r="N82" s="4" t="s">
        <v>18</v>
      </c>
      <c r="O82" t="str">
        <f t="shared" si="6"/>
        <v>000001600e10 IOT.COM0000102 AIRTELR02A07M08_OCP8991900992480943928F866082076503862020100020000000000000000</v>
      </c>
      <c r="P82" t="str">
        <f t="shared" si="4"/>
        <v>00</v>
      </c>
      <c r="R82">
        <f t="shared" si="7"/>
        <v>0</v>
      </c>
    </row>
    <row r="83" spans="1:19" ht="14.5" x14ac:dyDescent="0.35">
      <c r="A83" s="4">
        <v>81</v>
      </c>
      <c r="B83" s="13" t="s">
        <v>25</v>
      </c>
      <c r="C83" s="4" t="s">
        <v>26</v>
      </c>
      <c r="D83" s="4">
        <v>12</v>
      </c>
      <c r="E83" s="4">
        <v>312</v>
      </c>
      <c r="F83" s="4">
        <v>324</v>
      </c>
      <c r="G83" s="4" t="s">
        <v>24</v>
      </c>
      <c r="H83" s="4" t="s">
        <v>18</v>
      </c>
      <c r="I83" s="4" t="s">
        <v>18</v>
      </c>
      <c r="J83" s="4"/>
      <c r="K83" s="4"/>
      <c r="L83" s="4" t="s">
        <v>20</v>
      </c>
      <c r="M83" s="4"/>
      <c r="N83" s="4" t="s">
        <v>18</v>
      </c>
      <c r="O83" t="str">
        <f t="shared" si="6"/>
        <v>0001600e10 IOT.COM0000102 AIRTELR02A07M08_OCP8991900992480943928F866082076503862020100020000000000000000</v>
      </c>
      <c r="P83" t="str">
        <f t="shared" si="4"/>
        <v>0001600e10 I</v>
      </c>
      <c r="R83" t="e">
        <f t="shared" si="7"/>
        <v>#NUM!</v>
      </c>
    </row>
    <row r="84" spans="1:19" ht="14.5" x14ac:dyDescent="0.35">
      <c r="A84" s="4">
        <v>82</v>
      </c>
      <c r="B84" s="6" t="s">
        <v>27</v>
      </c>
      <c r="C84" s="4" t="s">
        <v>28</v>
      </c>
      <c r="D84" s="4">
        <v>2</v>
      </c>
      <c r="E84" s="4">
        <v>324</v>
      </c>
      <c r="F84" s="4">
        <v>326</v>
      </c>
      <c r="G84" s="4" t="s">
        <v>24</v>
      </c>
      <c r="H84" s="4" t="s">
        <v>18</v>
      </c>
      <c r="I84" s="4" t="s">
        <v>18</v>
      </c>
      <c r="J84" s="4"/>
      <c r="K84" s="4"/>
      <c r="L84" s="4" t="s">
        <v>20</v>
      </c>
      <c r="M84" s="4"/>
      <c r="N84" s="4" t="s">
        <v>18</v>
      </c>
      <c r="O84" t="str">
        <f t="shared" si="6"/>
        <v>OT.COM0000102 AIRTELR02A07M08_OCP8991900992480943928F866082076503862020100020000000000000000</v>
      </c>
      <c r="P84" t="str">
        <f t="shared" si="4"/>
        <v>OT</v>
      </c>
      <c r="R84" t="e">
        <f t="shared" si="7"/>
        <v>#NUM!</v>
      </c>
    </row>
    <row r="85" spans="1:19" ht="14.5" x14ac:dyDescent="0.35">
      <c r="A85" s="4">
        <v>83</v>
      </c>
      <c r="B85" s="6" t="s">
        <v>29</v>
      </c>
      <c r="C85" s="4" t="s">
        <v>30</v>
      </c>
      <c r="D85" s="4">
        <v>8</v>
      </c>
      <c r="E85" s="4">
        <v>326</v>
      </c>
      <c r="F85" s="4">
        <v>334</v>
      </c>
      <c r="G85" s="4">
        <v>1</v>
      </c>
      <c r="H85" s="4">
        <v>10</v>
      </c>
      <c r="I85" s="4">
        <v>10</v>
      </c>
      <c r="J85" s="4"/>
      <c r="K85" s="4" t="s">
        <v>15</v>
      </c>
      <c r="L85" s="4" t="s">
        <v>16</v>
      </c>
      <c r="M85" s="4"/>
      <c r="N85" s="4" t="s">
        <v>18</v>
      </c>
      <c r="O85" t="str">
        <f t="shared" si="6"/>
        <v>.COM0000102 AIRTELR02A07M08_OCP8991900992480943928F866082076503862020100020000000000000000</v>
      </c>
      <c r="P85" t="str">
        <f t="shared" si="4"/>
        <v>.COM0000</v>
      </c>
      <c r="R85" t="e">
        <f t="shared" si="7"/>
        <v>#NUM!</v>
      </c>
    </row>
    <row r="86" spans="1:19" ht="14.5" x14ac:dyDescent="0.35">
      <c r="A86" s="4">
        <v>84</v>
      </c>
      <c r="B86" s="6" t="s">
        <v>55</v>
      </c>
      <c r="C86" s="4" t="s">
        <v>57</v>
      </c>
      <c r="D86" s="4">
        <v>4</v>
      </c>
      <c r="E86" s="4">
        <v>334</v>
      </c>
      <c r="F86" s="4">
        <v>338</v>
      </c>
      <c r="G86" s="4">
        <v>1E-3</v>
      </c>
      <c r="H86" s="4">
        <v>3</v>
      </c>
      <c r="I86" s="4">
        <v>3000</v>
      </c>
      <c r="J86" s="4"/>
      <c r="K86" s="4" t="s">
        <v>15</v>
      </c>
      <c r="L86" s="4" t="s">
        <v>16</v>
      </c>
      <c r="M86" s="4">
        <v>1</v>
      </c>
      <c r="N86" s="4" t="s">
        <v>17</v>
      </c>
      <c r="O86" t="str">
        <f t="shared" si="6"/>
        <v>102 AIRTELR02A07M08_OCP8991900992480943928F866082076503862020100020000000000000000</v>
      </c>
      <c r="P86" t="str">
        <f t="shared" si="4"/>
        <v xml:space="preserve">102 </v>
      </c>
      <c r="R86" t="e">
        <f>HEX2DEC(P86)</f>
        <v>#NUM!</v>
      </c>
    </row>
    <row r="87" spans="1:19" ht="14.5" x14ac:dyDescent="0.35">
      <c r="A87" s="4">
        <v>85</v>
      </c>
      <c r="B87" s="6" t="s">
        <v>31</v>
      </c>
      <c r="C87" s="4" t="s">
        <v>32</v>
      </c>
      <c r="D87" s="4">
        <v>15</v>
      </c>
      <c r="E87" s="4">
        <v>338</v>
      </c>
      <c r="F87" s="4">
        <v>353</v>
      </c>
      <c r="G87" s="4" t="s">
        <v>24</v>
      </c>
      <c r="H87" s="4" t="s">
        <v>18</v>
      </c>
      <c r="I87" s="4" t="s">
        <v>18</v>
      </c>
      <c r="J87" s="4"/>
      <c r="K87" s="4"/>
      <c r="L87" s="4" t="s">
        <v>20</v>
      </c>
      <c r="M87" s="4"/>
      <c r="N87" s="4" t="s">
        <v>18</v>
      </c>
      <c r="O87" t="str">
        <f t="shared" si="6"/>
        <v>AIRTELR02A07M08_OCP8991900992480943928F866082076503862020100020000000000000000</v>
      </c>
      <c r="P87" t="str">
        <f t="shared" si="4"/>
        <v>AIRTELR02A07M08</v>
      </c>
      <c r="R87" t="e">
        <f t="shared" ref="R87:R100" si="9">HEX2DEC(P87)</f>
        <v>#NUM!</v>
      </c>
    </row>
    <row r="88" spans="1:19" ht="14.5" x14ac:dyDescent="0.35">
      <c r="A88" s="4">
        <v>86</v>
      </c>
      <c r="B88" s="6" t="s">
        <v>56</v>
      </c>
      <c r="C88" s="4" t="s">
        <v>33</v>
      </c>
      <c r="D88" s="4">
        <v>4</v>
      </c>
      <c r="E88" s="4">
        <v>353</v>
      </c>
      <c r="F88" s="4">
        <v>357</v>
      </c>
      <c r="G88" s="4">
        <v>1</v>
      </c>
      <c r="H88" s="4">
        <v>10</v>
      </c>
      <c r="I88" s="4">
        <v>10</v>
      </c>
      <c r="J88" s="4"/>
      <c r="K88" s="4" t="s">
        <v>15</v>
      </c>
      <c r="L88" s="4" t="s">
        <v>16</v>
      </c>
      <c r="M88" s="4"/>
      <c r="N88" s="4" t="s">
        <v>18</v>
      </c>
      <c r="O88" t="str">
        <f t="shared" si="6"/>
        <v>_OCP8991900992480943928F866082076503862020100020000000000000000</v>
      </c>
      <c r="P88" t="str">
        <f t="shared" si="4"/>
        <v>_OCP</v>
      </c>
      <c r="R88" t="e">
        <f t="shared" si="9"/>
        <v>#NUM!</v>
      </c>
    </row>
    <row r="89" spans="1:19" ht="14.5" x14ac:dyDescent="0.35">
      <c r="A89" s="4">
        <v>87</v>
      </c>
      <c r="B89" s="6" t="s">
        <v>192</v>
      </c>
      <c r="C89" s="4" t="s">
        <v>34</v>
      </c>
      <c r="D89" s="4">
        <v>3</v>
      </c>
      <c r="E89" s="4">
        <v>357</v>
      </c>
      <c r="F89" s="4">
        <v>360</v>
      </c>
      <c r="G89" s="4" t="s">
        <v>24</v>
      </c>
      <c r="H89" s="4" t="s">
        <v>18</v>
      </c>
      <c r="I89" s="4" t="s">
        <v>18</v>
      </c>
      <c r="J89" s="4"/>
      <c r="K89" s="4"/>
      <c r="L89" s="4" t="s">
        <v>20</v>
      </c>
      <c r="M89" s="4"/>
      <c r="N89" s="4" t="s">
        <v>18</v>
      </c>
      <c r="O89" t="str">
        <f t="shared" si="6"/>
        <v>8991900992480943928F866082076503862020100020000000000000000</v>
      </c>
      <c r="P89" t="str">
        <f t="shared" si="4"/>
        <v>899</v>
      </c>
      <c r="R89">
        <f t="shared" si="9"/>
        <v>2201</v>
      </c>
    </row>
    <row r="90" spans="1:19" ht="14.5" x14ac:dyDescent="0.35">
      <c r="A90" s="4">
        <v>88</v>
      </c>
      <c r="B90" s="6" t="s">
        <v>35</v>
      </c>
      <c r="C90" s="4" t="s">
        <v>36</v>
      </c>
      <c r="D90" s="4">
        <v>10</v>
      </c>
      <c r="E90" s="4">
        <v>360</v>
      </c>
      <c r="F90" s="4">
        <v>370</v>
      </c>
      <c r="G90" s="4" t="s">
        <v>24</v>
      </c>
      <c r="H90" s="4" t="s">
        <v>18</v>
      </c>
      <c r="I90" s="4" t="s">
        <v>18</v>
      </c>
      <c r="J90" s="4"/>
      <c r="K90" s="4"/>
      <c r="L90" s="4" t="s">
        <v>20</v>
      </c>
      <c r="M90" s="4"/>
      <c r="N90" s="4" t="s">
        <v>18</v>
      </c>
      <c r="O90" t="str">
        <f t="shared" si="6"/>
        <v>1900992480943928F866082076503862020100020000000000000000</v>
      </c>
      <c r="P90" t="str">
        <f t="shared" si="4"/>
        <v>1900992480</v>
      </c>
      <c r="R90">
        <f t="shared" si="9"/>
        <v>107384218752</v>
      </c>
    </row>
    <row r="91" spans="1:19" ht="14.5" x14ac:dyDescent="0.35">
      <c r="A91" s="4">
        <v>89</v>
      </c>
      <c r="B91" s="6" t="s">
        <v>37</v>
      </c>
      <c r="C91" s="4" t="s">
        <v>38</v>
      </c>
      <c r="D91" s="4">
        <v>13</v>
      </c>
      <c r="E91" s="4">
        <v>370</v>
      </c>
      <c r="F91" s="4">
        <v>383</v>
      </c>
      <c r="G91" s="4" t="s">
        <v>24</v>
      </c>
      <c r="H91" s="4" t="s">
        <v>18</v>
      </c>
      <c r="I91" s="4" t="s">
        <v>18</v>
      </c>
      <c r="J91" s="4"/>
      <c r="K91" s="4"/>
      <c r="L91" s="4" t="s">
        <v>20</v>
      </c>
      <c r="M91" s="4"/>
      <c r="N91" s="4" t="s">
        <v>18</v>
      </c>
      <c r="O91" t="str">
        <f t="shared" si="6"/>
        <v>943928F866082076503862020100020000000000000000</v>
      </c>
      <c r="P91" t="str">
        <f t="shared" si="4"/>
        <v>943928F866082</v>
      </c>
      <c r="R91" t="e">
        <f t="shared" si="9"/>
        <v>#NUM!</v>
      </c>
    </row>
    <row r="92" spans="1:19" ht="14.5" x14ac:dyDescent="0.35">
      <c r="A92" s="4">
        <v>90</v>
      </c>
      <c r="B92" s="6" t="s">
        <v>39</v>
      </c>
      <c r="C92" s="4" t="s">
        <v>40</v>
      </c>
      <c r="D92" s="4">
        <v>20</v>
      </c>
      <c r="E92" s="4">
        <v>383</v>
      </c>
      <c r="F92" s="4">
        <v>403</v>
      </c>
      <c r="G92" s="4" t="s">
        <v>24</v>
      </c>
      <c r="H92" s="4" t="s">
        <v>18</v>
      </c>
      <c r="I92" s="4" t="s">
        <v>18</v>
      </c>
      <c r="J92" s="4"/>
      <c r="K92" s="4"/>
      <c r="L92" s="4" t="s">
        <v>20</v>
      </c>
      <c r="M92" s="4"/>
      <c r="N92" s="4" t="s">
        <v>18</v>
      </c>
      <c r="O92" t="str">
        <f t="shared" si="6"/>
        <v>076503862020100020000000000000000</v>
      </c>
      <c r="P92" t="str">
        <f t="shared" si="4"/>
        <v>07650386202010002000</v>
      </c>
      <c r="R92" t="e">
        <f t="shared" si="9"/>
        <v>#NUM!</v>
      </c>
    </row>
    <row r="93" spans="1:19" ht="14.5" x14ac:dyDescent="0.35">
      <c r="A93" s="4">
        <v>91</v>
      </c>
      <c r="B93" s="6" t="s">
        <v>1</v>
      </c>
      <c r="C93" s="4" t="s">
        <v>1</v>
      </c>
      <c r="D93" s="4">
        <v>15</v>
      </c>
      <c r="E93" s="4">
        <v>403</v>
      </c>
      <c r="F93" s="4">
        <v>418</v>
      </c>
      <c r="G93" s="4" t="s">
        <v>24</v>
      </c>
      <c r="H93" s="4" t="s">
        <v>18</v>
      </c>
      <c r="I93" s="4" t="s">
        <v>18</v>
      </c>
      <c r="J93" s="4"/>
      <c r="K93" s="4"/>
      <c r="L93" s="4" t="s">
        <v>20</v>
      </c>
      <c r="M93" s="4"/>
      <c r="N93" s="4" t="s">
        <v>18</v>
      </c>
      <c r="O93" t="str">
        <f t="shared" si="6"/>
        <v>0000000000000</v>
      </c>
      <c r="P93" t="str">
        <f t="shared" si="4"/>
        <v>0000000000000</v>
      </c>
      <c r="R93" t="e">
        <f t="shared" si="9"/>
        <v>#NUM!</v>
      </c>
    </row>
    <row r="94" spans="1:19" ht="14.5" x14ac:dyDescent="0.35">
      <c r="A94" s="4">
        <v>92</v>
      </c>
      <c r="B94" s="6" t="s">
        <v>58</v>
      </c>
      <c r="C94" s="4" t="s">
        <v>59</v>
      </c>
      <c r="D94" s="4">
        <v>2</v>
      </c>
      <c r="E94" s="4">
        <v>418</v>
      </c>
      <c r="F94" s="4">
        <v>420</v>
      </c>
      <c r="G94" s="4">
        <v>1</v>
      </c>
      <c r="H94" s="4">
        <v>10</v>
      </c>
      <c r="I94" s="4">
        <v>10</v>
      </c>
      <c r="J94" s="4"/>
      <c r="K94" s="4" t="s">
        <v>15</v>
      </c>
      <c r="L94" s="4" t="s">
        <v>16</v>
      </c>
      <c r="M94" s="4"/>
      <c r="N94" s="4"/>
      <c r="O94" t="str">
        <f t="shared" si="6"/>
        <v/>
      </c>
    </row>
    <row r="95" spans="1:19" ht="14.5" x14ac:dyDescent="0.35">
      <c r="A95" s="4">
        <v>93</v>
      </c>
      <c r="B95" s="13" t="s">
        <v>210</v>
      </c>
      <c r="C95" s="4" t="s">
        <v>41</v>
      </c>
      <c r="D95" s="4">
        <v>2</v>
      </c>
      <c r="E95" s="4">
        <v>420</v>
      </c>
      <c r="F95" s="4">
        <v>422</v>
      </c>
      <c r="G95" s="4">
        <v>1</v>
      </c>
      <c r="H95" s="4">
        <v>10</v>
      </c>
      <c r="I95" s="4">
        <v>10</v>
      </c>
      <c r="J95" s="4"/>
      <c r="K95" s="4" t="s">
        <v>15</v>
      </c>
      <c r="L95" s="4" t="s">
        <v>16</v>
      </c>
      <c r="M95" s="4"/>
      <c r="N95" s="4" t="s">
        <v>18</v>
      </c>
      <c r="O95" t="str">
        <f t="shared" si="6"/>
        <v/>
      </c>
      <c r="P95" t="str">
        <f t="shared" ref="P95:P100" si="10">LEFT(O95,D95)</f>
        <v/>
      </c>
      <c r="R95">
        <f t="shared" si="9"/>
        <v>0</v>
      </c>
    </row>
    <row r="96" spans="1:19" ht="14.5" x14ac:dyDescent="0.35">
      <c r="A96" s="4">
        <v>94</v>
      </c>
      <c r="B96" s="13" t="s">
        <v>209</v>
      </c>
      <c r="C96" s="4" t="s">
        <v>42</v>
      </c>
      <c r="D96" s="4">
        <v>4</v>
      </c>
      <c r="E96" s="4">
        <v>422</v>
      </c>
      <c r="F96" s="4">
        <v>426</v>
      </c>
      <c r="G96" s="4">
        <v>1</v>
      </c>
      <c r="H96" s="4">
        <v>10</v>
      </c>
      <c r="I96" s="4">
        <v>10</v>
      </c>
      <c r="J96" s="4"/>
      <c r="K96" s="4" t="s">
        <v>15</v>
      </c>
      <c r="L96" s="4" t="s">
        <v>19</v>
      </c>
      <c r="M96" s="4"/>
      <c r="N96" s="4" t="s">
        <v>18</v>
      </c>
      <c r="O96" t="str">
        <f t="shared" si="6"/>
        <v/>
      </c>
      <c r="P96" t="str">
        <f t="shared" si="10"/>
        <v/>
      </c>
      <c r="R96">
        <f t="shared" si="9"/>
        <v>0</v>
      </c>
    </row>
    <row r="97" spans="1:18" ht="14.5" x14ac:dyDescent="0.35">
      <c r="A97" s="4">
        <v>95</v>
      </c>
      <c r="B97" s="6" t="s">
        <v>43</v>
      </c>
      <c r="C97" s="4" t="s">
        <v>44</v>
      </c>
      <c r="D97" s="4">
        <v>4</v>
      </c>
      <c r="E97" s="4">
        <v>426</v>
      </c>
      <c r="F97" s="4">
        <v>430</v>
      </c>
      <c r="G97" s="4">
        <v>1</v>
      </c>
      <c r="H97" s="4">
        <v>10</v>
      </c>
      <c r="I97" s="4">
        <v>10</v>
      </c>
      <c r="J97" s="4"/>
      <c r="K97" s="4" t="s">
        <v>15</v>
      </c>
      <c r="L97" s="4" t="s">
        <v>16</v>
      </c>
      <c r="M97" s="4"/>
      <c r="N97" s="4" t="s">
        <v>18</v>
      </c>
      <c r="O97" t="str">
        <f t="shared" si="6"/>
        <v/>
      </c>
      <c r="P97" t="str">
        <f t="shared" si="10"/>
        <v/>
      </c>
      <c r="R97">
        <f t="shared" si="9"/>
        <v>0</v>
      </c>
    </row>
    <row r="98" spans="1:18" ht="14.5" x14ac:dyDescent="0.35">
      <c r="A98" s="4">
        <v>96</v>
      </c>
      <c r="B98" s="6" t="s">
        <v>45</v>
      </c>
      <c r="C98" s="4" t="s">
        <v>46</v>
      </c>
      <c r="D98" s="4">
        <v>4</v>
      </c>
      <c r="E98" s="4">
        <v>430</v>
      </c>
      <c r="F98" s="4">
        <v>434</v>
      </c>
      <c r="G98" s="4">
        <v>1</v>
      </c>
      <c r="H98" s="4">
        <v>10</v>
      </c>
      <c r="I98" s="4">
        <v>10</v>
      </c>
      <c r="J98" s="4"/>
      <c r="K98" s="4" t="s">
        <v>15</v>
      </c>
      <c r="L98" s="4" t="s">
        <v>16</v>
      </c>
      <c r="M98" s="4"/>
      <c r="N98" s="4" t="s">
        <v>18</v>
      </c>
      <c r="O98" t="str">
        <f t="shared" si="6"/>
        <v/>
      </c>
      <c r="P98" t="str">
        <f t="shared" si="10"/>
        <v/>
      </c>
      <c r="R98">
        <f t="shared" si="9"/>
        <v>0</v>
      </c>
    </row>
    <row r="99" spans="1:18" ht="14.5" x14ac:dyDescent="0.35">
      <c r="A99" s="4">
        <v>97</v>
      </c>
      <c r="B99" s="6" t="s">
        <v>47</v>
      </c>
      <c r="C99" s="4" t="s">
        <v>48</v>
      </c>
      <c r="D99" s="4">
        <v>4</v>
      </c>
      <c r="E99" s="4">
        <v>434</v>
      </c>
      <c r="F99" s="4">
        <v>438</v>
      </c>
      <c r="G99" s="4">
        <v>1</v>
      </c>
      <c r="H99" s="4">
        <v>10</v>
      </c>
      <c r="I99" s="4">
        <v>10</v>
      </c>
      <c r="J99" s="4"/>
      <c r="K99" s="4" t="s">
        <v>15</v>
      </c>
      <c r="L99" s="4" t="s">
        <v>16</v>
      </c>
      <c r="M99" s="4"/>
      <c r="N99" s="4" t="s">
        <v>18</v>
      </c>
      <c r="O99" t="str">
        <f t="shared" si="6"/>
        <v/>
      </c>
      <c r="P99" t="str">
        <f t="shared" si="10"/>
        <v/>
      </c>
      <c r="R99">
        <f t="shared" si="9"/>
        <v>0</v>
      </c>
    </row>
    <row r="100" spans="1:18" ht="14.5" x14ac:dyDescent="0.35">
      <c r="A100" s="4">
        <v>98</v>
      </c>
      <c r="B100" s="6" t="s">
        <v>49</v>
      </c>
      <c r="C100" s="4" t="s">
        <v>50</v>
      </c>
      <c r="D100" s="4">
        <v>4</v>
      </c>
      <c r="E100" s="4">
        <v>438</v>
      </c>
      <c r="F100" s="4">
        <v>442</v>
      </c>
      <c r="G100" s="4">
        <v>1</v>
      </c>
      <c r="H100" s="4">
        <v>10</v>
      </c>
      <c r="I100" s="4">
        <v>10</v>
      </c>
      <c r="J100" s="4"/>
      <c r="K100" s="4" t="s">
        <v>15</v>
      </c>
      <c r="L100" s="4" t="s">
        <v>16</v>
      </c>
      <c r="M100" s="4"/>
      <c r="N100" s="4" t="s">
        <v>18</v>
      </c>
      <c r="O100" t="str">
        <f t="shared" si="6"/>
        <v/>
      </c>
      <c r="P100" t="str">
        <f t="shared" si="10"/>
        <v/>
      </c>
      <c r="R100">
        <f t="shared" si="9"/>
        <v>0</v>
      </c>
    </row>
    <row r="102" spans="1:18" ht="58" x14ac:dyDescent="0.35">
      <c r="B102" s="12" t="s">
        <v>212</v>
      </c>
    </row>
    <row r="104" spans="1:18" ht="72.5" x14ac:dyDescent="0.35">
      <c r="B104" s="12" t="s">
        <v>211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Bhoopathy B G</cp:lastModifiedBy>
  <dcterms:created xsi:type="dcterms:W3CDTF">2022-11-10T06:05:39Z</dcterms:created>
  <dcterms:modified xsi:type="dcterms:W3CDTF">2025-04-17T09:16:43Z</dcterms:modified>
</cp:coreProperties>
</file>