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as1\Alcaldia\208-DAP\20830-S-IEE\U-Planea-Inf\E-SIT\Cmn-SIT\OpenData-GIS\CatalogoGeografico\"/>
    </mc:Choice>
  </mc:AlternateContent>
  <bookViews>
    <workbookView xWindow="-120" yWindow="-120" windowWidth="20730" windowHeight="11760"/>
  </bookViews>
  <sheets>
    <sheet name="DiccionarioDatos" sheetId="4" r:id="rId1"/>
    <sheet name="xx_Listas" sheetId="3" state="hidden" r:id="rId2"/>
    <sheet name="Instructivo" sheetId="14" r:id="rId3"/>
    <sheet name="xx_ListasInstructivo" sheetId="15" state="hidden" r:id="rId4"/>
    <sheet name="ESRI_MAPINFO_SHEET" sheetId="16" state="veryHidden" r:id="rId5"/>
  </sheets>
  <externalReferences>
    <externalReference r:id="rId6"/>
  </externalReferenc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4" l="1"/>
  <c r="D16" i="14"/>
  <c r="D15" i="14"/>
  <c r="D14" i="14"/>
  <c r="D13" i="14"/>
  <c r="D12" i="14"/>
  <c r="D11" i="14"/>
  <c r="D10" i="14"/>
  <c r="C17" i="14"/>
  <c r="C16" i="14"/>
  <c r="C15" i="14"/>
  <c r="C14" i="14"/>
  <c r="C13" i="14"/>
  <c r="C12" i="14"/>
  <c r="C11" i="14"/>
  <c r="C10" i="14"/>
</calcChain>
</file>

<file path=xl/sharedStrings.xml><?xml version="1.0" encoding="utf-8"?>
<sst xmlns="http://schemas.openxmlformats.org/spreadsheetml/2006/main" count="2689" uniqueCount="398">
  <si>
    <t>Cód. FO-GINF-041</t>
  </si>
  <si>
    <t>Formato</t>
  </si>
  <si>
    <t>Versión. 1</t>
  </si>
  <si>
    <t>FO- GINF Diccionario de datos geográfico</t>
  </si>
  <si>
    <t>DEPARTAMENTO ADMINISTRATIVO DE PLANEACIÓN - SUBDIRECCIÓN DE PROSPECTIVA, INFORMACIÓN Y EVALUACIÓN ESTRATÉGICA</t>
  </si>
  <si>
    <t>SECCIÓN 1: DATOS GENERALES</t>
  </si>
  <si>
    <t>SECCIÓN 2: DATOS BÁSICOS</t>
  </si>
  <si>
    <t>SECCIÓN 3: DATOS DE CAMPOS</t>
  </si>
  <si>
    <t>SECCIÓN 4: OPEN DATA</t>
  </si>
  <si>
    <t>Feature dataset</t>
  </si>
  <si>
    <t>Nombre del feature class</t>
  </si>
  <si>
    <t>Alias FC</t>
  </si>
  <si>
    <t>Geometría / Tipo Dato</t>
  </si>
  <si>
    <t>Cantidad de elementos</t>
  </si>
  <si>
    <t>Descripción</t>
  </si>
  <si>
    <t xml:space="preserve">Dependencia  </t>
  </si>
  <si>
    <t>Correo de contacto</t>
  </si>
  <si>
    <t>Sistema de coordenadas</t>
  </si>
  <si>
    <t>Fecha de elaboración</t>
  </si>
  <si>
    <t>Topología</t>
  </si>
  <si>
    <t>Reglas topológicas</t>
  </si>
  <si>
    <t>Excepciones</t>
  </si>
  <si>
    <t>Nombre del campo</t>
  </si>
  <si>
    <t>Tipo de dato</t>
  </si>
  <si>
    <t>Longitud dato</t>
  </si>
  <si>
    <t>Alias Campo</t>
  </si>
  <si>
    <t>Descripción del campo</t>
  </si>
  <si>
    <t>Acepta nulos</t>
  </si>
  <si>
    <t>Subtipo/Dominio</t>
  </si>
  <si>
    <t>Feature Class
publicable</t>
  </si>
  <si>
    <t>Campo publicable</t>
  </si>
  <si>
    <t>Clasificación</t>
  </si>
  <si>
    <t>Observaciones</t>
  </si>
  <si>
    <t>Seleccione</t>
  </si>
  <si>
    <t>Nombre dominio</t>
  </si>
  <si>
    <t>Tipo dato</t>
  </si>
  <si>
    <t>Valor por defecto</t>
  </si>
  <si>
    <t>Código</t>
  </si>
  <si>
    <t>Nombre</t>
  </si>
  <si>
    <t>Nombre de subtipo</t>
  </si>
  <si>
    <t>Geometria</t>
  </si>
  <si>
    <t>Coordenadas</t>
  </si>
  <si>
    <t>TipoDato</t>
  </si>
  <si>
    <t>Nulos</t>
  </si>
  <si>
    <t>Open Data</t>
  </si>
  <si>
    <t>TOPOLOGIA</t>
  </si>
  <si>
    <t>TipoDominio_Subtipo</t>
  </si>
  <si>
    <t>Transparencia</t>
  </si>
  <si>
    <t>Dependencia</t>
  </si>
  <si>
    <t>Punto</t>
  </si>
  <si>
    <t>MAGNA_Medellin_Antioquia_2010</t>
  </si>
  <si>
    <t>Texto/String</t>
  </si>
  <si>
    <t xml:space="preserve">Si </t>
  </si>
  <si>
    <t>Si</t>
  </si>
  <si>
    <t>CodedValue</t>
  </si>
  <si>
    <t>Datos sensibles</t>
  </si>
  <si>
    <t>Agencia para la Gestión del Paisaje, el Patrimonio y APP</t>
  </si>
  <si>
    <t>Línea</t>
  </si>
  <si>
    <t>WGS84</t>
  </si>
  <si>
    <t>Entero corto/Short integer</t>
  </si>
  <si>
    <t>No</t>
  </si>
  <si>
    <t>Si/Ocultar columnas a publicar</t>
  </si>
  <si>
    <t>Datos personales</t>
  </si>
  <si>
    <t>Área Metropolitana del Valle de Aburra - AMVA</t>
  </si>
  <si>
    <t>Polígono</t>
  </si>
  <si>
    <t>Otro</t>
  </si>
  <si>
    <t>Entero largo/Long integer</t>
  </si>
  <si>
    <t>Datos públicos</t>
  </si>
  <si>
    <t xml:space="preserve">Departamento Administrativo de Gestión del Riesgo de Desastres </t>
  </si>
  <si>
    <t>Tablas</t>
  </si>
  <si>
    <t>Desconocido</t>
  </si>
  <si>
    <t>Doble/Double</t>
  </si>
  <si>
    <t>Dato semiprivado</t>
  </si>
  <si>
    <t>Departamento Administrativo de Planeación</t>
  </si>
  <si>
    <t>No Aplica</t>
  </si>
  <si>
    <t>Fecha/Date</t>
  </si>
  <si>
    <t>Dato privado</t>
  </si>
  <si>
    <t>Secretaría de Comunicaciones</t>
  </si>
  <si>
    <t>Secretaría de Cultura Ciudadana</t>
  </si>
  <si>
    <t>Secretaría de Educación</t>
  </si>
  <si>
    <t>Secretaría de Evaluación y Control</t>
  </si>
  <si>
    <t>Secretaría de Gestión Humana  y servicio a la ciudadanía</t>
  </si>
  <si>
    <t>Secretaría de Gestión y Control Territorial</t>
  </si>
  <si>
    <t>Secretaría de Gobierno Y Gestión del Gabinete</t>
  </si>
  <si>
    <t>Secretaría de Hacienda</t>
  </si>
  <si>
    <t>Secretaría de Inclusión Social, Familia y Dererchos Humanos</t>
  </si>
  <si>
    <t>Secretaría de Infraestructura Física</t>
  </si>
  <si>
    <t>Secretaría de Innovación Digital</t>
  </si>
  <si>
    <t>Secretaría de Juventud</t>
  </si>
  <si>
    <t>Secretaría de la No-Violencia</t>
  </si>
  <si>
    <t>Secretaría de Medio Ambiente</t>
  </si>
  <si>
    <t>Secretaría de Movilidad</t>
  </si>
  <si>
    <t>Secretaría de Mujeres</t>
  </si>
  <si>
    <t>Secretaría de Participación Ciudadana</t>
  </si>
  <si>
    <t>Secretaría de Salud</t>
  </si>
  <si>
    <t>Secretaría de Seguridad y Convivencia</t>
  </si>
  <si>
    <t>Secretaría de Suministros y Servicios</t>
  </si>
  <si>
    <t>Secretaría Desarrollo Económico</t>
  </si>
  <si>
    <t>Secretaría General</t>
  </si>
  <si>
    <t>Secretaría Privada</t>
  </si>
  <si>
    <t>Entes descentralizados /Gerencias</t>
  </si>
  <si>
    <t>Nombre imagen</t>
  </si>
  <si>
    <t>Imagen publicable</t>
  </si>
  <si>
    <t>DEPARTAMENTO ADMINISTRATIVO DE PLANEACIÓN</t>
  </si>
  <si>
    <t>SUBDIRECCIÓN DE PROSPECTIVA, INFORMACIÓN Y EVALUACIÓN ESTRATÉGICA - UNIDAD DE PLANEACIÓN DE LA INFORMACIÓN</t>
  </si>
  <si>
    <t>Tipo de Sección
(Haga clic  sobre la celda D6 para activar el menú desplegable y mostrar las instrucciones de diligenciamiento)</t>
  </si>
  <si>
    <t>Sección 1- Datos generales</t>
  </si>
  <si>
    <t>A continuación se describe la manera como deben ser diligenciados los campos de los formatos, de acuerdo al tipo de sección seleccionada para ser diligenciada</t>
  </si>
  <si>
    <t>Escriba el nombre del  dataset en el que reposa el  feature class en la GDB corporativa (en caso que sea procedente).</t>
  </si>
  <si>
    <t>Escriba el nombre del alias al que hace referencia el Feature Class, en caso que este haya sido generado.</t>
  </si>
  <si>
    <t>Seleccione, mediante desplegable, cual es el tipo del dato o su geometría</t>
  </si>
  <si>
    <t>Escriba el número de registros  que posee el elemento.</t>
  </si>
  <si>
    <t>Describa  cual es la información que contiente el  feature class.</t>
  </si>
  <si>
    <t>Seleccione, mediante desplegable, el nombre de la dependencia responsable del feature class</t>
  </si>
  <si>
    <t>Escriba el correo electrónico del líder (proyecto o programa) responsable de producir el feature class.</t>
  </si>
  <si>
    <t>Sección 2-Datos básicos</t>
  </si>
  <si>
    <t>No aplica</t>
  </si>
  <si>
    <t>Seleccione, mediante desplegable, cual es el sistema de coordenadas asociado al elemento.</t>
  </si>
  <si>
    <t>Escriba la fecha en la que se diligencia la información del elemento.</t>
  </si>
  <si>
    <t>Seleccione, mediante desplegable, si en el proceso de elaboración del elemento se le aplicaron reglas topológicas.</t>
  </si>
  <si>
    <t>Escriba las reglas topológicas utilizadas según el tipo de geometría.</t>
  </si>
  <si>
    <t>Escriba cuales son las excepciones que se pueden presentar a la hora de realizar el proceso de validación topológica.</t>
  </si>
  <si>
    <t>Sección 3-Datos de campos</t>
  </si>
  <si>
    <t>Escriba el  nombre original del campo contenido en el feature class.</t>
  </si>
  <si>
    <t>Seleccione, mediante  desplegable, cual es el tipo del dato (numérico, texto, fecha…).</t>
  </si>
  <si>
    <t>Escriba cual es la longitud del dato.</t>
  </si>
  <si>
    <t>Escriba el nombre del alias al que hace referencia el campo, en caso que este haya sido generado.</t>
  </si>
  <si>
    <t>Describa cual es la información a la que hace referencia el campo.</t>
  </si>
  <si>
    <t>Seleccione, mediante desplegable, si el campo acepta nulos como valor permitido.</t>
  </si>
  <si>
    <t>Escriba el nombre del  dominio o subtipo en caso que para el campo haya sido generado. Para facilitar su búsqueda en la sección correspondiente enlace el elemento a su descripción mediante un hipervínculo.</t>
  </si>
  <si>
    <t>Sección 4-Open Data</t>
  </si>
  <si>
    <t>Feature  Class  publicable</t>
  </si>
  <si>
    <t>Seleccionee, mediante desplegable, si el Feature Class puede ser publicado como dato abierto en los portales de la Alcaldía de Medellín.</t>
  </si>
  <si>
    <t>En caso que el Feature Class puede ser publicado, seleccionee mediante desplegable, si  los datos del campo pueden ser publicados o tienen algún tipo de restricción</t>
  </si>
  <si>
    <t xml:space="preserve">Seleccione, mediate desplegable, el tipo de dato según lo definido en el capítulo 4.3 de los "Lineamientos sobre adquisición, desarrollo y uso de las Tecnologías de la Información  y las Comunicaciones" elaborado por la Secretaría de Innovación Digital (versión mayo 2021) </t>
  </si>
  <si>
    <t>Escriba las observaciones que considere que son necesarias para documentar el proceso de diligenciamiento del feature class.</t>
  </si>
  <si>
    <t>Sección 5-Dominios</t>
  </si>
  <si>
    <t>Descripción código</t>
  </si>
  <si>
    <t>Escriba el nombre del dominio que se va a diligenciar</t>
  </si>
  <si>
    <t>Seleccione, mediante  desplegable, cual es el tipo del dato (numérico o texto).</t>
  </si>
  <si>
    <t>Escriba el valor por defecto que tiene el dominio para el campo que aplica.</t>
  </si>
  <si>
    <t>Describa cual es la información a la que hace referfencia el dominio.</t>
  </si>
  <si>
    <t>Escriba los códigos que utilice el dominio para diligenciar información.</t>
  </si>
  <si>
    <t>Escriba el nombre completo al que hace referencia el código del dominio.</t>
  </si>
  <si>
    <t>Describa cual es la información a la que hace referencia el código del dominio.</t>
  </si>
  <si>
    <t>Sección 6-Subtipos</t>
  </si>
  <si>
    <t>Escriba el nombre del subtipo que se va a diligenciar</t>
  </si>
  <si>
    <t>Escriba el valor por defecto que tiene el subtipo para el campo que aplica.</t>
  </si>
  <si>
    <t>Describa cual es la información a la que hace referfencia el subtipo.</t>
  </si>
  <si>
    <t>Escriba los códigos que utilice el subtipo para diligenciar información.</t>
  </si>
  <si>
    <t>Escriba el nombre completo al que hace referencia el código del subtipo.</t>
  </si>
  <si>
    <t>Describa cual es la información a la que hace referencia el código del subtipo.</t>
  </si>
  <si>
    <t>Secciones</t>
  </si>
  <si>
    <t>Sección 7-Ráster</t>
  </si>
  <si>
    <t>Escriba el nombre de la imagen ráster</t>
  </si>
  <si>
    <t>Seleccione, mediante desplegable, el nombre de la dependencia responsable de la imagen ráster</t>
  </si>
  <si>
    <t>Escriba el correo electrónico del líder de unidad responsable de la imagen ráster</t>
  </si>
  <si>
    <t>Describa cuales son las características de la imagen ráster</t>
  </si>
  <si>
    <t>Seleccionee, mediante desplegable, si la imagen ráster puede ser publicada como dato abierto en los portales de la Alcaldía de Medellín.</t>
  </si>
  <si>
    <t xml:space="preserve">Seleccione, mediate desplegable, cómo se categoriza la imagen ráster según lo definido en el capítulo 4.3 de los "Lineamientos sobre adquisición, desarrollo y uso de las Tecnologías de la Información  y las Comunicaciones" elaborado por la Secretaría de Innovación Digital (versión mayo 2021) </t>
  </si>
  <si>
    <t>Escriba las observaciones que considere que son necesarias para documentar el proceso de diligenciamiento de la imagen ráster.</t>
  </si>
  <si>
    <t xml:space="preserve">Escriba el nombre del feature class objeto a diligenciar. </t>
  </si>
  <si>
    <t>Acopio_Taxis</t>
  </si>
  <si>
    <t>ACOPIOTAXIS</t>
  </si>
  <si>
    <t>Acopio de Taxis</t>
  </si>
  <si>
    <t>ANO_VIGENCIA</t>
  </si>
  <si>
    <t>ACT_ADMIN</t>
  </si>
  <si>
    <t>DIRECCION</t>
  </si>
  <si>
    <t>COSTADO</t>
  </si>
  <si>
    <t>UBICACION</t>
  </si>
  <si>
    <t>CANT_VEHICULOS</t>
  </si>
  <si>
    <t>CODIGO_COM</t>
  </si>
  <si>
    <t>NOMBRE_COM</t>
  </si>
  <si>
    <t>OBSERVACIONES</t>
  </si>
  <si>
    <t>ESTADO</t>
  </si>
  <si>
    <t>LATITUD</t>
  </si>
  <si>
    <t>LONGITUD</t>
  </si>
  <si>
    <t>X_MANGNAMED</t>
  </si>
  <si>
    <t>Y_MANGNAMED</t>
  </si>
  <si>
    <t>ID</t>
  </si>
  <si>
    <t>Idenfiticador del acopio</t>
  </si>
  <si>
    <t>NO</t>
  </si>
  <si>
    <t>Es la fecha en que entra a vigencia el acopio</t>
  </si>
  <si>
    <t>Es el acto Administrativo con el cual fue creado el acopio</t>
  </si>
  <si>
    <t>Es la direccion de la ubicación del acopio</t>
  </si>
  <si>
    <t>Es el costado en el cual esta ubicado el acopio</t>
  </si>
  <si>
    <t>Si el acopio esta ubicado dentro o fuera del anillo de centros de acopio</t>
  </si>
  <si>
    <t>Es la cantidad de vehiculos que se pueden acoplar en el acopio</t>
  </si>
  <si>
    <t>Código de la comuna al cual pertenece el acopio</t>
  </si>
  <si>
    <t>Nombre de la comuna donde esta ubicado el acopio</t>
  </si>
  <si>
    <t>Son las observaciones sobre el acopio</t>
  </si>
  <si>
    <t>Es para determinar si el acopio es vigente, historico o propuesto.</t>
  </si>
  <si>
    <t>Coordenada norte-sur para expresar la ubicación geográfica en el sistema de coordenadas WGS 84</t>
  </si>
  <si>
    <t>Coordenada norte-sur para expresar la ubicación geográfica en coordenadas WGS84</t>
  </si>
  <si>
    <t xml:space="preserve">Coordenada X  en metros, en sistema de coordenadas MAGNA_Medellin_Antioquia_2010 </t>
  </si>
  <si>
    <t xml:space="preserve">Coordenada Y  en metros, en sistema de coordenadasMAGNA_Medellin_Antioquia_2010 </t>
  </si>
  <si>
    <t>UBICACION_SUPTIPO</t>
  </si>
  <si>
    <t>tomas.white@medellin.gov.co
victoria.perez@medellin.gov.co</t>
  </si>
  <si>
    <t>MAGNA_Medellin_Antioquia_2011</t>
  </si>
  <si>
    <t>MAGNA_Medellin_Antioquia_2012</t>
  </si>
  <si>
    <t>MAGNA_Medellin_Antioquia_2013</t>
  </si>
  <si>
    <t>MAGNA_Medellin_Antioquia_2014</t>
  </si>
  <si>
    <t>MAGNA_Medellin_Antioquia_2015</t>
  </si>
  <si>
    <t>MAGNA_Medellin_Antioquia_2016</t>
  </si>
  <si>
    <t>MAGNA_Medellin_Antioquia_2017</t>
  </si>
  <si>
    <t>MAGNA_Medellin_Antioquia_2018</t>
  </si>
  <si>
    <t>MAGNA_Medellin_Antioquia_2019</t>
  </si>
  <si>
    <t>MAGNA_Medellin_Antioquia_2020</t>
  </si>
  <si>
    <t>MAGNA_Medellin_Antioquia_2021</t>
  </si>
  <si>
    <t>MAGNA_Medellin_Antioquia_2022</t>
  </si>
  <si>
    <t>MAGNA_Medellin_Antioquia_2023</t>
  </si>
  <si>
    <t>MAGNA_Medellin_Antioquia_2024</t>
  </si>
  <si>
    <t>Presenta la ubicación de los acopios de taxis autorizados en la ciudad de Medellín.Entiéndase centro de acopio como el sitio técnicamente apto para el estacionamiento de varios vehículos clase taxi.
El total de registros corresponde a información histórica  y actual. Para Open data solo se visualizan los datos vigentes.
Actualizado según la Resolución 202150064546 de 2021 (25/06/2021).</t>
  </si>
  <si>
    <t>Movilidad</t>
  </si>
  <si>
    <t>Nombre del dispositivo</t>
  </si>
  <si>
    <t>Esta información permanece constante.  Las ARS Fase I no se cambian de ubicación salvo que una obra puntual obligue al cambio. La ubicación del punto corresponde a un cruce vial.</t>
  </si>
  <si>
    <t>Direccion</t>
  </si>
  <si>
    <t>Dirección de ubicación del dispositivo</t>
  </si>
  <si>
    <t>Localizacion</t>
  </si>
  <si>
    <t>Punto de Referencia para ubicación del dispositivo</t>
  </si>
  <si>
    <t>LINK_FOTO</t>
  </si>
  <si>
    <t>Dirección URL de la imagen, si está disponible. Campo tipo String (255 Caracteres)</t>
  </si>
  <si>
    <t>LINK_DETALLE</t>
  </si>
  <si>
    <t>Enlace a documentos en diferentes formatos *.doc, *.pdf, *.jpg, etc; o páginas web -URL que provean más información, si existe. Campo tipo String (255 Caracteres)</t>
  </si>
  <si>
    <t>CREDITOS_FOTO</t>
  </si>
  <si>
    <t>Nombre de la persona o empresa dueña de la imagen, si existe. Campo tipo String (255 Caracteres)</t>
  </si>
  <si>
    <t>Código interno del dispositivo</t>
  </si>
  <si>
    <t>X_MAGNAMED</t>
  </si>
  <si>
    <t>Coordenada X en metros, en sistema de coordenadas MAGNA Medellin Local</t>
  </si>
  <si>
    <t>Y_MAGNAMED</t>
  </si>
  <si>
    <t>Coordenada Y en metros, en sistema de coordenadas MAGNA Medellin Local</t>
  </si>
  <si>
    <t>Coordenada este-oeste para expresar la ubicación geográfica en el sistema de coordenadas WGS 84</t>
  </si>
  <si>
    <t>ID_CCTV</t>
  </si>
  <si>
    <t>Consecutivo para dispositivos CCTV</t>
  </si>
  <si>
    <t>Codigo</t>
  </si>
  <si>
    <t>La ubicación de las Camaras de FDT cambia cada que una obra puntual obligue al cambio. Cada que se alcanzan unos criterios preestablecidos y se sigue un procedimiento interno las cámaras son rotadas entre los puntos acondicionados.  Hay 35 cámaras y  70 puntos acondicionados.</t>
  </si>
  <si>
    <t>Tipo</t>
  </si>
  <si>
    <t>Establece el tipo de tecnología: lazos, láser</t>
  </si>
  <si>
    <t>Establece si la cámara está operativa</t>
  </si>
  <si>
    <t>Velocidad_Maxima</t>
  </si>
  <si>
    <t>EV</t>
  </si>
  <si>
    <t>Indica si la infracción Exceso de Velocidad es detectada por la cámara</t>
  </si>
  <si>
    <t>PSC</t>
  </si>
  <si>
    <t>Indica si la infracción Invadir Cebra es detectada por la cámara</t>
  </si>
  <si>
    <t>PYP</t>
  </si>
  <si>
    <t>Indica si la infracción Pico y Placa es detectada por la cámara</t>
  </si>
  <si>
    <t>SR</t>
  </si>
  <si>
    <t>Indica si la infracción Semáforo en Rojo es detectada por la cámara</t>
  </si>
  <si>
    <t>CI</t>
  </si>
  <si>
    <t>Indica si la Transitar por Carril Izquierdo (vehículos de más de 3,5 Ton) es detectada por la cámara</t>
  </si>
  <si>
    <t>Ubicación</t>
  </si>
  <si>
    <t>Dirección detallada de ubicación del dispositivo</t>
  </si>
  <si>
    <t>SOAT</t>
  </si>
  <si>
    <t>Indica si la infracción soat vencido es detectada por la cámara</t>
  </si>
  <si>
    <t>RTM</t>
  </si>
  <si>
    <t>Indica si la infracción tecnicomecanica es detectada por la cámara</t>
  </si>
  <si>
    <t>TIPO_ESTRUCTURA</t>
  </si>
  <si>
    <t>Identifica el tipo de dispositivo (Cámara o controlador)</t>
  </si>
  <si>
    <t>SENTIDO</t>
  </si>
  <si>
    <t>Identifica el corredor vial en el que se encuentra ubicado el dispositivo</t>
  </si>
  <si>
    <t>ACTIVO</t>
  </si>
  <si>
    <t>ACTUALIZACION</t>
  </si>
  <si>
    <t>Fecha de la última actualización</t>
  </si>
  <si>
    <t>Panel de Mensajería Variable - PMV</t>
  </si>
  <si>
    <t>Esta información permanece constante.  Los PMV no se cambian de ubicación. La ubicación del punto corresponde a un cruce vial.</t>
  </si>
  <si>
    <t>Sentido</t>
  </si>
  <si>
    <t>Camaras_ARS</t>
  </si>
  <si>
    <t>Camaras_CCTV</t>
  </si>
  <si>
    <t>Elementos del SIMM -. Información de ubicación de cámaras CCTV (cirucito cerrado de televisión).  Esta información es generada por el Centro de Control del SIMM (Consorcio UNE-Municipio de Medellín)</t>
  </si>
  <si>
    <t>CamarasFDT</t>
  </si>
  <si>
    <t>Elementos del SIMM. Información de ubicación de cámaras de fotodetección.  Esta información es generada por el Centro de Control del SIMM (Consorcio UNE-Municipio de Medellín)</t>
  </si>
  <si>
    <t>PMV</t>
  </si>
  <si>
    <t>Información de la ubicación de los paneles de mensajería variable.Esta información es generada por el Centro de Control del SIMM (Consorcio UNE-Municipio de Medellín)</t>
  </si>
  <si>
    <t xml:space="preserve">sara.henao@medellin.gov.co
edwin.cuadros@simm.com
</t>
  </si>
  <si>
    <t>Elementos del SIMM. Información de ubicación de cámaras de apoyo a la red semafórica ARS Fase I, Fase II y Fase III. Información que se actualiza en Geomedellin ( Open Data) de forma semestral o cada que sea requerido por alguna modificación de algún dispositivo. Esta información es generada por el Centro de Control del SIMM (Consorcio UNE-Municipio de Medellín)</t>
  </si>
  <si>
    <t>Vias_Pico_y_placa</t>
  </si>
  <si>
    <t>VIA</t>
  </si>
  <si>
    <t>NOMBRE_VIA</t>
  </si>
  <si>
    <t>DETALLE</t>
  </si>
  <si>
    <t xml:space="preserve">sara.henao@medellin.gov.co
</t>
  </si>
  <si>
    <t>Delimita zonas donde aplica la medida de pico y placa, incluyendo las vías límite. Es una medida de restricción a la circulación vehicular en el municipio de Medellín; aplicable los días hábiles de la semana, en horario de 7:00 a 8:30 de la mañana y de 5:30 a 7:00 de la noche.
La rotación de placas es semestral, según el grupo de vehículos definido por decreto de la Secretaría de Movilidad de Medellín.
La medida aplica así:
* Dos (2) placas diarias para: vehículos particulares y oficiales,  según el último número de la placa.
* Dos (2) placas diarias para motos de 2 y 4 tiempos, según el primer número de la placa.
* Para los taxis, la rotación es cada 2 semanas en horario de 6:00am a 8:00pm, según el último número de la placa y cronograma de Sec. Movilidad.
Los infractores a lo dispuesto serán sancionados con multa equivalente a quince (15) salarios mínimos diarios legales vigentes (SMDLV) e inmovilización del vehículo, según lo consagrado por el artículo 131 literal C numeral 14 de la Ley 769 de 2002: "Transitar por sitios restringidos o en horas prohibidas por la autoridad competente. Además, el vehículo será inmovilizado."</t>
  </si>
  <si>
    <t>COD_BARRIO</t>
  </si>
  <si>
    <t>ID_CRUCE</t>
  </si>
  <si>
    <t>ID_CONTROLADOR</t>
  </si>
  <si>
    <t>COD_SMF_CL_CONT</t>
  </si>
  <si>
    <t>Identificador numérico del cruce semafórico, clave foránea con la capa zeus2_ATLAS_APP_MOVILIDAD.SMF_CRUCE</t>
  </si>
  <si>
    <t>Identificador único del controlador, clave foránea con la capa zeus2_ATLAS_APP_MOVILIDAD.SMF_CONTROLADOR</t>
  </si>
  <si>
    <t>Dirección del cruce 
Se almacena solo lo que corresponde estrictamente con la nomenclatura del cruce, usando abreviaturas en mayúsculas, en singular:  
CALLE -CL-, CARRERA -CR-, DIAGONAL-DG-, TRANSVERSAL -TV- . 
No insertar "x, X, con".</t>
  </si>
  <si>
    <t>Referente de localización del controlador.  Se recomienda diligenciar en mayúsculas sin tildes, ej: COCA-COLA, FATELARES, MADRE LAURA, EAFIT</t>
  </si>
  <si>
    <t>Fecha de registro del valor del dominio, en formato día y hora (MM/DD/YYYY HH24:MI:SS). Se calcula automáticamente cuando se realiza alguna modificación</t>
  </si>
  <si>
    <t>Espacio para ingresar información adicional</t>
  </si>
  <si>
    <t>Código numérico correspondiente a la comuna y barrio para ser identificados y homologados dentro de la Base de Datos Corporativa por Catastro. 
Fuente: Subsecretaría de Catastro. zeus2_ATLAS_GEOCONSULTA.sde\CATASTRO.Catastro\CATASTRO.LIMITECATASTRAL</t>
  </si>
  <si>
    <t>Coordenada X en metros, en sistema de coordenadas MAGNA Medellin Local (MAGNA_Medellin_Antioquia_2010 WKID: 6257 Authority: EPSG)</t>
  </si>
  <si>
    <t>Coordenada Y en metros, en sistema de coordenadas MAGNA Medellin Local (MAGNA_Medellin_Antioquia_2010 WKID: 6257 Authority: EPSG)</t>
  </si>
  <si>
    <t>Dirección URL de la imagen, si está disponible</t>
  </si>
  <si>
    <t>Indica si el cruce semafórico está activo: SI (1), NO (0)</t>
  </si>
  <si>
    <t>Código alfanumérico que identifica la clase de controlador, clave foránea con la zeus2_ATLAS_APP_MOVILIDAD.SMF_CONTROLADOR</t>
  </si>
  <si>
    <t>FECHA_INSTALACION</t>
  </si>
  <si>
    <t>OBSERVACION</t>
  </si>
  <si>
    <t>Incidentes viales</t>
  </si>
  <si>
    <t>paola.rua@medellin.gov.co</t>
  </si>
  <si>
    <t>Accidentes_Transito</t>
  </si>
  <si>
    <t>Ubicación de incidentes de tránsito registrados por la Secretaría de Movilidad del Distrito de Innovación y Tecnología de Medellín  que se registran desde el año 2014 hasta la fecha.</t>
  </si>
  <si>
    <t>CBML</t>
  </si>
  <si>
    <t>DISENO</t>
  </si>
  <si>
    <t>EXPEDIENTE</t>
  </si>
  <si>
    <t>MES</t>
  </si>
  <si>
    <t>BARRIO</t>
  </si>
  <si>
    <t>COMUNA</t>
  </si>
  <si>
    <t>Año de ocurrencia del incidente</t>
  </si>
  <si>
    <t>Codigo catastral que corresponde al codigo comuna, barrio, manzana, lote catastral  de un predio.</t>
  </si>
  <si>
    <t>Clasificación del IPAT sobre la clase de accidente de transito: choque, atropello, volcamiento, caida de ocupante, incendio,  u otro (que no corresponde a las anteriores 5 clasificaciones, p. ej: sumersión)</t>
  </si>
  <si>
    <t>Dirección donde ocurrió el incidente</t>
  </si>
  <si>
    <t>Dirección encasillada que entrega el geocodificador</t>
  </si>
  <si>
    <t>Sitio de la vía donde ocurrió el accidente: Cicloruta, Glorieta, Interseccion, Lote o Predio, Paso a Nivel, Paso Elevado, Paso Inferior, Pontón, Puente, Tramo de via, Tunel, Via peatonal</t>
  </si>
  <si>
    <t>Consecutivo que asigna UNE, según el orden de llegada de los expedientes para su diligenciamiento</t>
  </si>
  <si>
    <t xml:space="preserve">Fecha del incidente, proviene del IPAT - Informe Policial de incidentes de Tránsito </t>
  </si>
  <si>
    <t>Clasificación del IPAT - Informe Policial de Accidentes de Tránsito, sobre la gravedad del accidente, corresponde al resultado más grave presentado en el accidente. Daños materiales "Sólo daños", accidente con heridos "Herido", accidente con muertos "Muerto". No indica cantidad</t>
  </si>
  <si>
    <t>Barrio de ocurrencia del incidente vial</t>
  </si>
  <si>
    <t>Denominación con la cual se identifica cada Comuna o Corregimiento.
01:Popular 02:Santa Cruz 03:Manrique 04:Aranjuez 05:Castilla 06:Doce de Octubre 07:Robledo 08:Villa Hermosa 09:Buenos Aires 10:La Candelaria 11:Laureles - Estadio 12:La América 13:San Javier 14:El Poblado 15:Guayabal 16:Belén 50:San Sebastián de Palmitas 60:San Cristobal 70:Altavista 80:San Antonio de Prado 90:Santa Elena 99:Toda la Ciudad</t>
  </si>
  <si>
    <t>Fuente de información con la cual se realizó la geocodificación</t>
  </si>
  <si>
    <t>PERIODO</t>
  </si>
  <si>
    <t>CLASE</t>
  </si>
  <si>
    <t>GRAVEDAD</t>
  </si>
  <si>
    <t>Día en que tiene ocurrencia del incidente vial</t>
  </si>
  <si>
    <t>RADICADO</t>
  </si>
  <si>
    <t>HORA</t>
  </si>
  <si>
    <t>FECHA</t>
  </si>
  <si>
    <t xml:space="preserve">Hora del incidente, proviene del IPAT - Informe Policial de incidentes de Tránsito </t>
  </si>
  <si>
    <t>DIA_NOMBRE</t>
  </si>
  <si>
    <t>DIRECCION ENC</t>
  </si>
  <si>
    <t>GRAVEDAD_INCIDENTE</t>
  </si>
  <si>
    <t>MES NOMBRE</t>
  </si>
  <si>
    <t>Número de mes de ocurrencia del incidente vial</t>
  </si>
  <si>
    <t>nombre del Mes de ocurrencia del incidente vial</t>
  </si>
  <si>
    <t>TIPO_GEOCOD</t>
  </si>
  <si>
    <t>MAGNA_Medellin_Antioquia_2025</t>
  </si>
  <si>
    <t>MAGNA_Medellin_Antioquia_2026</t>
  </si>
  <si>
    <t>MAGNA_Medellin_Antioquia_2027</t>
  </si>
  <si>
    <t>MAGNA_Medellin_Antioquia_2028</t>
  </si>
  <si>
    <t>MAGNA_Medellin_Antioquia_2029</t>
  </si>
  <si>
    <t>NOMBRE</t>
  </si>
  <si>
    <t>Punto de referencia para ubicación del dispositivo</t>
  </si>
  <si>
    <t>Establece la velocidad en kilómetros (Km) que se censa en cada uno de los puntos</t>
  </si>
  <si>
    <t>Cámaras de Apoyo a la Red semafórica</t>
  </si>
  <si>
    <t>Cámaras del Circuito Cerrado de Televisión -CCTV-</t>
  </si>
  <si>
    <t>Cámaras de Fotodetección -FDT-</t>
  </si>
  <si>
    <t>Vías con Pico y placa</t>
  </si>
  <si>
    <t>SIMM</t>
  </si>
  <si>
    <t>Operacion</t>
  </si>
  <si>
    <t>Ubicacion</t>
  </si>
  <si>
    <t>Pico_y_placa</t>
  </si>
  <si>
    <t>Vias_exentas_Pico_y_placa</t>
  </si>
  <si>
    <t>Vías exentas de Pico y placa</t>
  </si>
  <si>
    <t>Identificación (Nomenclatura vial) de la via afectada con la medida de pico y placa</t>
  </si>
  <si>
    <t>Nombre de la vía afectada con la medida de pico y placa, si existe</t>
  </si>
  <si>
    <t xml:space="preserve">Observaciones referentes a la medida de pico y placa en la vía respectiva </t>
  </si>
  <si>
    <t>Nombre de la vía exenta con la medida de pico y placa, si existe</t>
  </si>
  <si>
    <t>Identificación (Nomenclatura vial) de la vía exenta de la medida de pico y placa</t>
  </si>
  <si>
    <t xml:space="preserve">Aclaraciones referentes a la vía exenta </t>
  </si>
  <si>
    <t>Presenta las vías exentas de la medida de pico y placa en el municipio de Medellín. Comprende los corredores viales que conectan con otras subregiones como la Avenida Regional, Las Palmas, La Iguaná.
El "pico y placa" es una medida de restricción a la circulación vehicular en el municipio de Medellín; aplicable los días hábiles de la semana.</t>
  </si>
  <si>
    <t>Los cruces semafóricos son áreas que regulan el paso de vehículos, peatones y ciclistas de manera sincronizada. Su principal objetivo es brindar mayor seguridad a todos los actores viales.</t>
  </si>
  <si>
    <t>smf_cruce</t>
  </si>
  <si>
    <t>Cruce semafórico</t>
  </si>
  <si>
    <t>cruce_semaforizado</t>
  </si>
  <si>
    <t>Zona_Pico_y_Placa</t>
  </si>
  <si>
    <t>Zona con Pico y placa</t>
  </si>
  <si>
    <t>Delimita la zona donde aplica la medida de pico y placa. Es una medida de restricción a la circulación vehicular en el municipio de Medellín; aplicable los días hábiles de la semana, en horario de 7:00 a 8:30 de la mañana y de 5:30 a 7:00 de la noche.
La rotación de placas es semestral, según el grupo de vehículos definido por decreto de la Secretaría de Movilidad de Medellín.
Los infractores a lo dispuesto serán sancionados con multa equivalente a quince (15) salarios mínimos diarios legales vigentes (SMDLV) e inmovilización del vehículo, según lo consagrado por el artículo 131 literal C numeral 14 de la Ley 769 de 2002: "Transitar por sitios restringidos o en horas prohibidas por la autoridad competente. Además, el vehículo será inmovilizado."</t>
  </si>
  <si>
    <t>jorge.ramirezg@medellin.gov.co,
juan.usuga@medellin.gov.co</t>
  </si>
  <si>
    <t>Coordenada este-oeste para expresar la ubicación geográfica en el sistema de coordenadas WGS 84 (WKID: 4326 Authority: EPSG)</t>
  </si>
  <si>
    <t>Coordenada norte-sur para expresar la ubicación geográfica en el sistema de coordenadas WGS 84 (WKID: 4326 Authority: EPSG)</t>
  </si>
  <si>
    <t>Movilidad_Humana</t>
  </si>
  <si>
    <t>Red_Caminera</t>
  </si>
  <si>
    <t>Red caminera</t>
  </si>
  <si>
    <t>Las redes camineras son espacios públicos seguros para el peatón, logrados a través de urbanismo táctico, que además  pretenden la organización de los flujos viales, reducir los conflictos entre actores viales (peatón, moto, vehículo, transporte público, entre otros), acortar la distancia para cruzar la vía, eliminar el estacionamiento irregular y mejorar la accesibilidad para personas con movilidad reducida.
Ejecuta: Secretaría de Movilidad de Medellin y Metroplús S.A</t>
  </si>
  <si>
    <t>mario.sanchez@medellin.gov.co</t>
  </si>
  <si>
    <t>NECESIDAD</t>
  </si>
  <si>
    <t>Nombre de la red</t>
  </si>
  <si>
    <t>Entidad que elabora el proyecto</t>
  </si>
  <si>
    <t>Fase en la cual se encuentra la red</t>
  </si>
  <si>
    <t>Ubicación de la red (Nomenclatura)</t>
  </si>
  <si>
    <t>Número de comuna</t>
  </si>
  <si>
    <t>Nombre de la comuna en la cual se encuentra ubicada la red caminera</t>
  </si>
  <si>
    <t>Nombre del barrio en el cual se encuentra ubicada la red caminera</t>
  </si>
  <si>
    <t>Mes en el cual se culmina la obra</t>
  </si>
  <si>
    <t>Longitud de la Red Caminera en Kilometros</t>
  </si>
  <si>
    <t>Área en metros cuadrados</t>
  </si>
  <si>
    <t>Costo del proyecto</t>
  </si>
  <si>
    <t>Motivo por el cual se hace necesario construir la Red Caminera</t>
  </si>
  <si>
    <t>8,38</t>
  </si>
  <si>
    <t>EJECUTOR</t>
  </si>
  <si>
    <t>NUM_COMUNA</t>
  </si>
  <si>
    <t>ANO</t>
  </si>
  <si>
    <t>LONGITUD_KM</t>
  </si>
  <si>
    <t>AREA_MT2</t>
  </si>
  <si>
    <t>COSTO</t>
  </si>
  <si>
    <t>AÑO</t>
  </si>
  <si>
    <t>Año en el cual se culminó la obra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</si>
</sst>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6" x14ac:knownFonts="1">
    <font>
      <sz val="12"/>
      <color theme="1"/>
      <name val="Calibri"/>
      <family val="2"/>
      <scheme val="minor"/>
    </font>
    <font>
      <b/>
      <sz val="12"/>
      <color theme="0"/>
      <name val="Calibri"/>
      <family val="2"/>
      <scheme val="minor"/>
    </font>
    <font>
      <sz val="12"/>
      <color theme="0"/>
      <name val="Calibri"/>
      <family val="2"/>
      <scheme val="minor"/>
    </font>
    <font>
      <b/>
      <sz val="11"/>
      <color theme="0"/>
      <name val="Arial"/>
      <family val="2"/>
    </font>
    <font>
      <sz val="10"/>
      <color theme="1"/>
      <name val="Calibri"/>
      <family val="2"/>
      <scheme val="minor"/>
    </font>
    <font>
      <b/>
      <sz val="14"/>
      <color theme="0"/>
      <name val="Calibri"/>
      <family val="2"/>
      <scheme val="minor"/>
    </font>
    <font>
      <b/>
      <sz val="14"/>
      <color rgb="FF000000"/>
      <name val="Calibri"/>
      <family val="2"/>
    </font>
    <font>
      <sz val="10"/>
      <color rgb="FF000000"/>
      <name val="Arial"/>
      <family val="2"/>
    </font>
    <font>
      <b/>
      <sz val="14"/>
      <color theme="1"/>
      <name val="Calibri"/>
      <family val="2"/>
      <scheme val="minor"/>
    </font>
    <font>
      <sz val="12"/>
      <color theme="1"/>
      <name val="Calibri Light"/>
      <family val="2"/>
      <scheme val="major"/>
    </font>
    <font>
      <b/>
      <sz val="11"/>
      <color theme="1"/>
      <name val="Calibri Light"/>
      <family val="2"/>
      <scheme val="major"/>
    </font>
    <font>
      <u/>
      <sz val="12"/>
      <color theme="10"/>
      <name val="Calibri"/>
      <family val="2"/>
      <scheme val="minor"/>
    </font>
    <font>
      <sz val="8"/>
      <name val="Calibri"/>
      <family val="2"/>
      <scheme val="minor"/>
    </font>
    <font>
      <sz val="12"/>
      <name val="Calibri"/>
      <family val="2"/>
      <scheme val="minor"/>
    </font>
    <font>
      <sz val="11"/>
      <color theme="1"/>
      <name val="Calibri"/>
      <scheme val="minor"/>
    </font>
    <font>
      <sz val="12"/>
      <color theme="1"/>
      <name val="Calibri"/>
      <scheme val="minor"/>
    </font>
  </fonts>
  <fills count="8">
    <fill>
      <patternFill patternType="none"/>
    </fill>
    <fill>
      <patternFill patternType="gray125"/>
    </fill>
    <fill>
      <patternFill patternType="solid">
        <fgColor theme="4" tint="0.59999389629810485"/>
        <bgColor indexed="64"/>
      </patternFill>
    </fill>
    <fill>
      <patternFill patternType="solid">
        <fgColor theme="3" tint="0.39997558519241921"/>
        <bgColor indexed="64"/>
      </patternFill>
    </fill>
    <fill>
      <patternFill patternType="solid">
        <fgColor rgb="FF00999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1" fillId="0" borderId="0" applyNumberFormat="0" applyFill="0" applyBorder="0" applyAlignment="0" applyProtection="0"/>
  </cellStyleXfs>
  <cellXfs count="183">
    <xf numFmtId="0" fontId="0" fillId="0" borderId="0" xfId="0"/>
    <xf numFmtId="0" fontId="0" fillId="2" borderId="0" xfId="0" applyFill="1"/>
    <xf numFmtId="0" fontId="0" fillId="4" borderId="0" xfId="0" applyFill="1"/>
    <xf numFmtId="0" fontId="0" fillId="4" borderId="0" xfId="0" applyFill="1" applyAlignment="1">
      <alignment horizontal="left" vertical="center"/>
    </xf>
    <xf numFmtId="0" fontId="0" fillId="0" borderId="1" xfId="0"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wrapText="1"/>
    </xf>
    <xf numFmtId="0" fontId="0" fillId="6" borderId="0" xfId="0" applyFill="1"/>
    <xf numFmtId="0" fontId="2" fillId="6" borderId="0" xfId="0" applyFont="1" applyFill="1"/>
    <xf numFmtId="0" fontId="0" fillId="6" borderId="0" xfId="0" applyFill="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horizontal="left" vertical="center" wrapText="1"/>
    </xf>
    <xf numFmtId="0" fontId="0" fillId="5" borderId="1" xfId="0" applyFill="1" applyBorder="1" applyAlignment="1">
      <alignment horizontal="left" vertical="center" wrapText="1"/>
    </xf>
    <xf numFmtId="0" fontId="0" fillId="4" borderId="0" xfId="0" applyFill="1" applyAlignment="1">
      <alignment horizontal="center"/>
    </xf>
    <xf numFmtId="0" fontId="0" fillId="6" borderId="14" xfId="0" applyFill="1" applyBorder="1" applyAlignment="1">
      <alignment vertical="center" wrapText="1"/>
    </xf>
    <xf numFmtId="0" fontId="0" fillId="6" borderId="0" xfId="0" applyFill="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6" borderId="0" xfId="0" applyFill="1" applyAlignment="1">
      <alignment horizontal="center" vertical="center"/>
    </xf>
    <xf numFmtId="164" fontId="0" fillId="6" borderId="1" xfId="0" applyNumberFormat="1" applyFill="1" applyBorder="1" applyAlignment="1">
      <alignment horizontal="center" vertical="center"/>
    </xf>
    <xf numFmtId="0" fontId="8" fillId="6" borderId="0" xfId="0" applyFont="1" applyFill="1" applyAlignment="1">
      <alignment vertical="top"/>
    </xf>
    <xf numFmtId="0" fontId="8" fillId="6" borderId="3" xfId="0" applyFont="1" applyFill="1" applyBorder="1" applyAlignment="1">
      <alignment vertical="top"/>
    </xf>
    <xf numFmtId="0" fontId="3" fillId="3" borderId="13" xfId="0" applyFont="1" applyFill="1" applyBorder="1" applyAlignment="1">
      <alignment vertical="center" wrapText="1"/>
    </xf>
    <xf numFmtId="0" fontId="3" fillId="3" borderId="18" xfId="0" applyFont="1" applyFill="1" applyBorder="1" applyAlignment="1">
      <alignment vertical="center" wrapText="1"/>
    </xf>
    <xf numFmtId="0" fontId="3" fillId="3" borderId="3" xfId="0" applyFont="1" applyFill="1" applyBorder="1" applyAlignment="1">
      <alignment vertical="center" wrapText="1"/>
    </xf>
    <xf numFmtId="0" fontId="3" fillId="3" borderId="17" xfId="0" applyFont="1" applyFill="1" applyBorder="1" applyAlignment="1">
      <alignment vertical="center" wrapText="1"/>
    </xf>
    <xf numFmtId="0" fontId="3" fillId="3" borderId="17" xfId="0" applyFont="1" applyFill="1" applyBorder="1" applyAlignment="1">
      <alignment horizontal="center" vertical="center" wrapText="1"/>
    </xf>
    <xf numFmtId="0" fontId="3" fillId="3" borderId="21" xfId="0" applyFont="1" applyFill="1" applyBorder="1" applyAlignment="1">
      <alignment vertical="center" wrapText="1"/>
    </xf>
    <xf numFmtId="0" fontId="3" fillId="3" borderId="21" xfId="0" applyFont="1" applyFill="1" applyBorder="1" applyAlignment="1">
      <alignment horizontal="center" vertical="center" wrapText="1"/>
    </xf>
    <xf numFmtId="0" fontId="13" fillId="6" borderId="1" xfId="0" applyFont="1" applyFill="1" applyBorder="1" applyAlignment="1">
      <alignment vertical="center"/>
    </xf>
    <xf numFmtId="0" fontId="13" fillId="6" borderId="1" xfId="0" applyFont="1" applyFill="1" applyBorder="1" applyAlignment="1">
      <alignment vertical="center" wrapText="1"/>
    </xf>
    <xf numFmtId="0" fontId="13" fillId="7" borderId="1" xfId="0" applyFont="1" applyFill="1" applyBorder="1" applyAlignment="1">
      <alignment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xf>
    <xf numFmtId="0" fontId="0" fillId="7" borderId="1" xfId="0" applyFill="1" applyBorder="1" applyAlignment="1">
      <alignment vertical="center" wrapText="1"/>
    </xf>
    <xf numFmtId="0" fontId="0" fillId="7" borderId="1" xfId="0" applyFill="1" applyBorder="1" applyAlignment="1">
      <alignment horizontal="center" vertical="center"/>
    </xf>
    <xf numFmtId="0" fontId="0" fillId="7" borderId="1" xfId="0" applyFill="1" applyBorder="1" applyAlignment="1">
      <alignment vertical="center"/>
    </xf>
    <xf numFmtId="164" fontId="0" fillId="7" borderId="1" xfId="0" applyNumberFormat="1" applyFill="1" applyBorder="1" applyAlignment="1">
      <alignment horizontal="center" vertical="center"/>
    </xf>
    <xf numFmtId="0" fontId="0" fillId="7" borderId="1" xfId="0" applyFill="1" applyBorder="1" applyAlignment="1">
      <alignment horizontal="left" vertical="center" wrapText="1"/>
    </xf>
    <xf numFmtId="0" fontId="13" fillId="6" borderId="4" xfId="0" applyFont="1" applyFill="1" applyBorder="1" applyAlignment="1">
      <alignment horizontal="left" vertical="center"/>
    </xf>
    <xf numFmtId="0" fontId="13" fillId="7" borderId="1" xfId="0" applyFont="1" applyFill="1" applyBorder="1" applyAlignment="1">
      <alignment horizontal="center" vertical="center"/>
    </xf>
    <xf numFmtId="0" fontId="0" fillId="7" borderId="1" xfId="0" applyFill="1" applyBorder="1" applyAlignment="1">
      <alignment horizontal="left" vertical="center"/>
    </xf>
    <xf numFmtId="0" fontId="13" fillId="7" borderId="1" xfId="0" applyFont="1" applyFill="1" applyBorder="1" applyAlignment="1">
      <alignment horizontal="left" vertical="center"/>
    </xf>
    <xf numFmtId="14" fontId="13" fillId="6" borderId="1" xfId="0" applyNumberFormat="1" applyFont="1" applyFill="1" applyBorder="1" applyAlignment="1">
      <alignment vertical="center"/>
    </xf>
    <xf numFmtId="0" fontId="0" fillId="6" borderId="5" xfId="0" applyFill="1" applyBorder="1" applyAlignment="1">
      <alignment vertical="center" wrapText="1"/>
    </xf>
    <xf numFmtId="0" fontId="0" fillId="6" borderId="4" xfId="0" applyFill="1" applyBorder="1" applyAlignment="1">
      <alignment horizontal="left" vertical="center"/>
    </xf>
    <xf numFmtId="0" fontId="0" fillId="7" borderId="4" xfId="0" applyFill="1" applyBorder="1" applyAlignment="1">
      <alignment horizontal="left" vertical="center"/>
    </xf>
    <xf numFmtId="0" fontId="11" fillId="6" borderId="14" xfId="1" applyFill="1" applyBorder="1" applyAlignment="1">
      <alignment vertical="center" wrapText="1"/>
    </xf>
    <xf numFmtId="1" fontId="0" fillId="0" borderId="1" xfId="0" applyNumberFormat="1" applyBorder="1" applyAlignment="1">
      <alignment horizontal="center" vertical="center" wrapText="1"/>
    </xf>
    <xf numFmtId="0" fontId="0" fillId="7" borderId="1" xfId="0" applyFill="1" applyBorder="1" applyAlignment="1">
      <alignment horizontal="center" vertical="center" wrapText="1"/>
    </xf>
    <xf numFmtId="1" fontId="0" fillId="7" borderId="1" xfId="0" applyNumberFormat="1" applyFill="1" applyBorder="1" applyAlignment="1">
      <alignment horizontal="left" vertical="center" wrapText="1"/>
    </xf>
    <xf numFmtId="1" fontId="0" fillId="0" borderId="1" xfId="0" applyNumberFormat="1" applyBorder="1" applyAlignment="1">
      <alignment horizontal="left" vertical="center" wrapText="1"/>
    </xf>
    <xf numFmtId="0" fontId="0" fillId="7" borderId="0" xfId="0" applyFill="1"/>
    <xf numFmtId="0" fontId="0" fillId="7" borderId="14" xfId="0" applyFill="1" applyBorder="1" applyAlignment="1">
      <alignment vertical="center" wrapText="1"/>
    </xf>
    <xf numFmtId="0" fontId="11" fillId="7" borderId="14" xfId="1" applyFill="1" applyBorder="1" applyAlignment="1">
      <alignment vertical="center" wrapText="1"/>
    </xf>
    <xf numFmtId="0" fontId="13" fillId="7"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1" fontId="0" fillId="6"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13" fillId="0" borderId="1" xfId="0" applyFont="1" applyBorder="1" applyAlignment="1">
      <alignment vertical="center"/>
    </xf>
    <xf numFmtId="1" fontId="0" fillId="0" borderId="1" xfId="0" applyNumberFormat="1" applyBorder="1" applyAlignment="1">
      <alignment horizontal="center" vertical="center"/>
    </xf>
    <xf numFmtId="0" fontId="0" fillId="7" borderId="24" xfId="0" applyFill="1" applyBorder="1" applyAlignment="1">
      <alignment vertical="center" wrapText="1"/>
    </xf>
    <xf numFmtId="0" fontId="0" fillId="7" borderId="25" xfId="0" applyFill="1" applyBorder="1" applyAlignment="1">
      <alignment vertical="center" wrapText="1"/>
    </xf>
    <xf numFmtId="0" fontId="0" fillId="7" borderId="25" xfId="0" applyFill="1" applyBorder="1" applyAlignment="1">
      <alignment horizontal="center" vertical="center"/>
    </xf>
    <xf numFmtId="0" fontId="0" fillId="7" borderId="26" xfId="0" applyFill="1" applyBorder="1" applyAlignment="1">
      <alignment vertical="center" wrapText="1"/>
    </xf>
    <xf numFmtId="0" fontId="0" fillId="6" borderId="4" xfId="0" applyFill="1" applyBorder="1" applyAlignment="1">
      <alignment vertical="center" wrapText="1"/>
    </xf>
    <xf numFmtId="0" fontId="13" fillId="7" borderId="4" xfId="0" applyFont="1" applyFill="1" applyBorder="1" applyAlignment="1">
      <alignment vertical="center"/>
    </xf>
    <xf numFmtId="0" fontId="13" fillId="6" borderId="4" xfId="0" applyFont="1" applyFill="1" applyBorder="1" applyAlignment="1">
      <alignment vertical="center"/>
    </xf>
    <xf numFmtId="0" fontId="13" fillId="6" borderId="5" xfId="0" applyFont="1" applyFill="1" applyBorder="1" applyAlignment="1">
      <alignment vertical="center"/>
    </xf>
    <xf numFmtId="0" fontId="0" fillId="7" borderId="4" xfId="0" applyFill="1" applyBorder="1" applyAlignment="1">
      <alignment vertical="center" wrapText="1"/>
    </xf>
    <xf numFmtId="0" fontId="0" fillId="6" borderId="22" xfId="0" applyFill="1" applyBorder="1" applyAlignment="1">
      <alignment vertical="center" wrapText="1"/>
    </xf>
    <xf numFmtId="0" fontId="0" fillId="6" borderId="23" xfId="0" applyFill="1" applyBorder="1" applyAlignment="1">
      <alignment vertical="center"/>
    </xf>
    <xf numFmtId="0" fontId="0" fillId="6" borderId="23" xfId="0" applyFill="1" applyBorder="1" applyAlignment="1">
      <alignment horizontal="center" vertical="center"/>
    </xf>
    <xf numFmtId="0" fontId="0" fillId="6" borderId="23" xfId="0" applyFill="1" applyBorder="1" applyAlignment="1">
      <alignment vertical="center" wrapText="1"/>
    </xf>
    <xf numFmtId="0" fontId="0" fillId="7" borderId="4" xfId="0" applyFill="1" applyBorder="1" applyAlignment="1">
      <alignment horizontal="left" vertical="center" wrapText="1"/>
    </xf>
    <xf numFmtId="0" fontId="0" fillId="7" borderId="24" xfId="0" applyFill="1" applyBorder="1" applyAlignment="1">
      <alignment vertical="center"/>
    </xf>
    <xf numFmtId="164" fontId="0" fillId="7" borderId="25" xfId="0" applyNumberFormat="1" applyFill="1" applyBorder="1" applyAlignment="1">
      <alignment horizontal="center" vertical="center"/>
    </xf>
    <xf numFmtId="0" fontId="0" fillId="6" borderId="4" xfId="0" applyFill="1" applyBorder="1" applyAlignment="1">
      <alignment vertical="center"/>
    </xf>
    <xf numFmtId="0" fontId="0" fillId="7" borderId="4" xfId="0" applyFill="1" applyBorder="1" applyAlignment="1">
      <alignment vertical="center"/>
    </xf>
    <xf numFmtId="0" fontId="0" fillId="0" borderId="4" xfId="0" applyBorder="1" applyAlignment="1">
      <alignment vertical="center"/>
    </xf>
    <xf numFmtId="0" fontId="0" fillId="6" borderId="22" xfId="0" applyFill="1" applyBorder="1" applyAlignment="1">
      <alignment vertical="center"/>
    </xf>
    <xf numFmtId="164" fontId="0" fillId="6" borderId="23" xfId="0" applyNumberFormat="1" applyFill="1" applyBorder="1" applyAlignment="1">
      <alignment horizontal="center" vertical="center"/>
    </xf>
    <xf numFmtId="0" fontId="11" fillId="7" borderId="28" xfId="1" applyFill="1" applyBorder="1" applyAlignment="1">
      <alignment horizontal="center" vertical="center" wrapText="1"/>
    </xf>
    <xf numFmtId="0" fontId="11" fillId="6" borderId="14" xfId="1" applyFill="1" applyBorder="1" applyAlignment="1">
      <alignment horizontal="center" vertical="center" wrapText="1"/>
    </xf>
    <xf numFmtId="0" fontId="11" fillId="6" borderId="29" xfId="1" applyFill="1" applyBorder="1" applyAlignment="1">
      <alignmen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7" borderId="24" xfId="0" applyFill="1" applyBorder="1" applyAlignment="1">
      <alignment horizontal="left" vertical="center" wrapText="1"/>
    </xf>
    <xf numFmtId="0" fontId="0" fillId="7" borderId="25" xfId="0" applyFill="1" applyBorder="1" applyAlignment="1">
      <alignment horizontal="left" vertical="center" wrapText="1"/>
    </xf>
    <xf numFmtId="0" fontId="0" fillId="7" borderId="25" xfId="0" applyFill="1" applyBorder="1" applyAlignment="1">
      <alignment horizontal="center" vertical="center" wrapText="1"/>
    </xf>
    <xf numFmtId="0" fontId="0" fillId="0" borderId="4" xfId="0" applyBorder="1" applyAlignment="1">
      <alignment horizontal="left" vertical="center" wrapText="1"/>
    </xf>
    <xf numFmtId="0" fontId="13" fillId="6" borderId="5" xfId="0" applyFont="1" applyFill="1" applyBorder="1" applyAlignment="1">
      <alignment vertical="center" wrapText="1"/>
    </xf>
    <xf numFmtId="0" fontId="0" fillId="0" borderId="4" xfId="0" applyBorder="1" applyAlignment="1">
      <alignment horizontal="left"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13" fillId="6" borderId="23" xfId="0" applyFont="1" applyFill="1" applyBorder="1" applyAlignment="1">
      <alignment horizontal="left" vertical="center"/>
    </xf>
    <xf numFmtId="0" fontId="0" fillId="6" borderId="23" xfId="0" applyFill="1" applyBorder="1" applyAlignment="1">
      <alignment horizontal="left" vertical="center" wrapText="1"/>
    </xf>
    <xf numFmtId="0" fontId="0" fillId="0" borderId="23" xfId="0" applyBorder="1" applyAlignment="1">
      <alignment horizontal="left" vertical="center" wrapText="1"/>
    </xf>
    <xf numFmtId="0" fontId="0" fillId="7" borderId="24" xfId="0" applyFill="1" applyBorder="1" applyAlignment="1">
      <alignment horizontal="left" vertical="center"/>
    </xf>
    <xf numFmtId="0" fontId="0" fillId="7" borderId="25" xfId="0" applyFill="1" applyBorder="1" applyAlignment="1">
      <alignment horizontal="left" vertical="center"/>
    </xf>
    <xf numFmtId="0" fontId="13" fillId="7" borderId="4" xfId="0" applyFont="1" applyFill="1" applyBorder="1" applyAlignment="1">
      <alignment horizontal="left" vertical="center"/>
    </xf>
    <xf numFmtId="0" fontId="13" fillId="7" borderId="5" xfId="0" applyFont="1" applyFill="1" applyBorder="1" applyAlignment="1">
      <alignment vertical="center" wrapText="1"/>
    </xf>
    <xf numFmtId="0" fontId="0" fillId="7" borderId="5" xfId="0" applyFill="1" applyBorder="1" applyAlignment="1">
      <alignment vertical="center"/>
    </xf>
    <xf numFmtId="0" fontId="0" fillId="6" borderId="5" xfId="0" applyFill="1" applyBorder="1" applyAlignment="1">
      <alignment vertical="center"/>
    </xf>
    <xf numFmtId="0" fontId="0" fillId="6" borderId="22" xfId="0" applyFill="1" applyBorder="1" applyAlignment="1">
      <alignment horizontal="left" vertical="center"/>
    </xf>
    <xf numFmtId="0" fontId="0" fillId="6" borderId="23" xfId="0" applyFill="1" applyBorder="1" applyAlignment="1">
      <alignment horizontal="left" vertical="center"/>
    </xf>
    <xf numFmtId="0" fontId="0" fillId="6" borderId="27" xfId="0" applyFill="1" applyBorder="1" applyAlignment="1">
      <alignment vertical="center"/>
    </xf>
    <xf numFmtId="0" fontId="3" fillId="3" borderId="30" xfId="0" applyFont="1" applyFill="1" applyBorder="1" applyAlignment="1">
      <alignment vertical="center" wrapText="1"/>
    </xf>
    <xf numFmtId="0" fontId="3" fillId="3" borderId="31" xfId="0" applyFont="1" applyFill="1" applyBorder="1" applyAlignment="1">
      <alignment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0" fillId="6" borderId="0" xfId="0" applyFill="1" applyBorder="1" applyAlignment="1">
      <alignment vertical="center" wrapText="1"/>
    </xf>
    <xf numFmtId="0" fontId="0" fillId="6" borderId="0" xfId="0" applyFill="1" applyBorder="1" applyAlignment="1">
      <alignment vertical="center"/>
    </xf>
    <xf numFmtId="0" fontId="0" fillId="6" borderId="0" xfId="0" applyFill="1" applyBorder="1" applyAlignment="1">
      <alignment horizontal="center" vertical="center"/>
    </xf>
    <xf numFmtId="1" fontId="0" fillId="6" borderId="0" xfId="0" applyNumberFormat="1" applyFill="1" applyBorder="1" applyAlignment="1">
      <alignment horizontal="center" vertical="center"/>
    </xf>
    <xf numFmtId="0" fontId="11" fillId="6" borderId="0" xfId="1" applyFill="1" applyBorder="1" applyAlignment="1">
      <alignment vertical="center" wrapText="1"/>
    </xf>
    <xf numFmtId="164" fontId="0" fillId="6" borderId="0" xfId="0" applyNumberFormat="1" applyFill="1" applyBorder="1" applyAlignment="1">
      <alignment horizontal="center" vertical="center"/>
    </xf>
    <xf numFmtId="0" fontId="0" fillId="6" borderId="0" xfId="0" applyFill="1" applyBorder="1" applyAlignment="1">
      <alignment horizontal="left" vertical="center" wrapText="1"/>
    </xf>
    <xf numFmtId="0" fontId="13" fillId="6" borderId="0" xfId="0" applyFont="1" applyFill="1" applyBorder="1" applyAlignment="1">
      <alignment horizontal="left" vertical="center"/>
    </xf>
    <xf numFmtId="1" fontId="0" fillId="0" borderId="0" xfId="0" applyNumberFormat="1" applyBorder="1" applyAlignment="1">
      <alignment horizontal="center" vertical="center" wrapText="1"/>
    </xf>
    <xf numFmtId="0" fontId="0" fillId="0" borderId="0" xfId="0" applyBorder="1" applyAlignment="1">
      <alignment horizontal="left" vertical="center" wrapText="1"/>
    </xf>
    <xf numFmtId="0" fontId="0" fillId="6" borderId="0" xfId="0" applyFill="1" applyBorder="1" applyAlignment="1">
      <alignment horizontal="left" vertical="center"/>
    </xf>
    <xf numFmtId="0" fontId="14" fillId="6" borderId="4" xfId="0" applyFont="1" applyFill="1" applyBorder="1" applyAlignment="1">
      <alignment horizontal="left" vertical="center"/>
    </xf>
    <xf numFmtId="1" fontId="15" fillId="6" borderId="1" xfId="0" applyNumberFormat="1" applyFont="1" applyFill="1" applyBorder="1" applyAlignment="1">
      <alignment horizontal="center" vertical="center"/>
    </xf>
    <xf numFmtId="0" fontId="15" fillId="6" borderId="1" xfId="0" applyFont="1" applyFill="1" applyBorder="1" applyAlignment="1">
      <alignment horizontal="left" vertical="center"/>
    </xf>
    <xf numFmtId="0" fontId="15" fillId="6" borderId="1" xfId="0" applyFont="1" applyFill="1" applyBorder="1" applyAlignment="1">
      <alignment horizontal="left" vertical="center" wrapText="1"/>
    </xf>
    <xf numFmtId="3" fontId="0" fillId="7" borderId="28" xfId="0" applyNumberFormat="1" applyFill="1" applyBorder="1" applyAlignment="1">
      <alignment horizontal="center" vertical="center"/>
    </xf>
    <xf numFmtId="3" fontId="0" fillId="6" borderId="14" xfId="0" applyNumberFormat="1" applyFill="1" applyBorder="1" applyAlignment="1">
      <alignment horizontal="center" vertical="center"/>
    </xf>
    <xf numFmtId="0" fontId="13" fillId="7" borderId="14" xfId="0" applyFont="1" applyFill="1" applyBorder="1" applyAlignment="1">
      <alignment horizontal="center" vertical="center"/>
    </xf>
    <xf numFmtId="0" fontId="13" fillId="6" borderId="14" xfId="0" applyFont="1" applyFill="1" applyBorder="1" applyAlignment="1">
      <alignment horizontal="center" vertical="center"/>
    </xf>
    <xf numFmtId="3" fontId="0" fillId="7" borderId="14" xfId="0" applyNumberFormat="1" applyFill="1" applyBorder="1" applyAlignment="1">
      <alignment horizontal="center" vertical="center"/>
    </xf>
    <xf numFmtId="1" fontId="0" fillId="7" borderId="14" xfId="0" applyNumberFormat="1" applyFill="1" applyBorder="1" applyAlignment="1">
      <alignment horizontal="center" vertical="center"/>
    </xf>
    <xf numFmtId="1" fontId="0" fillId="6" borderId="14" xfId="0" applyNumberFormat="1" applyFill="1" applyBorder="1" applyAlignment="1">
      <alignment horizontal="center" vertical="center"/>
    </xf>
    <xf numFmtId="3" fontId="0" fillId="6" borderId="29" xfId="0" applyNumberFormat="1" applyFill="1" applyBorder="1" applyAlignment="1">
      <alignment horizontal="center" vertical="center"/>
    </xf>
    <xf numFmtId="0" fontId="13" fillId="7" borderId="4" xfId="0" applyFont="1" applyFill="1" applyBorder="1" applyAlignment="1">
      <alignment vertical="center" wrapText="1"/>
    </xf>
    <xf numFmtId="0" fontId="13" fillId="6" borderId="4" xfId="0" applyFont="1" applyFill="1" applyBorder="1" applyAlignment="1">
      <alignment vertical="center" wrapText="1"/>
    </xf>
    <xf numFmtId="0" fontId="0" fillId="7" borderId="28" xfId="0" applyFill="1" applyBorder="1" applyAlignment="1">
      <alignment vertical="center" wrapText="1"/>
    </xf>
    <xf numFmtId="0" fontId="13" fillId="7" borderId="14" xfId="0" applyFont="1" applyFill="1" applyBorder="1" applyAlignment="1">
      <alignment vertical="center"/>
    </xf>
    <xf numFmtId="0" fontId="13" fillId="6" borderId="14" xfId="0" applyFont="1" applyFill="1" applyBorder="1" applyAlignment="1">
      <alignment vertical="center"/>
    </xf>
    <xf numFmtId="0" fontId="13" fillId="0" borderId="14" xfId="0" applyFont="1" applyBorder="1" applyAlignment="1">
      <alignment vertical="center"/>
    </xf>
    <xf numFmtId="0" fontId="0" fillId="6" borderId="29" xfId="0" applyFill="1" applyBorder="1" applyAlignment="1">
      <alignment vertical="center" wrapText="1"/>
    </xf>
    <xf numFmtId="1" fontId="15" fillId="6" borderId="23" xfId="0" applyNumberFormat="1" applyFont="1" applyFill="1" applyBorder="1" applyAlignment="1">
      <alignment horizontal="center" vertical="center"/>
    </xf>
    <xf numFmtId="0" fontId="15" fillId="6" borderId="23" xfId="0" applyFont="1" applyFill="1" applyBorder="1" applyAlignment="1">
      <alignment horizontal="left" vertical="center"/>
    </xf>
    <xf numFmtId="0" fontId="11" fillId="7" borderId="28" xfId="1" applyFill="1" applyBorder="1" applyAlignment="1">
      <alignment horizontal="left" vertical="center"/>
    </xf>
    <xf numFmtId="0" fontId="11" fillId="0" borderId="14" xfId="1" applyFill="1" applyBorder="1" applyAlignment="1">
      <alignment horizontal="left" vertical="center"/>
    </xf>
    <xf numFmtId="0" fontId="0" fillId="6" borderId="14" xfId="0" applyFill="1" applyBorder="1" applyAlignment="1">
      <alignment horizontal="left" vertical="center"/>
    </xf>
    <xf numFmtId="0" fontId="13" fillId="7" borderId="14" xfId="0" applyFont="1" applyFill="1" applyBorder="1" applyAlignment="1">
      <alignment horizontal="left" vertical="center"/>
    </xf>
    <xf numFmtId="0" fontId="13" fillId="6" borderId="14" xfId="0" applyFont="1" applyFill="1" applyBorder="1" applyAlignment="1">
      <alignment horizontal="left" vertical="center"/>
    </xf>
    <xf numFmtId="0" fontId="0" fillId="7" borderId="14" xfId="0" applyFill="1" applyBorder="1" applyAlignment="1">
      <alignment horizontal="left" vertical="center"/>
    </xf>
    <xf numFmtId="0" fontId="0" fillId="0" borderId="14" xfId="0" applyBorder="1" applyAlignment="1">
      <alignment horizontal="left" vertical="center"/>
    </xf>
    <xf numFmtId="0" fontId="0" fillId="7" borderId="14" xfId="0" applyFill="1" applyBorder="1" applyAlignment="1">
      <alignment horizontal="left" vertical="center" wrapText="1"/>
    </xf>
    <xf numFmtId="0" fontId="0" fillId="6" borderId="14" xfId="0" applyFill="1" applyBorder="1" applyAlignment="1">
      <alignment horizontal="left" vertical="center" wrapText="1"/>
    </xf>
    <xf numFmtId="0" fontId="0" fillId="6" borderId="29" xfId="0" applyFill="1" applyBorder="1" applyAlignment="1">
      <alignment horizontal="left" vertical="center" wrapText="1"/>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6" xfId="0" applyFont="1" applyFill="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6" borderId="12" xfId="0" applyFill="1" applyBorder="1" applyAlignment="1">
      <alignment horizontal="center" vertical="center"/>
    </xf>
    <xf numFmtId="0" fontId="0" fillId="6" borderId="2" xfId="0" applyFill="1" applyBorder="1" applyAlignment="1">
      <alignment horizontal="center" vertical="center"/>
    </xf>
    <xf numFmtId="0" fontId="5" fillId="4" borderId="0" xfId="0" applyFont="1" applyFill="1" applyAlignment="1">
      <alignment horizontal="center"/>
    </xf>
    <xf numFmtId="0" fontId="8" fillId="6" borderId="13" xfId="0" applyFont="1" applyFill="1" applyBorder="1" applyAlignment="1">
      <alignment horizontal="center" vertical="top"/>
    </xf>
    <xf numFmtId="0" fontId="8" fillId="6" borderId="0" xfId="0" applyFont="1" applyFill="1" applyAlignment="1">
      <alignment horizontal="center" vertical="top"/>
    </xf>
    <xf numFmtId="0" fontId="8" fillId="6" borderId="3" xfId="0" applyFont="1" applyFill="1" applyBorder="1" applyAlignment="1">
      <alignment horizontal="center" vertical="top"/>
    </xf>
    <xf numFmtId="0" fontId="9" fillId="5" borderId="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1" fillId="4" borderId="14"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cellXfs>
  <cellStyles count="2">
    <cellStyle name="Hipervínculo" xfId="1" builtinId="8"/>
    <cellStyle name="Normal" xfId="0" builtinId="0"/>
  </cellStyles>
  <dxfs count="26">
    <dxf>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left"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dd\-mm\-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numFmt numFmtId="3" formatCode="#,##0"/>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thin">
          <color indexed="64"/>
        </top>
        <bottom style="medium">
          <color indexed="64"/>
        </bottom>
      </border>
    </dxf>
    <dxf>
      <border outline="0">
        <bottom style="medium">
          <color indexed="64"/>
        </bottom>
      </border>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24</xdr:col>
      <xdr:colOff>381000</xdr:colOff>
      <xdr:row>1</xdr:row>
      <xdr:rowOff>25400</xdr:rowOff>
    </xdr:from>
    <xdr:to>
      <xdr:col>24</xdr:col>
      <xdr:colOff>1511300</xdr:colOff>
      <xdr:row>2</xdr:row>
      <xdr:rowOff>330200</xdr:rowOff>
    </xdr:to>
    <xdr:pic>
      <xdr:nvPicPr>
        <xdr:cNvPr id="1038" name="Imagen 1">
          <a:extLst>
            <a:ext uri="{FF2B5EF4-FFF2-40B4-BE49-F238E27FC236}">
              <a16:creationId xmlns=""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0" y="279400"/>
          <a:ext cx="11303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2183606</xdr:colOff>
      <xdr:row>5</xdr:row>
      <xdr:rowOff>388144</xdr:rowOff>
    </xdr:from>
    <xdr:to>
      <xdr:col>3</xdr:col>
      <xdr:colOff>1507331</xdr:colOff>
      <xdr:row>5</xdr:row>
      <xdr:rowOff>492919</xdr:rowOff>
    </xdr:to>
    <xdr:sp macro="" textlink="">
      <xdr:nvSpPr>
        <xdr:cNvPr id="2" name="Flecha: a la derecha 1">
          <a:extLst>
            <a:ext uri="{FF2B5EF4-FFF2-40B4-BE49-F238E27FC236}">
              <a16:creationId xmlns="" xmlns:a16="http://schemas.microsoft.com/office/drawing/2014/main" id="{00000000-0008-0000-0500-000002000000}"/>
            </a:ext>
          </a:extLst>
        </xdr:cNvPr>
        <xdr:cNvSpPr/>
      </xdr:nvSpPr>
      <xdr:spPr>
        <a:xfrm>
          <a:off x="3481387" y="1674019"/>
          <a:ext cx="1538288" cy="104775"/>
        </a:xfrm>
        <a:prstGeom prst="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4</xdr:col>
      <xdr:colOff>9525</xdr:colOff>
      <xdr:row>5</xdr:row>
      <xdr:rowOff>0</xdr:rowOff>
    </xdr:from>
    <xdr:to>
      <xdr:col>4</xdr:col>
      <xdr:colOff>180975</xdr:colOff>
      <xdr:row>5</xdr:row>
      <xdr:rowOff>171450</xdr:rowOff>
    </xdr:to>
    <xdr:pic>
      <xdr:nvPicPr>
        <xdr:cNvPr id="4" name="Imagen 3">
          <a:extLst>
            <a:ext uri="{FF2B5EF4-FFF2-40B4-BE49-F238E27FC236}">
              <a16:creationId xmlns="" xmlns:a16="http://schemas.microsoft.com/office/drawing/2014/main" id="{D904D84A-CD52-4D28-8C1B-97611781B3EB}"/>
            </a:ext>
            <a:ext uri="{147F2762-F138-4A5C-976F-8EAC2B608ADB}">
              <a16:predDERef xmlns="" xmlns:a16="http://schemas.microsoft.com/office/drawing/2014/main" pred="{00000000-0008-0000-0500-000002000000}"/>
            </a:ext>
          </a:extLst>
        </xdr:cNvPr>
        <xdr:cNvPicPr>
          <a:picLocks noChangeAspect="1"/>
        </xdr:cNvPicPr>
      </xdr:nvPicPr>
      <xdr:blipFill>
        <a:blip xmlns:r="http://schemas.openxmlformats.org/officeDocument/2006/relationships" r:embed="rId1"/>
        <a:stretch>
          <a:fillRect/>
        </a:stretch>
      </xdr:blipFill>
      <xdr:spPr>
        <a:xfrm>
          <a:off x="8953500" y="1285875"/>
          <a:ext cx="171450" cy="171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423317</xdr:colOff>
      <xdr:row>8</xdr:row>
      <xdr:rowOff>50765</xdr:rowOff>
    </xdr:to>
    <xdr:sp macro="" textlink="">
      <xdr:nvSpPr>
        <xdr:cNvPr id="2" name="EsriDoNotEdit">
          <a:extLst>
            <a:ext uri="{FF2B5EF4-FFF2-40B4-BE49-F238E27FC236}">
              <a16:creationId xmlns="" xmlns:a16="http://schemas.microsoft.com/office/drawing/2014/main" id="{00000000-0008-0000-0700-000002000000}"/>
            </a:ext>
          </a:extLst>
        </xdr:cNvPr>
        <xdr:cNvSpPr/>
      </xdr:nvSpPr>
      <xdr:spPr>
        <a:xfrm>
          <a:off x="0" y="0"/>
          <a:ext cx="7967117" cy="1650965"/>
        </a:xfrm>
        <a:prstGeom prst="rect">
          <a:avLst/>
        </a:prstGeom>
        <a:noFill/>
      </xdr:spPr>
      <xdr:txBody>
        <a:bodyPr wrap="none" lIns="91440" tIns="45720" rIns="91440" bIns="45720">
          <a:spAutoFit/>
        </a:bodyPr>
        <a:lstStyle/>
        <a:p>
          <a:pPr algn="ctr"/>
          <a:r>
            <a:rPr lang="es-E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NO EDITAR </a:t>
          </a:r>
        </a:p>
        <a:p>
          <a:pPr algn="ctr"/>
          <a:r>
            <a:rPr lang="es-E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Solo para uso de Esri</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6-MOV/20600-U-Admtva/E-Sistemas-Inf/Cmn-Sistemas-Inf/MEDATA/2022/Documentos/20220311_FOTICS147_SMOV_matrizactualiza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s>
    <sheetDataSet>
      <sheetData sheetId="0" refreshError="1"/>
    </sheetDataSet>
  </externalBook>
</externalLink>
</file>

<file path=xl/tables/table1.xml><?xml version="1.0" encoding="utf-8"?>
<table xmlns="http://schemas.openxmlformats.org/spreadsheetml/2006/main" id="3" name="Diccionario" displayName="Diccionario" ref="B7:Y130" totalsRowShown="0" headerRowBorderDxfId="25" tableBorderDxfId="24">
  <autoFilter ref="B7:Y130"/>
  <tableColumns count="24">
    <tableColumn id="1" name="Feature dataset" dataDxfId="23"/>
    <tableColumn id="2" name="Nombre del feature class" dataDxfId="22"/>
    <tableColumn id="3" name="Alias FC" dataDxfId="21"/>
    <tableColumn id="4" name="Geometría / Tipo Dato" dataDxfId="20"/>
    <tableColumn id="5" name="Cantidad de elementos" dataDxfId="19"/>
    <tableColumn id="6" name="Descripción" dataDxfId="18"/>
    <tableColumn id="7" name="Dependencia  " dataDxfId="17"/>
    <tableColumn id="8" name="Correo de contacto" dataDxfId="16"/>
    <tableColumn id="9" name="Sistema de coordenadas" dataDxfId="15"/>
    <tableColumn id="10" name="Fecha de elaboración" dataDxfId="14"/>
    <tableColumn id="11" name="Topología" dataDxfId="13"/>
    <tableColumn id="12" name="Reglas topológicas" dataDxfId="12"/>
    <tableColumn id="13" name="Excepciones" dataDxfId="11"/>
    <tableColumn id="14" name="Nombre del campo" dataDxfId="10"/>
    <tableColumn id="15" name="Tipo de dato" dataDxfId="9"/>
    <tableColumn id="16" name="Longitud dato" dataDxfId="8"/>
    <tableColumn id="17" name="Alias Campo" dataDxfId="7"/>
    <tableColumn id="18" name="Descripción del campo" dataDxfId="6"/>
    <tableColumn id="19" name="Acepta nulos" dataDxfId="5"/>
    <tableColumn id="20" name="Subtipo/Dominio" dataDxfId="4"/>
    <tableColumn id="21" name="Feature Class_x000a_publicable" dataDxfId="3"/>
    <tableColumn id="22" name="Campo publicable" dataDxfId="2"/>
    <tableColumn id="23" name="Clasificación" dataDxfId="1"/>
    <tableColumn id="24" name="Observacione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sara.henao@medellin.gov.co" TargetMode="External"/><Relationship Id="rId21" Type="http://schemas.openxmlformats.org/officeDocument/2006/relationships/hyperlink" Target="mailto:sara.henao@medellin.gov.co" TargetMode="External"/><Relationship Id="rId42" Type="http://schemas.openxmlformats.org/officeDocument/2006/relationships/hyperlink" Target="mailto:sara.henao@medellin.gov.co" TargetMode="External"/><Relationship Id="rId47" Type="http://schemas.openxmlformats.org/officeDocument/2006/relationships/hyperlink" Target="mailto:sara.henao@medellin.gov.co" TargetMode="External"/><Relationship Id="rId63" Type="http://schemas.openxmlformats.org/officeDocument/2006/relationships/hyperlink" Target="mailto:sara.henao@medellin.gov.co" TargetMode="External"/><Relationship Id="rId68" Type="http://schemas.openxmlformats.org/officeDocument/2006/relationships/hyperlink" Target="mailto:sara.henao@medellin.gov.co" TargetMode="External"/><Relationship Id="rId84" Type="http://schemas.openxmlformats.org/officeDocument/2006/relationships/hyperlink" Target="mailto:paola.rua@medellin.gov.co" TargetMode="External"/><Relationship Id="rId89" Type="http://schemas.openxmlformats.org/officeDocument/2006/relationships/hyperlink" Target="mailto:paola.rua@medellin.gov.co" TargetMode="External"/><Relationship Id="rId112" Type="http://schemas.openxmlformats.org/officeDocument/2006/relationships/table" Target="../tables/table1.xml"/><Relationship Id="rId2" Type="http://schemas.openxmlformats.org/officeDocument/2006/relationships/hyperlink" Target="mailto:tomas.white@medellin.gov.co" TargetMode="External"/><Relationship Id="rId16" Type="http://schemas.openxmlformats.org/officeDocument/2006/relationships/hyperlink" Target="mailto:sara.henao@medellin.gov.co" TargetMode="External"/><Relationship Id="rId29" Type="http://schemas.openxmlformats.org/officeDocument/2006/relationships/hyperlink" Target="mailto:sara.henao@medellin.gov.co" TargetMode="External"/><Relationship Id="rId107" Type="http://schemas.openxmlformats.org/officeDocument/2006/relationships/hyperlink" Target="mailto:mario.sanchez@medellin.gov.co" TargetMode="External"/><Relationship Id="rId11" Type="http://schemas.openxmlformats.org/officeDocument/2006/relationships/hyperlink" Target="mailto:tomas.white@medellin.gov.co" TargetMode="External"/><Relationship Id="rId24" Type="http://schemas.openxmlformats.org/officeDocument/2006/relationships/hyperlink" Target="mailto:sara.henao@medellin.gov.co" TargetMode="External"/><Relationship Id="rId32" Type="http://schemas.openxmlformats.org/officeDocument/2006/relationships/hyperlink" Target="mailto:sara.henao@medellin.gov.co" TargetMode="External"/><Relationship Id="rId37" Type="http://schemas.openxmlformats.org/officeDocument/2006/relationships/hyperlink" Target="mailto:sara.henao@medellin.gov.co" TargetMode="External"/><Relationship Id="rId40" Type="http://schemas.openxmlformats.org/officeDocument/2006/relationships/hyperlink" Target="mailto:sara.henao@medellin.gov.co" TargetMode="External"/><Relationship Id="rId45" Type="http://schemas.openxmlformats.org/officeDocument/2006/relationships/hyperlink" Target="mailto:sara.henao@medellin.gov.co" TargetMode="External"/><Relationship Id="rId53" Type="http://schemas.openxmlformats.org/officeDocument/2006/relationships/hyperlink" Target="mailto:sara.henao@medellin.gov.co" TargetMode="External"/><Relationship Id="rId58" Type="http://schemas.openxmlformats.org/officeDocument/2006/relationships/hyperlink" Target="mailto:sara.henao@medellin.gov.co" TargetMode="External"/><Relationship Id="rId66" Type="http://schemas.openxmlformats.org/officeDocument/2006/relationships/hyperlink" Target="mailto:sara.henao@medellin.gov.co" TargetMode="External"/><Relationship Id="rId74" Type="http://schemas.openxmlformats.org/officeDocument/2006/relationships/hyperlink" Target="mailto:paola.rua@medellin.gov.co" TargetMode="External"/><Relationship Id="rId79" Type="http://schemas.openxmlformats.org/officeDocument/2006/relationships/hyperlink" Target="mailto:paola.rua@medellin.gov.co" TargetMode="External"/><Relationship Id="rId87" Type="http://schemas.openxmlformats.org/officeDocument/2006/relationships/hyperlink" Target="mailto:paola.rua@medellin.gov.co" TargetMode="External"/><Relationship Id="rId102" Type="http://schemas.openxmlformats.org/officeDocument/2006/relationships/hyperlink" Target="mailto:mario.sanchez@medellin.gov.co" TargetMode="External"/><Relationship Id="rId110" Type="http://schemas.openxmlformats.org/officeDocument/2006/relationships/printerSettings" Target="../printerSettings/printerSettings1.bin"/><Relationship Id="rId5" Type="http://schemas.openxmlformats.org/officeDocument/2006/relationships/hyperlink" Target="mailto:tomas.white@medellin.gov.co" TargetMode="External"/><Relationship Id="rId61" Type="http://schemas.openxmlformats.org/officeDocument/2006/relationships/hyperlink" Target="mailto:sara.henao@medellin.gov.co" TargetMode="External"/><Relationship Id="rId82" Type="http://schemas.openxmlformats.org/officeDocument/2006/relationships/hyperlink" Target="mailto:paola.rua@medellin.gov.co" TargetMode="External"/><Relationship Id="rId90" Type="http://schemas.openxmlformats.org/officeDocument/2006/relationships/hyperlink" Target="mailto:paola.rua@medellin.gov.co" TargetMode="External"/><Relationship Id="rId95" Type="http://schemas.openxmlformats.org/officeDocument/2006/relationships/hyperlink" Target="mailto:sara.henao@medellin.gov.co" TargetMode="External"/><Relationship Id="rId19" Type="http://schemas.openxmlformats.org/officeDocument/2006/relationships/hyperlink" Target="mailto:sara.henao@medellin.gov.co" TargetMode="External"/><Relationship Id="rId14" Type="http://schemas.openxmlformats.org/officeDocument/2006/relationships/hyperlink" Target="mailto:tomas.white@medellin.gov.co" TargetMode="External"/><Relationship Id="rId22" Type="http://schemas.openxmlformats.org/officeDocument/2006/relationships/hyperlink" Target="mailto:sara.henao@medellin.gov.co" TargetMode="External"/><Relationship Id="rId27" Type="http://schemas.openxmlformats.org/officeDocument/2006/relationships/hyperlink" Target="mailto:sara.henao@medellin.gov.co" TargetMode="External"/><Relationship Id="rId30" Type="http://schemas.openxmlformats.org/officeDocument/2006/relationships/hyperlink" Target="mailto:sara.henao@medellin.gov.co" TargetMode="External"/><Relationship Id="rId35" Type="http://schemas.openxmlformats.org/officeDocument/2006/relationships/hyperlink" Target="mailto:sara.henao@medellin.gov.co" TargetMode="External"/><Relationship Id="rId43" Type="http://schemas.openxmlformats.org/officeDocument/2006/relationships/hyperlink" Target="mailto:sara.henao@medellin.gov.co" TargetMode="External"/><Relationship Id="rId48" Type="http://schemas.openxmlformats.org/officeDocument/2006/relationships/hyperlink" Target="mailto:sara.henao@medellin.gov.co" TargetMode="External"/><Relationship Id="rId56" Type="http://schemas.openxmlformats.org/officeDocument/2006/relationships/hyperlink" Target="mailto:sara.henao@medellin.gov.co" TargetMode="External"/><Relationship Id="rId64" Type="http://schemas.openxmlformats.org/officeDocument/2006/relationships/hyperlink" Target="mailto:sara.henao@medellin.gov.co" TargetMode="External"/><Relationship Id="rId69" Type="http://schemas.openxmlformats.org/officeDocument/2006/relationships/hyperlink" Target="mailto:sara.henao@medellin.gov.co" TargetMode="External"/><Relationship Id="rId77" Type="http://schemas.openxmlformats.org/officeDocument/2006/relationships/hyperlink" Target="mailto:paola.rua@medellin.gov.co" TargetMode="External"/><Relationship Id="rId100" Type="http://schemas.openxmlformats.org/officeDocument/2006/relationships/hyperlink" Target="mailto:mario.sanchez@medellin.gov.co" TargetMode="External"/><Relationship Id="rId105" Type="http://schemas.openxmlformats.org/officeDocument/2006/relationships/hyperlink" Target="mailto:mario.sanchez@medellin.gov.co" TargetMode="External"/><Relationship Id="rId8" Type="http://schemas.openxmlformats.org/officeDocument/2006/relationships/hyperlink" Target="mailto:tomas.white@medellin.gov.co" TargetMode="External"/><Relationship Id="rId51" Type="http://schemas.openxmlformats.org/officeDocument/2006/relationships/hyperlink" Target="mailto:sara.henao@medellin.gov.co" TargetMode="External"/><Relationship Id="rId72" Type="http://schemas.openxmlformats.org/officeDocument/2006/relationships/hyperlink" Target="mailto:paola.rua@medellin.gov.co" TargetMode="External"/><Relationship Id="rId80" Type="http://schemas.openxmlformats.org/officeDocument/2006/relationships/hyperlink" Target="mailto:paola.rua@medellin.gov.co" TargetMode="External"/><Relationship Id="rId85" Type="http://schemas.openxmlformats.org/officeDocument/2006/relationships/hyperlink" Target="mailto:paola.rua@medellin.gov.co" TargetMode="External"/><Relationship Id="rId93" Type="http://schemas.openxmlformats.org/officeDocument/2006/relationships/hyperlink" Target="mailto:sara.henao@medellin.gov.co" TargetMode="External"/><Relationship Id="rId98" Type="http://schemas.openxmlformats.org/officeDocument/2006/relationships/hyperlink" Target="mailto:mario.sanchez@medellin.gov.co" TargetMode="External"/><Relationship Id="rId3" Type="http://schemas.openxmlformats.org/officeDocument/2006/relationships/hyperlink" Target="mailto:tomas.white@medellin.gov.co" TargetMode="External"/><Relationship Id="rId12" Type="http://schemas.openxmlformats.org/officeDocument/2006/relationships/hyperlink" Target="mailto:tomas.white@medellin.gov.co" TargetMode="External"/><Relationship Id="rId17" Type="http://schemas.openxmlformats.org/officeDocument/2006/relationships/hyperlink" Target="mailto:sara.henao@medellin.gov.co" TargetMode="External"/><Relationship Id="rId25" Type="http://schemas.openxmlformats.org/officeDocument/2006/relationships/hyperlink" Target="mailto:sara.henao@medellin.gov.co" TargetMode="External"/><Relationship Id="rId33" Type="http://schemas.openxmlformats.org/officeDocument/2006/relationships/hyperlink" Target="mailto:sara.henao@medellin.gov.co" TargetMode="External"/><Relationship Id="rId38" Type="http://schemas.openxmlformats.org/officeDocument/2006/relationships/hyperlink" Target="mailto:sara.henao@medellin.gov.co" TargetMode="External"/><Relationship Id="rId46" Type="http://schemas.openxmlformats.org/officeDocument/2006/relationships/hyperlink" Target="mailto:sara.henao@medellin.gov.co" TargetMode="External"/><Relationship Id="rId59" Type="http://schemas.openxmlformats.org/officeDocument/2006/relationships/hyperlink" Target="mailto:sara.henao@medellin.gov.co" TargetMode="External"/><Relationship Id="rId67" Type="http://schemas.openxmlformats.org/officeDocument/2006/relationships/hyperlink" Target="mailto:sara.henao@medellin.gov.co" TargetMode="External"/><Relationship Id="rId103" Type="http://schemas.openxmlformats.org/officeDocument/2006/relationships/hyperlink" Target="mailto:mario.sanchez@medellin.gov.co" TargetMode="External"/><Relationship Id="rId108" Type="http://schemas.openxmlformats.org/officeDocument/2006/relationships/hyperlink" Target="mailto:mario.sanchez@medellin.gov.co" TargetMode="External"/><Relationship Id="rId20" Type="http://schemas.openxmlformats.org/officeDocument/2006/relationships/hyperlink" Target="mailto:sara.henao@medellin.gov.co" TargetMode="External"/><Relationship Id="rId41" Type="http://schemas.openxmlformats.org/officeDocument/2006/relationships/hyperlink" Target="mailto:sara.henao@medellin.gov.co" TargetMode="External"/><Relationship Id="rId54" Type="http://schemas.openxmlformats.org/officeDocument/2006/relationships/hyperlink" Target="mailto:sara.henao@medellin.gov.co" TargetMode="External"/><Relationship Id="rId62" Type="http://schemas.openxmlformats.org/officeDocument/2006/relationships/hyperlink" Target="mailto:sara.henao@medellin.gov.co" TargetMode="External"/><Relationship Id="rId70" Type="http://schemas.openxmlformats.org/officeDocument/2006/relationships/hyperlink" Target="mailto:sara.henao@medellin.gov.co" TargetMode="External"/><Relationship Id="rId75" Type="http://schemas.openxmlformats.org/officeDocument/2006/relationships/hyperlink" Target="mailto:paola.rua@medellin.gov.co" TargetMode="External"/><Relationship Id="rId83" Type="http://schemas.openxmlformats.org/officeDocument/2006/relationships/hyperlink" Target="mailto:paola.rua@medellin.gov.co" TargetMode="External"/><Relationship Id="rId88" Type="http://schemas.openxmlformats.org/officeDocument/2006/relationships/hyperlink" Target="mailto:paola.rua@medellin.gov.co" TargetMode="External"/><Relationship Id="rId91" Type="http://schemas.openxmlformats.org/officeDocument/2006/relationships/hyperlink" Target="mailto:paola.rua@medellin.gov.co" TargetMode="External"/><Relationship Id="rId96" Type="http://schemas.openxmlformats.org/officeDocument/2006/relationships/hyperlink" Target="mailto:paola.rua@medellin.gov.co" TargetMode="External"/><Relationship Id="rId111" Type="http://schemas.openxmlformats.org/officeDocument/2006/relationships/drawing" Target="../drawings/drawing1.xml"/><Relationship Id="rId1" Type="http://schemas.openxmlformats.org/officeDocument/2006/relationships/hyperlink" Target="mailto:tomas.white@medellin.gov.co" TargetMode="External"/><Relationship Id="rId6" Type="http://schemas.openxmlformats.org/officeDocument/2006/relationships/hyperlink" Target="mailto:tomas.white@medellin.gov.co" TargetMode="External"/><Relationship Id="rId15" Type="http://schemas.openxmlformats.org/officeDocument/2006/relationships/hyperlink" Target="mailto:tomas.white@medellin.gov.co" TargetMode="External"/><Relationship Id="rId23" Type="http://schemas.openxmlformats.org/officeDocument/2006/relationships/hyperlink" Target="mailto:sara.henao@medellin.gov.co" TargetMode="External"/><Relationship Id="rId28" Type="http://schemas.openxmlformats.org/officeDocument/2006/relationships/hyperlink" Target="mailto:sara.henao@medellin.gov.co" TargetMode="External"/><Relationship Id="rId36" Type="http://schemas.openxmlformats.org/officeDocument/2006/relationships/hyperlink" Target="mailto:sara.henao@medellin.gov.co" TargetMode="External"/><Relationship Id="rId49" Type="http://schemas.openxmlformats.org/officeDocument/2006/relationships/hyperlink" Target="mailto:sara.henao@medellin.gov.co" TargetMode="External"/><Relationship Id="rId57" Type="http://schemas.openxmlformats.org/officeDocument/2006/relationships/hyperlink" Target="mailto:sara.henao@medellin.gov.co" TargetMode="External"/><Relationship Id="rId106" Type="http://schemas.openxmlformats.org/officeDocument/2006/relationships/hyperlink" Target="mailto:mario.sanchez@medellin.gov.co" TargetMode="External"/><Relationship Id="rId10" Type="http://schemas.openxmlformats.org/officeDocument/2006/relationships/hyperlink" Target="mailto:tomas.white@medellin.gov.co" TargetMode="External"/><Relationship Id="rId31" Type="http://schemas.openxmlformats.org/officeDocument/2006/relationships/hyperlink" Target="mailto:sara.henao@medellin.gov.co" TargetMode="External"/><Relationship Id="rId44" Type="http://schemas.openxmlformats.org/officeDocument/2006/relationships/hyperlink" Target="mailto:sara.henao@medellin.gov.co" TargetMode="External"/><Relationship Id="rId52" Type="http://schemas.openxmlformats.org/officeDocument/2006/relationships/hyperlink" Target="mailto:sara.henao@medellin.gov.co" TargetMode="External"/><Relationship Id="rId60" Type="http://schemas.openxmlformats.org/officeDocument/2006/relationships/hyperlink" Target="mailto:sara.henao@medellin.gov.co" TargetMode="External"/><Relationship Id="rId65" Type="http://schemas.openxmlformats.org/officeDocument/2006/relationships/hyperlink" Target="mailto:sara.henao@medellin.gov.co" TargetMode="External"/><Relationship Id="rId73" Type="http://schemas.openxmlformats.org/officeDocument/2006/relationships/hyperlink" Target="mailto:paola.rua@medellin.gov.co" TargetMode="External"/><Relationship Id="rId78" Type="http://schemas.openxmlformats.org/officeDocument/2006/relationships/hyperlink" Target="mailto:paola.rua@medellin.gov.co" TargetMode="External"/><Relationship Id="rId81" Type="http://schemas.openxmlformats.org/officeDocument/2006/relationships/hyperlink" Target="mailto:paola.rua@medellin.gov.co" TargetMode="External"/><Relationship Id="rId86" Type="http://schemas.openxmlformats.org/officeDocument/2006/relationships/hyperlink" Target="mailto:paola.rua@medellin.gov.co" TargetMode="External"/><Relationship Id="rId94" Type="http://schemas.openxmlformats.org/officeDocument/2006/relationships/hyperlink" Target="mailto:sara.henao@medellin.gov.co" TargetMode="External"/><Relationship Id="rId99" Type="http://schemas.openxmlformats.org/officeDocument/2006/relationships/hyperlink" Target="mailto:mario.sanchez@medellin.gov.co" TargetMode="External"/><Relationship Id="rId101" Type="http://schemas.openxmlformats.org/officeDocument/2006/relationships/hyperlink" Target="mailto:mario.sanchez@medellin.gov.co" TargetMode="External"/><Relationship Id="rId4" Type="http://schemas.openxmlformats.org/officeDocument/2006/relationships/hyperlink" Target="mailto:tomas.white@medellin.gov.co" TargetMode="External"/><Relationship Id="rId9" Type="http://schemas.openxmlformats.org/officeDocument/2006/relationships/hyperlink" Target="mailto:tomas.white@medellin.gov.co" TargetMode="External"/><Relationship Id="rId13" Type="http://schemas.openxmlformats.org/officeDocument/2006/relationships/hyperlink" Target="mailto:tomas.white@medellin.gov.co" TargetMode="External"/><Relationship Id="rId18" Type="http://schemas.openxmlformats.org/officeDocument/2006/relationships/hyperlink" Target="mailto:sara.henao@medellin.gov.co" TargetMode="External"/><Relationship Id="rId39" Type="http://schemas.openxmlformats.org/officeDocument/2006/relationships/hyperlink" Target="mailto:sara.henao@medellin.gov.co" TargetMode="External"/><Relationship Id="rId109" Type="http://schemas.openxmlformats.org/officeDocument/2006/relationships/hyperlink" Target="mailto:mario.sanchez@medellin.gov.co" TargetMode="External"/><Relationship Id="rId34" Type="http://schemas.openxmlformats.org/officeDocument/2006/relationships/hyperlink" Target="mailto:sara.henao@medellin.gov.co" TargetMode="External"/><Relationship Id="rId50" Type="http://schemas.openxmlformats.org/officeDocument/2006/relationships/hyperlink" Target="mailto:sara.henao@medellin.gov.co" TargetMode="External"/><Relationship Id="rId55" Type="http://schemas.openxmlformats.org/officeDocument/2006/relationships/hyperlink" Target="mailto:sara.henao@medellin.gov.co" TargetMode="External"/><Relationship Id="rId76" Type="http://schemas.openxmlformats.org/officeDocument/2006/relationships/hyperlink" Target="mailto:paola.rua@medellin.gov.co" TargetMode="External"/><Relationship Id="rId97" Type="http://schemas.openxmlformats.org/officeDocument/2006/relationships/hyperlink" Target="mailto:mario.sanchez@medellin.gov.co" TargetMode="External"/><Relationship Id="rId104" Type="http://schemas.openxmlformats.org/officeDocument/2006/relationships/hyperlink" Target="mailto:mario.sanchez@medellin.gov.co" TargetMode="External"/><Relationship Id="rId7" Type="http://schemas.openxmlformats.org/officeDocument/2006/relationships/hyperlink" Target="mailto:tomas.white@medellin.gov.co" TargetMode="External"/><Relationship Id="rId71" Type="http://schemas.openxmlformats.org/officeDocument/2006/relationships/hyperlink" Target="mailto:paola.rua@medellin.gov.co" TargetMode="External"/><Relationship Id="rId92" Type="http://schemas.openxmlformats.org/officeDocument/2006/relationships/hyperlink" Target="mailto:sara.henao@medellin.gov.c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1"/>
  <sheetViews>
    <sheetView tabSelected="1" zoomScale="55" zoomScaleNormal="55" workbookViewId="0">
      <selection activeCell="B8" sqref="B8"/>
    </sheetView>
  </sheetViews>
  <sheetFormatPr baseColWidth="10" defaultColWidth="10.875" defaultRowHeight="15.75" x14ac:dyDescent="0.25"/>
  <cols>
    <col min="1" max="1" width="3.375" style="7" customWidth="1"/>
    <col min="2" max="2" width="20.875" style="7" customWidth="1"/>
    <col min="3" max="3" width="27.375" style="7" customWidth="1"/>
    <col min="4" max="4" width="21.5" style="21" customWidth="1"/>
    <col min="5" max="5" width="23.125" style="9" customWidth="1"/>
    <col min="6" max="6" width="23.875" style="9" customWidth="1"/>
    <col min="7" max="7" width="53.25" style="7" customWidth="1"/>
    <col min="8" max="8" width="36.5" style="7" customWidth="1"/>
    <col min="9" max="9" width="32.375" style="7" customWidth="1"/>
    <col min="10" max="10" width="30.375" style="7" customWidth="1"/>
    <col min="11" max="11" width="22.5" style="9" customWidth="1"/>
    <col min="12" max="12" width="12.125" style="9" customWidth="1"/>
    <col min="13" max="13" width="22.625" style="7" customWidth="1"/>
    <col min="14" max="14" width="18.875" style="7" customWidth="1"/>
    <col min="15" max="15" width="29.5" style="7" customWidth="1"/>
    <col min="16" max="16" width="15.125" style="7" customWidth="1"/>
    <col min="17" max="17" width="9.625" style="7" customWidth="1"/>
    <col min="18" max="18" width="21.875" style="7" customWidth="1"/>
    <col min="19" max="19" width="59.875" style="7" customWidth="1"/>
    <col min="20" max="20" width="15" style="7" customWidth="1"/>
    <col min="21" max="21" width="23.375" style="7" bestFit="1" customWidth="1"/>
    <col min="22" max="22" width="15.875" style="21" bestFit="1" customWidth="1"/>
    <col min="23" max="23" width="19.375" style="21" customWidth="1"/>
    <col min="24" max="24" width="27.875" style="21" customWidth="1"/>
    <col min="25" max="25" width="28.125" style="18" customWidth="1"/>
    <col min="26" max="16384" width="10.875" style="7"/>
  </cols>
  <sheetData>
    <row r="1" spans="2:26" ht="20.100000000000001" customHeight="1" x14ac:dyDescent="0.25">
      <c r="B1" s="2"/>
      <c r="C1" s="2"/>
      <c r="D1" s="20"/>
      <c r="E1" s="16"/>
      <c r="F1" s="16"/>
      <c r="G1" s="2"/>
      <c r="H1" s="2"/>
      <c r="I1" s="2"/>
      <c r="J1" s="2"/>
      <c r="K1" s="16"/>
      <c r="L1" s="16"/>
      <c r="M1" s="2"/>
      <c r="N1" s="2"/>
      <c r="O1" s="2"/>
      <c r="P1" s="2"/>
      <c r="Q1" s="2"/>
      <c r="R1" s="2"/>
      <c r="S1" s="2"/>
      <c r="T1" s="2"/>
      <c r="U1" s="2"/>
      <c r="V1" s="20"/>
      <c r="W1" s="20"/>
      <c r="X1" s="20"/>
      <c r="Y1" s="19"/>
    </row>
    <row r="2" spans="2:26" ht="30" customHeight="1" x14ac:dyDescent="0.25">
      <c r="B2" s="166" t="s">
        <v>0</v>
      </c>
      <c r="C2" s="167"/>
      <c r="D2" s="171" t="s">
        <v>1</v>
      </c>
      <c r="E2" s="172"/>
      <c r="F2" s="172"/>
      <c r="G2" s="172"/>
      <c r="H2" s="172"/>
      <c r="I2" s="172"/>
      <c r="J2" s="172"/>
      <c r="K2" s="172"/>
      <c r="L2" s="172"/>
      <c r="M2" s="172"/>
      <c r="N2" s="172"/>
      <c r="O2" s="172"/>
      <c r="P2" s="172"/>
      <c r="Q2" s="172"/>
      <c r="R2" s="172"/>
      <c r="S2" s="172"/>
      <c r="T2" s="172"/>
      <c r="U2" s="172"/>
      <c r="V2" s="172"/>
      <c r="W2" s="172"/>
      <c r="X2" s="173"/>
      <c r="Y2" s="168"/>
    </row>
    <row r="3" spans="2:26" ht="30" customHeight="1" x14ac:dyDescent="0.25">
      <c r="B3" s="166" t="s">
        <v>2</v>
      </c>
      <c r="C3" s="167"/>
      <c r="D3" s="171" t="s">
        <v>3</v>
      </c>
      <c r="E3" s="172"/>
      <c r="F3" s="172"/>
      <c r="G3" s="172"/>
      <c r="H3" s="172"/>
      <c r="I3" s="172"/>
      <c r="J3" s="172"/>
      <c r="K3" s="23"/>
      <c r="L3" s="23"/>
      <c r="M3" s="23"/>
      <c r="N3" s="23"/>
      <c r="O3" s="23"/>
      <c r="P3" s="23"/>
      <c r="Q3" s="23"/>
      <c r="R3" s="23"/>
      <c r="S3" s="23"/>
      <c r="T3" s="23"/>
      <c r="U3" s="23"/>
      <c r="V3" s="23"/>
      <c r="W3" s="23"/>
      <c r="X3" s="24"/>
      <c r="Y3" s="169"/>
    </row>
    <row r="4" spans="2:26" ht="20.100000000000001" customHeight="1" x14ac:dyDescent="0.3">
      <c r="B4" s="170" t="s">
        <v>4</v>
      </c>
      <c r="C4" s="170"/>
      <c r="D4" s="170"/>
      <c r="E4" s="170"/>
      <c r="F4" s="170"/>
      <c r="G4" s="170"/>
      <c r="H4" s="170"/>
      <c r="I4" s="170"/>
      <c r="J4" s="170"/>
      <c r="K4" s="170"/>
      <c r="L4" s="170"/>
      <c r="M4" s="170"/>
      <c r="N4" s="170"/>
      <c r="O4" s="170"/>
      <c r="P4" s="170"/>
      <c r="Q4" s="170"/>
      <c r="R4" s="170"/>
      <c r="S4" s="170"/>
      <c r="T4" s="170"/>
      <c r="U4" s="170"/>
      <c r="V4" s="170"/>
      <c r="W4" s="170"/>
      <c r="X4" s="170"/>
      <c r="Y4" s="170"/>
    </row>
    <row r="5" spans="2:26" ht="9" customHeight="1" thickBot="1" x14ac:dyDescent="0.3"/>
    <row r="6" spans="2:26" ht="29.1" customHeight="1" thickBot="1" x14ac:dyDescent="0.3">
      <c r="B6" s="160" t="s">
        <v>5</v>
      </c>
      <c r="C6" s="161"/>
      <c r="D6" s="161"/>
      <c r="E6" s="161"/>
      <c r="F6" s="161"/>
      <c r="G6" s="162"/>
      <c r="H6" s="162"/>
      <c r="I6" s="163"/>
      <c r="J6" s="165" t="s">
        <v>6</v>
      </c>
      <c r="K6" s="162"/>
      <c r="L6" s="162"/>
      <c r="M6" s="162"/>
      <c r="N6" s="163"/>
      <c r="O6" s="165" t="s">
        <v>7</v>
      </c>
      <c r="P6" s="162"/>
      <c r="Q6" s="162"/>
      <c r="R6" s="162"/>
      <c r="S6" s="162"/>
      <c r="T6" s="162"/>
      <c r="U6" s="163"/>
      <c r="V6" s="160" t="s">
        <v>8</v>
      </c>
      <c r="W6" s="161"/>
      <c r="X6" s="161"/>
      <c r="Y6" s="164"/>
    </row>
    <row r="7" spans="2:26" ht="38.1" customHeight="1" thickBot="1" x14ac:dyDescent="0.3">
      <c r="B7" s="114" t="s">
        <v>9</v>
      </c>
      <c r="C7" s="115" t="s">
        <v>10</v>
      </c>
      <c r="D7" s="116" t="s">
        <v>11</v>
      </c>
      <c r="E7" s="116" t="s">
        <v>12</v>
      </c>
      <c r="F7" s="117" t="s">
        <v>13</v>
      </c>
      <c r="G7" s="27" t="s">
        <v>14</v>
      </c>
      <c r="H7" s="25" t="s">
        <v>15</v>
      </c>
      <c r="I7" s="26" t="s">
        <v>16</v>
      </c>
      <c r="J7" s="30" t="s">
        <v>17</v>
      </c>
      <c r="K7" s="29" t="s">
        <v>18</v>
      </c>
      <c r="L7" s="29" t="s">
        <v>19</v>
      </c>
      <c r="M7" s="28" t="s">
        <v>20</v>
      </c>
      <c r="N7" s="26" t="s">
        <v>21</v>
      </c>
      <c r="O7" s="30" t="s">
        <v>22</v>
      </c>
      <c r="P7" s="28" t="s">
        <v>23</v>
      </c>
      <c r="Q7" s="28" t="s">
        <v>24</v>
      </c>
      <c r="R7" s="28" t="s">
        <v>25</v>
      </c>
      <c r="S7" s="28" t="s">
        <v>26</v>
      </c>
      <c r="T7" s="28" t="s">
        <v>27</v>
      </c>
      <c r="U7" s="26" t="s">
        <v>28</v>
      </c>
      <c r="V7" s="31" t="s">
        <v>29</v>
      </c>
      <c r="W7" s="31" t="s">
        <v>30</v>
      </c>
      <c r="X7" s="29" t="s">
        <v>31</v>
      </c>
      <c r="Y7" s="26" t="s">
        <v>32</v>
      </c>
    </row>
    <row r="8" spans="2:26" ht="126" x14ac:dyDescent="0.25">
      <c r="B8" s="67" t="s">
        <v>163</v>
      </c>
      <c r="C8" s="68" t="s">
        <v>162</v>
      </c>
      <c r="D8" s="69" t="s">
        <v>164</v>
      </c>
      <c r="E8" s="69" t="s">
        <v>49</v>
      </c>
      <c r="F8" s="133">
        <v>988</v>
      </c>
      <c r="G8" s="67" t="s">
        <v>212</v>
      </c>
      <c r="H8" s="68" t="s">
        <v>91</v>
      </c>
      <c r="I8" s="88" t="s">
        <v>197</v>
      </c>
      <c r="J8" s="81" t="s">
        <v>50</v>
      </c>
      <c r="K8" s="82">
        <v>44805</v>
      </c>
      <c r="L8" s="69" t="s">
        <v>60</v>
      </c>
      <c r="M8" s="68" t="s">
        <v>116</v>
      </c>
      <c r="N8" s="143" t="s">
        <v>116</v>
      </c>
      <c r="O8" s="94" t="s">
        <v>179</v>
      </c>
      <c r="P8" s="95" t="s">
        <v>71</v>
      </c>
      <c r="Q8" s="96">
        <v>8</v>
      </c>
      <c r="R8" s="95" t="s">
        <v>179</v>
      </c>
      <c r="S8" s="95" t="s">
        <v>180</v>
      </c>
      <c r="T8" s="95" t="s">
        <v>60</v>
      </c>
      <c r="U8" s="150"/>
      <c r="V8" s="105" t="s">
        <v>52</v>
      </c>
      <c r="W8" s="106" t="s">
        <v>52</v>
      </c>
      <c r="X8" s="106" t="s">
        <v>67</v>
      </c>
      <c r="Y8" s="70"/>
      <c r="Z8" s="18"/>
    </row>
    <row r="9" spans="2:26" ht="126" x14ac:dyDescent="0.25">
      <c r="B9" s="71" t="s">
        <v>163</v>
      </c>
      <c r="C9" s="13" t="s">
        <v>162</v>
      </c>
      <c r="D9" s="10" t="s">
        <v>164</v>
      </c>
      <c r="E9" s="10" t="s">
        <v>49</v>
      </c>
      <c r="F9" s="134">
        <v>988</v>
      </c>
      <c r="G9" s="71" t="s">
        <v>212</v>
      </c>
      <c r="H9" s="13" t="s">
        <v>91</v>
      </c>
      <c r="I9" s="89" t="s">
        <v>197</v>
      </c>
      <c r="J9" s="83" t="s">
        <v>198</v>
      </c>
      <c r="K9" s="22">
        <v>44805</v>
      </c>
      <c r="L9" s="10" t="s">
        <v>60</v>
      </c>
      <c r="M9" s="13" t="s">
        <v>116</v>
      </c>
      <c r="N9" s="17" t="s">
        <v>116</v>
      </c>
      <c r="O9" s="97" t="s">
        <v>165</v>
      </c>
      <c r="P9" s="6" t="s">
        <v>51</v>
      </c>
      <c r="Q9" s="51">
        <v>10</v>
      </c>
      <c r="R9" s="6" t="s">
        <v>165</v>
      </c>
      <c r="S9" s="6" t="s">
        <v>182</v>
      </c>
      <c r="T9" s="6" t="s">
        <v>181</v>
      </c>
      <c r="U9" s="151"/>
      <c r="V9" s="48" t="s">
        <v>52</v>
      </c>
      <c r="W9" s="11" t="s">
        <v>52</v>
      </c>
      <c r="X9" s="11" t="s">
        <v>67</v>
      </c>
      <c r="Y9" s="47"/>
      <c r="Z9" s="18"/>
    </row>
    <row r="10" spans="2:26" ht="126" x14ac:dyDescent="0.25">
      <c r="B10" s="71" t="s">
        <v>163</v>
      </c>
      <c r="C10" s="13" t="s">
        <v>162</v>
      </c>
      <c r="D10" s="10" t="s">
        <v>164</v>
      </c>
      <c r="E10" s="10" t="s">
        <v>49</v>
      </c>
      <c r="F10" s="134">
        <v>988</v>
      </c>
      <c r="G10" s="71" t="s">
        <v>212</v>
      </c>
      <c r="H10" s="13" t="s">
        <v>91</v>
      </c>
      <c r="I10" s="89" t="s">
        <v>197</v>
      </c>
      <c r="J10" s="83" t="s">
        <v>199</v>
      </c>
      <c r="K10" s="22">
        <v>44805</v>
      </c>
      <c r="L10" s="10" t="s">
        <v>60</v>
      </c>
      <c r="M10" s="13" t="s">
        <v>116</v>
      </c>
      <c r="N10" s="17" t="s">
        <v>116</v>
      </c>
      <c r="O10" s="97" t="s">
        <v>166</v>
      </c>
      <c r="P10" s="6" t="s">
        <v>51</v>
      </c>
      <c r="Q10" s="51">
        <v>50</v>
      </c>
      <c r="R10" s="6" t="s">
        <v>166</v>
      </c>
      <c r="S10" s="6" t="s">
        <v>183</v>
      </c>
      <c r="T10" s="6" t="s">
        <v>181</v>
      </c>
      <c r="U10" s="151"/>
      <c r="V10" s="48" t="s">
        <v>52</v>
      </c>
      <c r="W10" s="11" t="s">
        <v>52</v>
      </c>
      <c r="X10" s="11" t="s">
        <v>67</v>
      </c>
      <c r="Y10" s="47"/>
      <c r="Z10" s="18"/>
    </row>
    <row r="11" spans="2:26" ht="126" x14ac:dyDescent="0.25">
      <c r="B11" s="71" t="s">
        <v>163</v>
      </c>
      <c r="C11" s="13" t="s">
        <v>162</v>
      </c>
      <c r="D11" s="10" t="s">
        <v>164</v>
      </c>
      <c r="E11" s="10" t="s">
        <v>49</v>
      </c>
      <c r="F11" s="134">
        <v>988</v>
      </c>
      <c r="G11" s="71" t="s">
        <v>212</v>
      </c>
      <c r="H11" s="13" t="s">
        <v>91</v>
      </c>
      <c r="I11" s="89" t="s">
        <v>197</v>
      </c>
      <c r="J11" s="83" t="s">
        <v>200</v>
      </c>
      <c r="K11" s="22">
        <v>44805</v>
      </c>
      <c r="L11" s="10" t="s">
        <v>60</v>
      </c>
      <c r="M11" s="13" t="s">
        <v>116</v>
      </c>
      <c r="N11" s="17" t="s">
        <v>116</v>
      </c>
      <c r="O11" s="97" t="s">
        <v>167</v>
      </c>
      <c r="P11" s="6" t="s">
        <v>51</v>
      </c>
      <c r="Q11" s="51">
        <v>100</v>
      </c>
      <c r="R11" s="6" t="s">
        <v>167</v>
      </c>
      <c r="S11" s="6" t="s">
        <v>184</v>
      </c>
      <c r="T11" s="6" t="s">
        <v>181</v>
      </c>
      <c r="U11" s="151"/>
      <c r="V11" s="48" t="s">
        <v>52</v>
      </c>
      <c r="W11" s="11" t="s">
        <v>52</v>
      </c>
      <c r="X11" s="11" t="s">
        <v>67</v>
      </c>
      <c r="Y11" s="47"/>
      <c r="Z11" s="18"/>
    </row>
    <row r="12" spans="2:26" ht="126" x14ac:dyDescent="0.25">
      <c r="B12" s="71" t="s">
        <v>163</v>
      </c>
      <c r="C12" s="13" t="s">
        <v>162</v>
      </c>
      <c r="D12" s="10" t="s">
        <v>164</v>
      </c>
      <c r="E12" s="10" t="s">
        <v>49</v>
      </c>
      <c r="F12" s="134">
        <v>988</v>
      </c>
      <c r="G12" s="71" t="s">
        <v>212</v>
      </c>
      <c r="H12" s="13" t="s">
        <v>91</v>
      </c>
      <c r="I12" s="89" t="s">
        <v>197</v>
      </c>
      <c r="J12" s="83" t="s">
        <v>201</v>
      </c>
      <c r="K12" s="22">
        <v>44805</v>
      </c>
      <c r="L12" s="10" t="s">
        <v>60</v>
      </c>
      <c r="M12" s="13" t="s">
        <v>116</v>
      </c>
      <c r="N12" s="17" t="s">
        <v>116</v>
      </c>
      <c r="O12" s="97" t="s">
        <v>168</v>
      </c>
      <c r="P12" s="6" t="s">
        <v>51</v>
      </c>
      <c r="Q12" s="51">
        <v>20</v>
      </c>
      <c r="R12" s="6" t="s">
        <v>168</v>
      </c>
      <c r="S12" s="6" t="s">
        <v>185</v>
      </c>
      <c r="T12" s="6" t="s">
        <v>181</v>
      </c>
      <c r="U12" s="151"/>
      <c r="V12" s="48" t="s">
        <v>52</v>
      </c>
      <c r="W12" s="11" t="s">
        <v>52</v>
      </c>
      <c r="X12" s="11" t="s">
        <v>67</v>
      </c>
      <c r="Y12" s="47"/>
      <c r="Z12" s="18"/>
    </row>
    <row r="13" spans="2:26" ht="126" x14ac:dyDescent="0.25">
      <c r="B13" s="71" t="s">
        <v>163</v>
      </c>
      <c r="C13" s="13" t="s">
        <v>162</v>
      </c>
      <c r="D13" s="10" t="s">
        <v>164</v>
      </c>
      <c r="E13" s="10" t="s">
        <v>49</v>
      </c>
      <c r="F13" s="134">
        <v>988</v>
      </c>
      <c r="G13" s="71" t="s">
        <v>212</v>
      </c>
      <c r="H13" s="13" t="s">
        <v>91</v>
      </c>
      <c r="I13" s="89" t="s">
        <v>197</v>
      </c>
      <c r="J13" s="83" t="s">
        <v>202</v>
      </c>
      <c r="K13" s="22">
        <v>44805</v>
      </c>
      <c r="L13" s="10" t="s">
        <v>60</v>
      </c>
      <c r="M13" s="13" t="s">
        <v>116</v>
      </c>
      <c r="N13" s="17" t="s">
        <v>116</v>
      </c>
      <c r="O13" s="97" t="s">
        <v>169</v>
      </c>
      <c r="P13" s="6" t="s">
        <v>51</v>
      </c>
      <c r="Q13" s="51">
        <v>50</v>
      </c>
      <c r="R13" s="6" t="s">
        <v>169</v>
      </c>
      <c r="S13" s="6" t="s">
        <v>186</v>
      </c>
      <c r="T13" s="6" t="s">
        <v>181</v>
      </c>
      <c r="U13" s="151" t="s">
        <v>196</v>
      </c>
      <c r="V13" s="48" t="s">
        <v>52</v>
      </c>
      <c r="W13" s="11" t="s">
        <v>52</v>
      </c>
      <c r="X13" s="11" t="s">
        <v>67</v>
      </c>
      <c r="Y13" s="47"/>
      <c r="Z13" s="18"/>
    </row>
    <row r="14" spans="2:26" ht="126" x14ac:dyDescent="0.25">
      <c r="B14" s="71" t="s">
        <v>163</v>
      </c>
      <c r="C14" s="13" t="s">
        <v>162</v>
      </c>
      <c r="D14" s="10" t="s">
        <v>164</v>
      </c>
      <c r="E14" s="10" t="s">
        <v>49</v>
      </c>
      <c r="F14" s="134">
        <v>988</v>
      </c>
      <c r="G14" s="71" t="s">
        <v>212</v>
      </c>
      <c r="H14" s="13" t="s">
        <v>91</v>
      </c>
      <c r="I14" s="89" t="s">
        <v>197</v>
      </c>
      <c r="J14" s="83" t="s">
        <v>203</v>
      </c>
      <c r="K14" s="22">
        <v>44805</v>
      </c>
      <c r="L14" s="10" t="s">
        <v>60</v>
      </c>
      <c r="M14" s="13" t="s">
        <v>116</v>
      </c>
      <c r="N14" s="17" t="s">
        <v>116</v>
      </c>
      <c r="O14" s="97" t="s">
        <v>170</v>
      </c>
      <c r="P14" s="6" t="s">
        <v>59</v>
      </c>
      <c r="Q14" s="51">
        <v>5</v>
      </c>
      <c r="R14" s="6" t="s">
        <v>170</v>
      </c>
      <c r="S14" s="6" t="s">
        <v>187</v>
      </c>
      <c r="T14" s="6" t="s">
        <v>181</v>
      </c>
      <c r="U14" s="152"/>
      <c r="V14" s="48" t="s">
        <v>52</v>
      </c>
      <c r="W14" s="11" t="s">
        <v>52</v>
      </c>
      <c r="X14" s="11" t="s">
        <v>67</v>
      </c>
      <c r="Y14" s="47"/>
    </row>
    <row r="15" spans="2:26" ht="17.100000000000001" customHeight="1" x14ac:dyDescent="0.25">
      <c r="B15" s="71" t="s">
        <v>163</v>
      </c>
      <c r="C15" s="13" t="s">
        <v>162</v>
      </c>
      <c r="D15" s="10" t="s">
        <v>164</v>
      </c>
      <c r="E15" s="10" t="s">
        <v>49</v>
      </c>
      <c r="F15" s="134">
        <v>988</v>
      </c>
      <c r="G15" s="71" t="s">
        <v>212</v>
      </c>
      <c r="H15" s="13" t="s">
        <v>91</v>
      </c>
      <c r="I15" s="89" t="s">
        <v>197</v>
      </c>
      <c r="J15" s="83" t="s">
        <v>204</v>
      </c>
      <c r="K15" s="22">
        <v>44805</v>
      </c>
      <c r="L15" s="10" t="s">
        <v>60</v>
      </c>
      <c r="M15" s="13" t="s">
        <v>116</v>
      </c>
      <c r="N15" s="17" t="s">
        <v>116</v>
      </c>
      <c r="O15" s="97" t="s">
        <v>171</v>
      </c>
      <c r="P15" s="6" t="s">
        <v>51</v>
      </c>
      <c r="Q15" s="51">
        <v>10</v>
      </c>
      <c r="R15" s="6" t="s">
        <v>171</v>
      </c>
      <c r="S15" s="6" t="s">
        <v>188</v>
      </c>
      <c r="T15" s="6" t="s">
        <v>181</v>
      </c>
      <c r="U15" s="152"/>
      <c r="V15" s="48" t="s">
        <v>52</v>
      </c>
      <c r="W15" s="11" t="s">
        <v>52</v>
      </c>
      <c r="X15" s="11" t="s">
        <v>67</v>
      </c>
      <c r="Y15" s="47"/>
    </row>
    <row r="16" spans="2:26" ht="17.100000000000001" customHeight="1" x14ac:dyDescent="0.25">
      <c r="B16" s="71" t="s">
        <v>163</v>
      </c>
      <c r="C16" s="13" t="s">
        <v>162</v>
      </c>
      <c r="D16" s="10" t="s">
        <v>164</v>
      </c>
      <c r="E16" s="10" t="s">
        <v>49</v>
      </c>
      <c r="F16" s="134">
        <v>988</v>
      </c>
      <c r="G16" s="71" t="s">
        <v>212</v>
      </c>
      <c r="H16" s="13" t="s">
        <v>91</v>
      </c>
      <c r="I16" s="89" t="s">
        <v>197</v>
      </c>
      <c r="J16" s="83" t="s">
        <v>205</v>
      </c>
      <c r="K16" s="22">
        <v>44805</v>
      </c>
      <c r="L16" s="10" t="s">
        <v>60</v>
      </c>
      <c r="M16" s="13" t="s">
        <v>116</v>
      </c>
      <c r="N16" s="17" t="s">
        <v>116</v>
      </c>
      <c r="O16" s="97" t="s">
        <v>172</v>
      </c>
      <c r="P16" s="6" t="s">
        <v>51</v>
      </c>
      <c r="Q16" s="51">
        <v>50</v>
      </c>
      <c r="R16" s="6" t="s">
        <v>172</v>
      </c>
      <c r="S16" s="6" t="s">
        <v>189</v>
      </c>
      <c r="T16" s="6" t="s">
        <v>181</v>
      </c>
      <c r="U16" s="152"/>
      <c r="V16" s="48" t="s">
        <v>52</v>
      </c>
      <c r="W16" s="11" t="s">
        <v>52</v>
      </c>
      <c r="X16" s="11" t="s">
        <v>67</v>
      </c>
      <c r="Y16" s="47"/>
    </row>
    <row r="17" spans="2:25" ht="126" x14ac:dyDescent="0.25">
      <c r="B17" s="71" t="s">
        <v>163</v>
      </c>
      <c r="C17" s="13" t="s">
        <v>162</v>
      </c>
      <c r="D17" s="10" t="s">
        <v>164</v>
      </c>
      <c r="E17" s="10" t="s">
        <v>49</v>
      </c>
      <c r="F17" s="134">
        <v>988</v>
      </c>
      <c r="G17" s="71" t="s">
        <v>212</v>
      </c>
      <c r="H17" s="13" t="s">
        <v>91</v>
      </c>
      <c r="I17" s="89" t="s">
        <v>197</v>
      </c>
      <c r="J17" s="83" t="s">
        <v>206</v>
      </c>
      <c r="K17" s="22">
        <v>44805</v>
      </c>
      <c r="L17" s="10" t="s">
        <v>60</v>
      </c>
      <c r="M17" s="13" t="s">
        <v>116</v>
      </c>
      <c r="N17" s="17" t="s">
        <v>116</v>
      </c>
      <c r="O17" s="97" t="s">
        <v>173</v>
      </c>
      <c r="P17" s="6" t="s">
        <v>51</v>
      </c>
      <c r="Q17" s="51">
        <v>100</v>
      </c>
      <c r="R17" s="6" t="s">
        <v>173</v>
      </c>
      <c r="S17" s="6" t="s">
        <v>190</v>
      </c>
      <c r="T17" s="6" t="s">
        <v>181</v>
      </c>
      <c r="U17" s="152"/>
      <c r="V17" s="48" t="s">
        <v>52</v>
      </c>
      <c r="W17" s="11" t="s">
        <v>52</v>
      </c>
      <c r="X17" s="11" t="s">
        <v>67</v>
      </c>
      <c r="Y17" s="47"/>
    </row>
    <row r="18" spans="2:25" ht="126" x14ac:dyDescent="0.25">
      <c r="B18" s="71" t="s">
        <v>163</v>
      </c>
      <c r="C18" s="13" t="s">
        <v>162</v>
      </c>
      <c r="D18" s="10" t="s">
        <v>164</v>
      </c>
      <c r="E18" s="10" t="s">
        <v>49</v>
      </c>
      <c r="F18" s="134">
        <v>988</v>
      </c>
      <c r="G18" s="71" t="s">
        <v>212</v>
      </c>
      <c r="H18" s="13" t="s">
        <v>91</v>
      </c>
      <c r="I18" s="89" t="s">
        <v>197</v>
      </c>
      <c r="J18" s="83" t="s">
        <v>207</v>
      </c>
      <c r="K18" s="22">
        <v>44805</v>
      </c>
      <c r="L18" s="10" t="s">
        <v>60</v>
      </c>
      <c r="M18" s="13" t="s">
        <v>116</v>
      </c>
      <c r="N18" s="17" t="s">
        <v>116</v>
      </c>
      <c r="O18" s="97" t="s">
        <v>174</v>
      </c>
      <c r="P18" s="6" t="s">
        <v>51</v>
      </c>
      <c r="Q18" s="51">
        <v>20</v>
      </c>
      <c r="R18" s="6" t="s">
        <v>174</v>
      </c>
      <c r="S18" s="6" t="s">
        <v>191</v>
      </c>
      <c r="T18" s="6" t="s">
        <v>181</v>
      </c>
      <c r="U18" s="152"/>
      <c r="V18" s="48" t="s">
        <v>52</v>
      </c>
      <c r="W18" s="11" t="s">
        <v>52</v>
      </c>
      <c r="X18" s="11" t="s">
        <v>67</v>
      </c>
      <c r="Y18" s="47"/>
    </row>
    <row r="19" spans="2:25" ht="126" x14ac:dyDescent="0.25">
      <c r="B19" s="71" t="s">
        <v>163</v>
      </c>
      <c r="C19" s="13" t="s">
        <v>162</v>
      </c>
      <c r="D19" s="10" t="s">
        <v>164</v>
      </c>
      <c r="E19" s="10" t="s">
        <v>49</v>
      </c>
      <c r="F19" s="134">
        <v>988</v>
      </c>
      <c r="G19" s="71" t="s">
        <v>212</v>
      </c>
      <c r="H19" s="13" t="s">
        <v>91</v>
      </c>
      <c r="I19" s="89" t="s">
        <v>197</v>
      </c>
      <c r="J19" s="83" t="s">
        <v>208</v>
      </c>
      <c r="K19" s="22">
        <v>44805</v>
      </c>
      <c r="L19" s="10" t="s">
        <v>60</v>
      </c>
      <c r="M19" s="13" t="s">
        <v>116</v>
      </c>
      <c r="N19" s="17" t="s">
        <v>116</v>
      </c>
      <c r="O19" s="97" t="s">
        <v>175</v>
      </c>
      <c r="P19" s="6" t="s">
        <v>66</v>
      </c>
      <c r="Q19" s="51">
        <v>100</v>
      </c>
      <c r="R19" s="6" t="s">
        <v>175</v>
      </c>
      <c r="S19" s="6" t="s">
        <v>192</v>
      </c>
      <c r="T19" s="6" t="s">
        <v>181</v>
      </c>
      <c r="U19" s="152"/>
      <c r="V19" s="48" t="s">
        <v>52</v>
      </c>
      <c r="W19" s="11" t="s">
        <v>52</v>
      </c>
      <c r="X19" s="11" t="s">
        <v>67</v>
      </c>
      <c r="Y19" s="47"/>
    </row>
    <row r="20" spans="2:25" ht="126" x14ac:dyDescent="0.25">
      <c r="B20" s="71" t="s">
        <v>163</v>
      </c>
      <c r="C20" s="13" t="s">
        <v>162</v>
      </c>
      <c r="D20" s="10" t="s">
        <v>164</v>
      </c>
      <c r="E20" s="10" t="s">
        <v>49</v>
      </c>
      <c r="F20" s="134">
        <v>988</v>
      </c>
      <c r="G20" s="71" t="s">
        <v>212</v>
      </c>
      <c r="H20" s="13" t="s">
        <v>91</v>
      </c>
      <c r="I20" s="89" t="s">
        <v>197</v>
      </c>
      <c r="J20" s="83" t="s">
        <v>209</v>
      </c>
      <c r="K20" s="22">
        <v>44805</v>
      </c>
      <c r="L20" s="10" t="s">
        <v>60</v>
      </c>
      <c r="M20" s="13" t="s">
        <v>116</v>
      </c>
      <c r="N20" s="17" t="s">
        <v>116</v>
      </c>
      <c r="O20" s="97" t="s">
        <v>176</v>
      </c>
      <c r="P20" s="6" t="s">
        <v>66</v>
      </c>
      <c r="Q20" s="51">
        <v>100</v>
      </c>
      <c r="R20" s="6" t="s">
        <v>176</v>
      </c>
      <c r="S20" s="6" t="s">
        <v>193</v>
      </c>
      <c r="T20" s="6" t="s">
        <v>181</v>
      </c>
      <c r="U20" s="152"/>
      <c r="V20" s="48" t="s">
        <v>52</v>
      </c>
      <c r="W20" s="11" t="s">
        <v>52</v>
      </c>
      <c r="X20" s="11" t="s">
        <v>67</v>
      </c>
      <c r="Y20" s="47"/>
    </row>
    <row r="21" spans="2:25" ht="126" x14ac:dyDescent="0.25">
      <c r="B21" s="71" t="s">
        <v>163</v>
      </c>
      <c r="C21" s="13" t="s">
        <v>162</v>
      </c>
      <c r="D21" s="10" t="s">
        <v>164</v>
      </c>
      <c r="E21" s="10" t="s">
        <v>49</v>
      </c>
      <c r="F21" s="134">
        <v>988</v>
      </c>
      <c r="G21" s="71" t="s">
        <v>212</v>
      </c>
      <c r="H21" s="13" t="s">
        <v>91</v>
      </c>
      <c r="I21" s="89" t="s">
        <v>197</v>
      </c>
      <c r="J21" s="83" t="s">
        <v>210</v>
      </c>
      <c r="K21" s="22">
        <v>44805</v>
      </c>
      <c r="L21" s="10" t="s">
        <v>60</v>
      </c>
      <c r="M21" s="13" t="s">
        <v>116</v>
      </c>
      <c r="N21" s="17" t="s">
        <v>116</v>
      </c>
      <c r="O21" s="97" t="s">
        <v>177</v>
      </c>
      <c r="P21" s="6" t="s">
        <v>66</v>
      </c>
      <c r="Q21" s="51">
        <v>100</v>
      </c>
      <c r="R21" s="6" t="s">
        <v>177</v>
      </c>
      <c r="S21" s="6" t="s">
        <v>194</v>
      </c>
      <c r="T21" s="6" t="s">
        <v>181</v>
      </c>
      <c r="U21" s="152"/>
      <c r="V21" s="48" t="s">
        <v>52</v>
      </c>
      <c r="W21" s="11" t="s">
        <v>52</v>
      </c>
      <c r="X21" s="11" t="s">
        <v>67</v>
      </c>
      <c r="Y21" s="47"/>
    </row>
    <row r="22" spans="2:25" ht="126" x14ac:dyDescent="0.25">
      <c r="B22" s="71" t="s">
        <v>163</v>
      </c>
      <c r="C22" s="13" t="s">
        <v>162</v>
      </c>
      <c r="D22" s="10" t="s">
        <v>164</v>
      </c>
      <c r="E22" s="10" t="s">
        <v>49</v>
      </c>
      <c r="F22" s="134">
        <v>988</v>
      </c>
      <c r="G22" s="71" t="s">
        <v>212</v>
      </c>
      <c r="H22" s="13" t="s">
        <v>91</v>
      </c>
      <c r="I22" s="89" t="s">
        <v>197</v>
      </c>
      <c r="J22" s="83" t="s">
        <v>211</v>
      </c>
      <c r="K22" s="22">
        <v>44805</v>
      </c>
      <c r="L22" s="10" t="s">
        <v>60</v>
      </c>
      <c r="M22" s="13" t="s">
        <v>116</v>
      </c>
      <c r="N22" s="17" t="s">
        <v>116</v>
      </c>
      <c r="O22" s="97" t="s">
        <v>229</v>
      </c>
      <c r="P22" s="6" t="s">
        <v>66</v>
      </c>
      <c r="Q22" s="51">
        <v>100</v>
      </c>
      <c r="R22" s="6" t="s">
        <v>178</v>
      </c>
      <c r="S22" s="6" t="s">
        <v>195</v>
      </c>
      <c r="T22" s="6" t="s">
        <v>181</v>
      </c>
      <c r="U22" s="152"/>
      <c r="V22" s="48" t="s">
        <v>52</v>
      </c>
      <c r="W22" s="11" t="s">
        <v>52</v>
      </c>
      <c r="X22" s="11" t="s">
        <v>67</v>
      </c>
      <c r="Y22" s="47"/>
    </row>
    <row r="23" spans="2:25" ht="110.25" x14ac:dyDescent="0.25">
      <c r="B23" s="72" t="s">
        <v>348</v>
      </c>
      <c r="C23" s="34" t="s">
        <v>266</v>
      </c>
      <c r="D23" s="58" t="s">
        <v>344</v>
      </c>
      <c r="E23" s="34" t="s">
        <v>49</v>
      </c>
      <c r="F23" s="135">
        <v>22</v>
      </c>
      <c r="G23" s="141" t="s">
        <v>274</v>
      </c>
      <c r="H23" s="34" t="s">
        <v>91</v>
      </c>
      <c r="I23" s="57" t="s">
        <v>273</v>
      </c>
      <c r="J23" s="72" t="s">
        <v>50</v>
      </c>
      <c r="K23" s="40">
        <v>44805</v>
      </c>
      <c r="L23" s="34" t="s">
        <v>60</v>
      </c>
      <c r="M23" s="34" t="s">
        <v>116</v>
      </c>
      <c r="N23" s="144" t="s">
        <v>116</v>
      </c>
      <c r="O23" s="72" t="s">
        <v>38</v>
      </c>
      <c r="P23" s="34" t="s">
        <v>51</v>
      </c>
      <c r="Q23" s="43">
        <v>20</v>
      </c>
      <c r="R23" s="34" t="s">
        <v>341</v>
      </c>
      <c r="S23" s="34" t="s">
        <v>214</v>
      </c>
      <c r="T23" s="45" t="s">
        <v>52</v>
      </c>
      <c r="U23" s="153" t="s">
        <v>60</v>
      </c>
      <c r="V23" s="107" t="s">
        <v>52</v>
      </c>
      <c r="W23" s="45" t="s">
        <v>52</v>
      </c>
      <c r="X23" s="45" t="s">
        <v>67</v>
      </c>
      <c r="Y23" s="108" t="s">
        <v>215</v>
      </c>
    </row>
    <row r="24" spans="2:25" ht="110.25" x14ac:dyDescent="0.25">
      <c r="B24" s="73" t="s">
        <v>348</v>
      </c>
      <c r="C24" s="32" t="s">
        <v>266</v>
      </c>
      <c r="D24" s="59" t="s">
        <v>344</v>
      </c>
      <c r="E24" s="32" t="s">
        <v>49</v>
      </c>
      <c r="F24" s="136">
        <v>22</v>
      </c>
      <c r="G24" s="142" t="s">
        <v>274</v>
      </c>
      <c r="H24" s="32" t="s">
        <v>91</v>
      </c>
      <c r="I24" s="50" t="s">
        <v>273</v>
      </c>
      <c r="J24" s="73" t="s">
        <v>50</v>
      </c>
      <c r="K24" s="46">
        <v>44805</v>
      </c>
      <c r="L24" s="32" t="s">
        <v>60</v>
      </c>
      <c r="M24" s="32" t="s">
        <v>116</v>
      </c>
      <c r="N24" s="145" t="s">
        <v>116</v>
      </c>
      <c r="O24" s="73" t="s">
        <v>218</v>
      </c>
      <c r="P24" s="32" t="s">
        <v>51</v>
      </c>
      <c r="Q24" s="35">
        <v>50</v>
      </c>
      <c r="R24" s="32" t="s">
        <v>218</v>
      </c>
      <c r="S24" s="33" t="s">
        <v>342</v>
      </c>
      <c r="T24" s="36" t="s">
        <v>52</v>
      </c>
      <c r="U24" s="154" t="s">
        <v>60</v>
      </c>
      <c r="V24" s="42" t="s">
        <v>52</v>
      </c>
      <c r="W24" s="36" t="s">
        <v>52</v>
      </c>
      <c r="X24" s="36" t="s">
        <v>67</v>
      </c>
      <c r="Y24" s="98"/>
    </row>
    <row r="25" spans="2:25" ht="110.25" x14ac:dyDescent="0.25">
      <c r="B25" s="73" t="s">
        <v>348</v>
      </c>
      <c r="C25" s="32" t="s">
        <v>266</v>
      </c>
      <c r="D25" s="59" t="s">
        <v>344</v>
      </c>
      <c r="E25" s="32" t="s">
        <v>49</v>
      </c>
      <c r="F25" s="136">
        <v>22</v>
      </c>
      <c r="G25" s="142" t="s">
        <v>274</v>
      </c>
      <c r="H25" s="32" t="s">
        <v>91</v>
      </c>
      <c r="I25" s="57" t="s">
        <v>273</v>
      </c>
      <c r="J25" s="72" t="s">
        <v>50</v>
      </c>
      <c r="K25" s="40">
        <v>44805</v>
      </c>
      <c r="L25" s="32" t="s">
        <v>60</v>
      </c>
      <c r="M25" s="32" t="s">
        <v>116</v>
      </c>
      <c r="N25" s="145" t="s">
        <v>116</v>
      </c>
      <c r="O25" s="73" t="s">
        <v>216</v>
      </c>
      <c r="P25" s="32" t="s">
        <v>51</v>
      </c>
      <c r="Q25" s="35">
        <v>50</v>
      </c>
      <c r="R25" s="32" t="s">
        <v>216</v>
      </c>
      <c r="S25" s="33" t="s">
        <v>217</v>
      </c>
      <c r="T25" s="36" t="s">
        <v>52</v>
      </c>
      <c r="U25" s="154" t="s">
        <v>60</v>
      </c>
      <c r="V25" s="42" t="s">
        <v>52</v>
      </c>
      <c r="W25" s="36" t="s">
        <v>52</v>
      </c>
      <c r="X25" s="36" t="s">
        <v>67</v>
      </c>
      <c r="Y25" s="98"/>
    </row>
    <row r="26" spans="2:25" ht="110.25" x14ac:dyDescent="0.25">
      <c r="B26" s="73" t="s">
        <v>348</v>
      </c>
      <c r="C26" s="32" t="s">
        <v>266</v>
      </c>
      <c r="D26" s="59" t="s">
        <v>344</v>
      </c>
      <c r="E26" s="32" t="s">
        <v>49</v>
      </c>
      <c r="F26" s="136">
        <v>22</v>
      </c>
      <c r="G26" s="142" t="s">
        <v>274</v>
      </c>
      <c r="H26" s="32" t="s">
        <v>91</v>
      </c>
      <c r="I26" s="50" t="s">
        <v>273</v>
      </c>
      <c r="J26" s="73" t="s">
        <v>50</v>
      </c>
      <c r="K26" s="22">
        <v>44805</v>
      </c>
      <c r="L26" s="32" t="s">
        <v>60</v>
      </c>
      <c r="M26" s="32" t="s">
        <v>116</v>
      </c>
      <c r="N26" s="145" t="s">
        <v>116</v>
      </c>
      <c r="O26" s="73" t="s">
        <v>227</v>
      </c>
      <c r="P26" s="32" t="s">
        <v>71</v>
      </c>
      <c r="Q26" s="35">
        <v>38.799999999999997</v>
      </c>
      <c r="R26" s="32" t="s">
        <v>227</v>
      </c>
      <c r="S26" s="33" t="s">
        <v>292</v>
      </c>
      <c r="T26" s="36" t="s">
        <v>52</v>
      </c>
      <c r="U26" s="154" t="s">
        <v>60</v>
      </c>
      <c r="V26" s="42" t="s">
        <v>52</v>
      </c>
      <c r="W26" s="36" t="s">
        <v>52</v>
      </c>
      <c r="X26" s="36" t="s">
        <v>67</v>
      </c>
      <c r="Y26" s="98"/>
    </row>
    <row r="27" spans="2:25" ht="110.25" x14ac:dyDescent="0.25">
      <c r="B27" s="73" t="s">
        <v>348</v>
      </c>
      <c r="C27" s="32" t="s">
        <v>266</v>
      </c>
      <c r="D27" s="59" t="s">
        <v>344</v>
      </c>
      <c r="E27" s="32" t="s">
        <v>49</v>
      </c>
      <c r="F27" s="136">
        <v>22</v>
      </c>
      <c r="G27" s="142" t="s">
        <v>274</v>
      </c>
      <c r="H27" s="32" t="s">
        <v>91</v>
      </c>
      <c r="I27" s="50" t="s">
        <v>273</v>
      </c>
      <c r="J27" s="73" t="s">
        <v>50</v>
      </c>
      <c r="K27" s="22">
        <v>44805</v>
      </c>
      <c r="L27" s="32" t="s">
        <v>60</v>
      </c>
      <c r="M27" s="32" t="s">
        <v>116</v>
      </c>
      <c r="N27" s="145" t="s">
        <v>116</v>
      </c>
      <c r="O27" s="73" t="s">
        <v>229</v>
      </c>
      <c r="P27" s="32" t="s">
        <v>71</v>
      </c>
      <c r="Q27" s="35">
        <v>38.799999999999997</v>
      </c>
      <c r="R27" s="32" t="s">
        <v>229</v>
      </c>
      <c r="S27" s="33" t="s">
        <v>293</v>
      </c>
      <c r="T27" s="36" t="s">
        <v>52</v>
      </c>
      <c r="U27" s="154" t="s">
        <v>60</v>
      </c>
      <c r="V27" s="42" t="s">
        <v>52</v>
      </c>
      <c r="W27" s="36" t="s">
        <v>52</v>
      </c>
      <c r="X27" s="36" t="s">
        <v>67</v>
      </c>
      <c r="Y27" s="98"/>
    </row>
    <row r="28" spans="2:25" ht="110.25" x14ac:dyDescent="0.25">
      <c r="B28" s="73" t="s">
        <v>348</v>
      </c>
      <c r="C28" s="32" t="s">
        <v>266</v>
      </c>
      <c r="D28" s="59" t="s">
        <v>344</v>
      </c>
      <c r="E28" s="32" t="s">
        <v>49</v>
      </c>
      <c r="F28" s="136">
        <v>22</v>
      </c>
      <c r="G28" s="142" t="s">
        <v>274</v>
      </c>
      <c r="H28" s="32" t="s">
        <v>91</v>
      </c>
      <c r="I28" s="50" t="s">
        <v>273</v>
      </c>
      <c r="J28" s="73" t="s">
        <v>50</v>
      </c>
      <c r="K28" s="22">
        <v>44805</v>
      </c>
      <c r="L28" s="32" t="s">
        <v>60</v>
      </c>
      <c r="M28" s="32" t="s">
        <v>116</v>
      </c>
      <c r="N28" s="145" t="s">
        <v>116</v>
      </c>
      <c r="O28" s="73" t="s">
        <v>175</v>
      </c>
      <c r="P28" s="32" t="s">
        <v>71</v>
      </c>
      <c r="Q28" s="35">
        <v>38.799999999999997</v>
      </c>
      <c r="R28" s="32" t="s">
        <v>175</v>
      </c>
      <c r="S28" s="33" t="s">
        <v>192</v>
      </c>
      <c r="T28" s="36" t="s">
        <v>52</v>
      </c>
      <c r="U28" s="154" t="s">
        <v>60</v>
      </c>
      <c r="V28" s="42" t="s">
        <v>52</v>
      </c>
      <c r="W28" s="36" t="s">
        <v>52</v>
      </c>
      <c r="X28" s="36" t="s">
        <v>67</v>
      </c>
      <c r="Y28" s="98"/>
    </row>
    <row r="29" spans="2:25" ht="110.25" x14ac:dyDescent="0.25">
      <c r="B29" s="73" t="s">
        <v>348</v>
      </c>
      <c r="C29" s="32" t="s">
        <v>266</v>
      </c>
      <c r="D29" s="59" t="s">
        <v>344</v>
      </c>
      <c r="E29" s="32" t="s">
        <v>49</v>
      </c>
      <c r="F29" s="136">
        <v>22</v>
      </c>
      <c r="G29" s="142" t="s">
        <v>274</v>
      </c>
      <c r="H29" s="32" t="s">
        <v>91</v>
      </c>
      <c r="I29" s="50" t="s">
        <v>273</v>
      </c>
      <c r="J29" s="73" t="s">
        <v>50</v>
      </c>
      <c r="K29" s="22">
        <v>44805</v>
      </c>
      <c r="L29" s="32" t="s">
        <v>60</v>
      </c>
      <c r="M29" s="32" t="s">
        <v>116</v>
      </c>
      <c r="N29" s="145" t="s">
        <v>116</v>
      </c>
      <c r="O29" s="73" t="s">
        <v>176</v>
      </c>
      <c r="P29" s="32" t="s">
        <v>71</v>
      </c>
      <c r="Q29" s="35">
        <v>38.799999999999997</v>
      </c>
      <c r="R29" s="32" t="s">
        <v>176</v>
      </c>
      <c r="S29" s="33" t="s">
        <v>231</v>
      </c>
      <c r="T29" s="36" t="s">
        <v>52</v>
      </c>
      <c r="U29" s="154" t="s">
        <v>60</v>
      </c>
      <c r="V29" s="42" t="s">
        <v>52</v>
      </c>
      <c r="W29" s="36" t="s">
        <v>52</v>
      </c>
      <c r="X29" s="36" t="s">
        <v>67</v>
      </c>
      <c r="Y29" s="98"/>
    </row>
    <row r="30" spans="2:25" ht="63" x14ac:dyDescent="0.25">
      <c r="B30" s="72" t="s">
        <v>348</v>
      </c>
      <c r="C30" s="34" t="s">
        <v>267</v>
      </c>
      <c r="D30" s="58" t="s">
        <v>345</v>
      </c>
      <c r="E30" s="34" t="s">
        <v>49</v>
      </c>
      <c r="F30" s="135">
        <v>73</v>
      </c>
      <c r="G30" s="141" t="s">
        <v>268</v>
      </c>
      <c r="H30" s="34" t="s">
        <v>91</v>
      </c>
      <c r="I30" s="57" t="s">
        <v>273</v>
      </c>
      <c r="J30" s="72" t="s">
        <v>50</v>
      </c>
      <c r="K30" s="40">
        <v>44805</v>
      </c>
      <c r="L30" s="34" t="s">
        <v>60</v>
      </c>
      <c r="M30" s="34" t="s">
        <v>116</v>
      </c>
      <c r="N30" s="144" t="s">
        <v>116</v>
      </c>
      <c r="O30" s="72" t="s">
        <v>216</v>
      </c>
      <c r="P30" s="34" t="s">
        <v>51</v>
      </c>
      <c r="Q30" s="43">
        <v>50</v>
      </c>
      <c r="R30" s="34" t="s">
        <v>216</v>
      </c>
      <c r="S30" s="34" t="s">
        <v>217</v>
      </c>
      <c r="T30" s="45" t="s">
        <v>52</v>
      </c>
      <c r="U30" s="153" t="s">
        <v>60</v>
      </c>
      <c r="V30" s="107" t="s">
        <v>52</v>
      </c>
      <c r="W30" s="45" t="s">
        <v>52</v>
      </c>
      <c r="X30" s="45" t="s">
        <v>67</v>
      </c>
      <c r="Y30" s="108"/>
    </row>
    <row r="31" spans="2:25" ht="63" x14ac:dyDescent="0.25">
      <c r="B31" s="73" t="s">
        <v>348</v>
      </c>
      <c r="C31" s="32" t="s">
        <v>267</v>
      </c>
      <c r="D31" s="59" t="s">
        <v>345</v>
      </c>
      <c r="E31" s="32" t="s">
        <v>49</v>
      </c>
      <c r="F31" s="136">
        <v>73</v>
      </c>
      <c r="G31" s="142" t="s">
        <v>268</v>
      </c>
      <c r="H31" s="32" t="s">
        <v>91</v>
      </c>
      <c r="I31" s="50" t="s">
        <v>273</v>
      </c>
      <c r="J31" s="73" t="s">
        <v>50</v>
      </c>
      <c r="K31" s="22">
        <v>44805</v>
      </c>
      <c r="L31" s="32" t="s">
        <v>60</v>
      </c>
      <c r="M31" s="32" t="s">
        <v>116</v>
      </c>
      <c r="N31" s="145" t="s">
        <v>116</v>
      </c>
      <c r="O31" s="73" t="s">
        <v>218</v>
      </c>
      <c r="P31" s="32" t="s">
        <v>51</v>
      </c>
      <c r="Q31" s="35">
        <v>50</v>
      </c>
      <c r="R31" s="32" t="s">
        <v>218</v>
      </c>
      <c r="S31" s="33" t="s">
        <v>219</v>
      </c>
      <c r="T31" s="36" t="s">
        <v>52</v>
      </c>
      <c r="U31" s="154" t="s">
        <v>60</v>
      </c>
      <c r="V31" s="42" t="s">
        <v>52</v>
      </c>
      <c r="W31" s="36" t="s">
        <v>52</v>
      </c>
      <c r="X31" s="36" t="s">
        <v>67</v>
      </c>
      <c r="Y31" s="98"/>
    </row>
    <row r="32" spans="2:25" ht="63" x14ac:dyDescent="0.25">
      <c r="B32" s="73" t="s">
        <v>348</v>
      </c>
      <c r="C32" s="32" t="s">
        <v>267</v>
      </c>
      <c r="D32" s="59" t="s">
        <v>345</v>
      </c>
      <c r="E32" s="32" t="s">
        <v>49</v>
      </c>
      <c r="F32" s="136">
        <v>73</v>
      </c>
      <c r="G32" s="142" t="s">
        <v>268</v>
      </c>
      <c r="H32" s="32" t="s">
        <v>91</v>
      </c>
      <c r="I32" s="50" t="s">
        <v>273</v>
      </c>
      <c r="J32" s="73" t="s">
        <v>50</v>
      </c>
      <c r="K32" s="22">
        <v>44805</v>
      </c>
      <c r="L32" s="32" t="s">
        <v>60</v>
      </c>
      <c r="M32" s="32" t="s">
        <v>116</v>
      </c>
      <c r="N32" s="145" t="s">
        <v>116</v>
      </c>
      <c r="O32" s="73" t="s">
        <v>232</v>
      </c>
      <c r="P32" s="32" t="s">
        <v>59</v>
      </c>
      <c r="Q32" s="35">
        <v>5</v>
      </c>
      <c r="R32" s="32" t="s">
        <v>232</v>
      </c>
      <c r="S32" s="33" t="s">
        <v>233</v>
      </c>
      <c r="T32" s="36" t="s">
        <v>52</v>
      </c>
      <c r="U32" s="154" t="s">
        <v>60</v>
      </c>
      <c r="V32" s="42" t="s">
        <v>52</v>
      </c>
      <c r="W32" s="36" t="s">
        <v>52</v>
      </c>
      <c r="X32" s="36" t="s">
        <v>67</v>
      </c>
      <c r="Y32" s="98"/>
    </row>
    <row r="33" spans="2:25" ht="63" x14ac:dyDescent="0.25">
      <c r="B33" s="73" t="s">
        <v>348</v>
      </c>
      <c r="C33" s="32" t="s">
        <v>267</v>
      </c>
      <c r="D33" s="59" t="s">
        <v>345</v>
      </c>
      <c r="E33" s="32" t="s">
        <v>49</v>
      </c>
      <c r="F33" s="136">
        <v>73</v>
      </c>
      <c r="G33" s="142" t="s">
        <v>268</v>
      </c>
      <c r="H33" s="32" t="s">
        <v>91</v>
      </c>
      <c r="I33" s="50" t="s">
        <v>273</v>
      </c>
      <c r="J33" s="73" t="s">
        <v>50</v>
      </c>
      <c r="K33" s="22">
        <v>44805</v>
      </c>
      <c r="L33" s="32" t="s">
        <v>60</v>
      </c>
      <c r="M33" s="32" t="s">
        <v>116</v>
      </c>
      <c r="N33" s="145" t="s">
        <v>116</v>
      </c>
      <c r="O33" s="73" t="s">
        <v>220</v>
      </c>
      <c r="P33" s="32" t="s">
        <v>51</v>
      </c>
      <c r="Q33" s="35">
        <v>1000</v>
      </c>
      <c r="R33" s="32" t="s">
        <v>220</v>
      </c>
      <c r="S33" s="33" t="s">
        <v>221</v>
      </c>
      <c r="T33" s="36" t="s">
        <v>52</v>
      </c>
      <c r="U33" s="154" t="s">
        <v>60</v>
      </c>
      <c r="V33" s="42" t="s">
        <v>52</v>
      </c>
      <c r="W33" s="36" t="s">
        <v>60</v>
      </c>
      <c r="X33" s="36" t="s">
        <v>76</v>
      </c>
      <c r="Y33" s="98"/>
    </row>
    <row r="34" spans="2:25" ht="63" x14ac:dyDescent="0.25">
      <c r="B34" s="73" t="s">
        <v>348</v>
      </c>
      <c r="C34" s="32" t="s">
        <v>267</v>
      </c>
      <c r="D34" s="59" t="s">
        <v>345</v>
      </c>
      <c r="E34" s="32" t="s">
        <v>49</v>
      </c>
      <c r="F34" s="136">
        <v>73</v>
      </c>
      <c r="G34" s="142" t="s">
        <v>268</v>
      </c>
      <c r="H34" s="32" t="s">
        <v>91</v>
      </c>
      <c r="I34" s="50" t="s">
        <v>273</v>
      </c>
      <c r="J34" s="73" t="s">
        <v>50</v>
      </c>
      <c r="K34" s="22">
        <v>44805</v>
      </c>
      <c r="L34" s="32" t="s">
        <v>60</v>
      </c>
      <c r="M34" s="32" t="s">
        <v>116</v>
      </c>
      <c r="N34" s="145" t="s">
        <v>116</v>
      </c>
      <c r="O34" s="73" t="s">
        <v>222</v>
      </c>
      <c r="P34" s="32" t="s">
        <v>51</v>
      </c>
      <c r="Q34" s="35">
        <v>500</v>
      </c>
      <c r="R34" s="32" t="s">
        <v>222</v>
      </c>
      <c r="S34" s="33" t="s">
        <v>223</v>
      </c>
      <c r="T34" s="36" t="s">
        <v>52</v>
      </c>
      <c r="U34" s="154" t="s">
        <v>60</v>
      </c>
      <c r="V34" s="42" t="s">
        <v>52</v>
      </c>
      <c r="W34" s="36" t="s">
        <v>60</v>
      </c>
      <c r="X34" s="36" t="s">
        <v>76</v>
      </c>
      <c r="Y34" s="98"/>
    </row>
    <row r="35" spans="2:25" ht="63" x14ac:dyDescent="0.25">
      <c r="B35" s="73" t="s">
        <v>348</v>
      </c>
      <c r="C35" s="32" t="s">
        <v>267</v>
      </c>
      <c r="D35" s="59" t="s">
        <v>345</v>
      </c>
      <c r="E35" s="32" t="s">
        <v>49</v>
      </c>
      <c r="F35" s="136">
        <v>73</v>
      </c>
      <c r="G35" s="142" t="s">
        <v>268</v>
      </c>
      <c r="H35" s="32" t="s">
        <v>91</v>
      </c>
      <c r="I35" s="50" t="s">
        <v>273</v>
      </c>
      <c r="J35" s="73" t="s">
        <v>50</v>
      </c>
      <c r="K35" s="22">
        <v>44805</v>
      </c>
      <c r="L35" s="32" t="s">
        <v>60</v>
      </c>
      <c r="M35" s="32" t="s">
        <v>116</v>
      </c>
      <c r="N35" s="145" t="s">
        <v>116</v>
      </c>
      <c r="O35" s="73" t="s">
        <v>224</v>
      </c>
      <c r="P35" s="32" t="s">
        <v>51</v>
      </c>
      <c r="Q35" s="35">
        <v>255</v>
      </c>
      <c r="R35" s="32" t="s">
        <v>224</v>
      </c>
      <c r="S35" s="33" t="s">
        <v>225</v>
      </c>
      <c r="T35" s="36" t="s">
        <v>52</v>
      </c>
      <c r="U35" s="154" t="s">
        <v>60</v>
      </c>
      <c r="V35" s="42" t="s">
        <v>52</v>
      </c>
      <c r="W35" s="36" t="s">
        <v>60</v>
      </c>
      <c r="X35" s="36" t="s">
        <v>76</v>
      </c>
      <c r="Y35" s="98"/>
    </row>
    <row r="36" spans="2:25" ht="63" x14ac:dyDescent="0.25">
      <c r="B36" s="73" t="s">
        <v>348</v>
      </c>
      <c r="C36" s="32" t="s">
        <v>267</v>
      </c>
      <c r="D36" s="59" t="s">
        <v>345</v>
      </c>
      <c r="E36" s="32" t="s">
        <v>49</v>
      </c>
      <c r="F36" s="136">
        <v>73</v>
      </c>
      <c r="G36" s="142" t="s">
        <v>268</v>
      </c>
      <c r="H36" s="32" t="s">
        <v>91</v>
      </c>
      <c r="I36" s="50" t="s">
        <v>273</v>
      </c>
      <c r="J36" s="73" t="s">
        <v>50</v>
      </c>
      <c r="K36" s="22">
        <v>44805</v>
      </c>
      <c r="L36" s="32" t="s">
        <v>60</v>
      </c>
      <c r="M36" s="32" t="s">
        <v>116</v>
      </c>
      <c r="N36" s="145" t="s">
        <v>116</v>
      </c>
      <c r="O36" s="73" t="s">
        <v>227</v>
      </c>
      <c r="P36" s="32" t="s">
        <v>71</v>
      </c>
      <c r="Q36" s="35">
        <v>38.799999999999997</v>
      </c>
      <c r="R36" s="32" t="s">
        <v>227</v>
      </c>
      <c r="S36" s="33" t="s">
        <v>228</v>
      </c>
      <c r="T36" s="36" t="s">
        <v>52</v>
      </c>
      <c r="U36" s="154" t="s">
        <v>60</v>
      </c>
      <c r="V36" s="42" t="s">
        <v>52</v>
      </c>
      <c r="W36" s="36" t="s">
        <v>52</v>
      </c>
      <c r="X36" s="36" t="s">
        <v>67</v>
      </c>
      <c r="Y36" s="98"/>
    </row>
    <row r="37" spans="2:25" ht="63" x14ac:dyDescent="0.25">
      <c r="B37" s="73" t="s">
        <v>348</v>
      </c>
      <c r="C37" s="32" t="s">
        <v>267</v>
      </c>
      <c r="D37" s="59" t="s">
        <v>345</v>
      </c>
      <c r="E37" s="32" t="s">
        <v>49</v>
      </c>
      <c r="F37" s="136">
        <v>73</v>
      </c>
      <c r="G37" s="142" t="s">
        <v>268</v>
      </c>
      <c r="H37" s="32" t="s">
        <v>91</v>
      </c>
      <c r="I37" s="50" t="s">
        <v>273</v>
      </c>
      <c r="J37" s="73" t="s">
        <v>50</v>
      </c>
      <c r="K37" s="22">
        <v>44805</v>
      </c>
      <c r="L37" s="32" t="s">
        <v>60</v>
      </c>
      <c r="M37" s="32" t="s">
        <v>116</v>
      </c>
      <c r="N37" s="145" t="s">
        <v>116</v>
      </c>
      <c r="O37" s="73" t="s">
        <v>229</v>
      </c>
      <c r="P37" s="32" t="s">
        <v>71</v>
      </c>
      <c r="Q37" s="35">
        <v>38.799999999999997</v>
      </c>
      <c r="R37" s="32" t="s">
        <v>229</v>
      </c>
      <c r="S37" s="33" t="s">
        <v>230</v>
      </c>
      <c r="T37" s="36" t="s">
        <v>52</v>
      </c>
      <c r="U37" s="154" t="s">
        <v>60</v>
      </c>
      <c r="V37" s="42" t="s">
        <v>52</v>
      </c>
      <c r="W37" s="36" t="s">
        <v>52</v>
      </c>
      <c r="X37" s="36" t="s">
        <v>67</v>
      </c>
      <c r="Y37" s="98"/>
    </row>
    <row r="38" spans="2:25" ht="63" x14ac:dyDescent="0.25">
      <c r="B38" s="73" t="s">
        <v>348</v>
      </c>
      <c r="C38" s="32" t="s">
        <v>267</v>
      </c>
      <c r="D38" s="59" t="s">
        <v>345</v>
      </c>
      <c r="E38" s="32" t="s">
        <v>49</v>
      </c>
      <c r="F38" s="136">
        <v>73</v>
      </c>
      <c r="G38" s="142" t="s">
        <v>268</v>
      </c>
      <c r="H38" s="32" t="s">
        <v>91</v>
      </c>
      <c r="I38" s="50" t="s">
        <v>273</v>
      </c>
      <c r="J38" s="73" t="s">
        <v>50</v>
      </c>
      <c r="K38" s="22">
        <v>44805</v>
      </c>
      <c r="L38" s="32" t="s">
        <v>60</v>
      </c>
      <c r="M38" s="32" t="s">
        <v>116</v>
      </c>
      <c r="N38" s="145" t="s">
        <v>116</v>
      </c>
      <c r="O38" s="73" t="s">
        <v>175</v>
      </c>
      <c r="P38" s="32" t="s">
        <v>71</v>
      </c>
      <c r="Q38" s="35">
        <v>38.799999999999997</v>
      </c>
      <c r="R38" s="32" t="s">
        <v>175</v>
      </c>
      <c r="S38" s="33" t="s">
        <v>192</v>
      </c>
      <c r="T38" s="36" t="s">
        <v>52</v>
      </c>
      <c r="U38" s="154" t="s">
        <v>60</v>
      </c>
      <c r="V38" s="42" t="s">
        <v>52</v>
      </c>
      <c r="W38" s="36" t="s">
        <v>52</v>
      </c>
      <c r="X38" s="36" t="s">
        <v>67</v>
      </c>
      <c r="Y38" s="98"/>
    </row>
    <row r="39" spans="2:25" ht="63" x14ac:dyDescent="0.25">
      <c r="B39" s="73" t="s">
        <v>348</v>
      </c>
      <c r="C39" s="32" t="s">
        <v>267</v>
      </c>
      <c r="D39" s="59" t="s">
        <v>345</v>
      </c>
      <c r="E39" s="32" t="s">
        <v>49</v>
      </c>
      <c r="F39" s="136">
        <v>73</v>
      </c>
      <c r="G39" s="142" t="s">
        <v>268</v>
      </c>
      <c r="H39" s="32" t="s">
        <v>91</v>
      </c>
      <c r="I39" s="50" t="s">
        <v>273</v>
      </c>
      <c r="J39" s="73" t="s">
        <v>50</v>
      </c>
      <c r="K39" s="22">
        <v>44805</v>
      </c>
      <c r="L39" s="32" t="s">
        <v>60</v>
      </c>
      <c r="M39" s="32" t="s">
        <v>116</v>
      </c>
      <c r="N39" s="145" t="s">
        <v>116</v>
      </c>
      <c r="O39" s="73" t="s">
        <v>176</v>
      </c>
      <c r="P39" s="32" t="s">
        <v>71</v>
      </c>
      <c r="Q39" s="35">
        <v>38.799999999999997</v>
      </c>
      <c r="R39" s="32" t="s">
        <v>176</v>
      </c>
      <c r="S39" s="33" t="s">
        <v>231</v>
      </c>
      <c r="T39" s="36" t="s">
        <v>52</v>
      </c>
      <c r="U39" s="154" t="s">
        <v>60</v>
      </c>
      <c r="V39" s="42" t="s">
        <v>52</v>
      </c>
      <c r="W39" s="36" t="s">
        <v>52</v>
      </c>
      <c r="X39" s="36" t="s">
        <v>67</v>
      </c>
      <c r="Y39" s="98"/>
    </row>
    <row r="40" spans="2:25" ht="157.5" x14ac:dyDescent="0.25">
      <c r="B40" s="72" t="s">
        <v>348</v>
      </c>
      <c r="C40" s="34" t="s">
        <v>269</v>
      </c>
      <c r="D40" s="58" t="s">
        <v>346</v>
      </c>
      <c r="E40" s="34" t="s">
        <v>49</v>
      </c>
      <c r="F40" s="135">
        <v>87</v>
      </c>
      <c r="G40" s="141" t="s">
        <v>270</v>
      </c>
      <c r="H40" s="34" t="s">
        <v>91</v>
      </c>
      <c r="I40" s="57" t="s">
        <v>273</v>
      </c>
      <c r="J40" s="72" t="s">
        <v>50</v>
      </c>
      <c r="K40" s="40">
        <v>44805</v>
      </c>
      <c r="L40" s="34" t="s">
        <v>60</v>
      </c>
      <c r="M40" s="34" t="s">
        <v>116</v>
      </c>
      <c r="N40" s="144" t="s">
        <v>116</v>
      </c>
      <c r="O40" s="72" t="s">
        <v>234</v>
      </c>
      <c r="P40" s="34" t="s">
        <v>71</v>
      </c>
      <c r="Q40" s="43">
        <v>39.799999999999997</v>
      </c>
      <c r="R40" s="34" t="s">
        <v>234</v>
      </c>
      <c r="S40" s="34" t="s">
        <v>226</v>
      </c>
      <c r="T40" s="45" t="s">
        <v>52</v>
      </c>
      <c r="U40" s="153" t="s">
        <v>60</v>
      </c>
      <c r="V40" s="107" t="s">
        <v>52</v>
      </c>
      <c r="W40" s="45" t="s">
        <v>52</v>
      </c>
      <c r="X40" s="45" t="s">
        <v>67</v>
      </c>
      <c r="Y40" s="108" t="s">
        <v>235</v>
      </c>
    </row>
    <row r="41" spans="2:25" ht="67.5" customHeight="1" x14ac:dyDescent="0.25">
      <c r="B41" s="73" t="s">
        <v>348</v>
      </c>
      <c r="C41" s="32" t="s">
        <v>269</v>
      </c>
      <c r="D41" s="59" t="s">
        <v>346</v>
      </c>
      <c r="E41" s="32" t="s">
        <v>49</v>
      </c>
      <c r="F41" s="136">
        <v>87</v>
      </c>
      <c r="G41" s="142" t="s">
        <v>270</v>
      </c>
      <c r="H41" s="32" t="s">
        <v>91</v>
      </c>
      <c r="I41" s="50" t="s">
        <v>273</v>
      </c>
      <c r="J41" s="73" t="s">
        <v>50</v>
      </c>
      <c r="K41" s="22">
        <v>44805</v>
      </c>
      <c r="L41" s="32" t="s">
        <v>60</v>
      </c>
      <c r="M41" s="32" t="s">
        <v>116</v>
      </c>
      <c r="N41" s="145" t="s">
        <v>116</v>
      </c>
      <c r="O41" s="73" t="s">
        <v>216</v>
      </c>
      <c r="P41" s="32" t="s">
        <v>51</v>
      </c>
      <c r="Q41" s="35">
        <v>254</v>
      </c>
      <c r="R41" s="32" t="s">
        <v>216</v>
      </c>
      <c r="S41" s="32" t="s">
        <v>217</v>
      </c>
      <c r="T41" s="36" t="s">
        <v>52</v>
      </c>
      <c r="U41" s="154" t="s">
        <v>60</v>
      </c>
      <c r="V41" s="42" t="s">
        <v>52</v>
      </c>
      <c r="W41" s="36" t="s">
        <v>52</v>
      </c>
      <c r="X41" s="36" t="s">
        <v>67</v>
      </c>
      <c r="Y41" s="98"/>
    </row>
    <row r="42" spans="2:25" ht="47.25" x14ac:dyDescent="0.25">
      <c r="B42" s="73" t="s">
        <v>348</v>
      </c>
      <c r="C42" s="32" t="s">
        <v>269</v>
      </c>
      <c r="D42" s="59" t="s">
        <v>346</v>
      </c>
      <c r="E42" s="32" t="s">
        <v>49</v>
      </c>
      <c r="F42" s="136">
        <v>87</v>
      </c>
      <c r="G42" s="142" t="s">
        <v>270</v>
      </c>
      <c r="H42" s="32" t="s">
        <v>91</v>
      </c>
      <c r="I42" s="50" t="s">
        <v>273</v>
      </c>
      <c r="J42" s="73" t="s">
        <v>50</v>
      </c>
      <c r="K42" s="22">
        <v>44805</v>
      </c>
      <c r="L42" s="32" t="s">
        <v>60</v>
      </c>
      <c r="M42" s="32" t="s">
        <v>116</v>
      </c>
      <c r="N42" s="145" t="s">
        <v>116</v>
      </c>
      <c r="O42" s="73" t="s">
        <v>236</v>
      </c>
      <c r="P42" s="32" t="s">
        <v>51</v>
      </c>
      <c r="Q42" s="35">
        <v>254</v>
      </c>
      <c r="R42" s="32" t="s">
        <v>236</v>
      </c>
      <c r="S42" s="32" t="s">
        <v>237</v>
      </c>
      <c r="T42" s="36" t="s">
        <v>52</v>
      </c>
      <c r="U42" s="154" t="s">
        <v>60</v>
      </c>
      <c r="V42" s="42" t="s">
        <v>52</v>
      </c>
      <c r="W42" s="36" t="s">
        <v>52</v>
      </c>
      <c r="X42" s="36" t="s">
        <v>67</v>
      </c>
      <c r="Y42" s="98"/>
    </row>
    <row r="43" spans="2:25" ht="47.25" x14ac:dyDescent="0.25">
      <c r="B43" s="73" t="s">
        <v>348</v>
      </c>
      <c r="C43" s="32" t="s">
        <v>269</v>
      </c>
      <c r="D43" s="59" t="s">
        <v>346</v>
      </c>
      <c r="E43" s="32" t="s">
        <v>49</v>
      </c>
      <c r="F43" s="136">
        <v>87</v>
      </c>
      <c r="G43" s="142" t="s">
        <v>270</v>
      </c>
      <c r="H43" s="32" t="s">
        <v>91</v>
      </c>
      <c r="I43" s="50" t="s">
        <v>273</v>
      </c>
      <c r="J43" s="73" t="s">
        <v>50</v>
      </c>
      <c r="K43" s="22">
        <v>44805</v>
      </c>
      <c r="L43" s="32" t="s">
        <v>60</v>
      </c>
      <c r="M43" s="32" t="s">
        <v>116</v>
      </c>
      <c r="N43" s="145" t="s">
        <v>116</v>
      </c>
      <c r="O43" s="73" t="s">
        <v>349</v>
      </c>
      <c r="P43" s="32" t="s">
        <v>51</v>
      </c>
      <c r="Q43" s="35">
        <v>254</v>
      </c>
      <c r="R43" s="32" t="s">
        <v>349</v>
      </c>
      <c r="S43" s="32" t="s">
        <v>238</v>
      </c>
      <c r="T43" s="36" t="s">
        <v>52</v>
      </c>
      <c r="U43" s="154" t="s">
        <v>60</v>
      </c>
      <c r="V43" s="42" t="s">
        <v>52</v>
      </c>
      <c r="W43" s="36" t="s">
        <v>52</v>
      </c>
      <c r="X43" s="36" t="s">
        <v>67</v>
      </c>
      <c r="Y43" s="98"/>
    </row>
    <row r="44" spans="2:25" ht="47.25" x14ac:dyDescent="0.25">
      <c r="B44" s="73" t="s">
        <v>348</v>
      </c>
      <c r="C44" s="32" t="s">
        <v>269</v>
      </c>
      <c r="D44" s="59" t="s">
        <v>346</v>
      </c>
      <c r="E44" s="32" t="s">
        <v>49</v>
      </c>
      <c r="F44" s="136">
        <v>87</v>
      </c>
      <c r="G44" s="142" t="s">
        <v>270</v>
      </c>
      <c r="H44" s="32" t="s">
        <v>91</v>
      </c>
      <c r="I44" s="50" t="s">
        <v>273</v>
      </c>
      <c r="J44" s="73" t="s">
        <v>50</v>
      </c>
      <c r="K44" s="22">
        <v>44805</v>
      </c>
      <c r="L44" s="32" t="s">
        <v>60</v>
      </c>
      <c r="M44" s="32" t="s">
        <v>116</v>
      </c>
      <c r="N44" s="145" t="s">
        <v>116</v>
      </c>
      <c r="O44" s="48" t="s">
        <v>239</v>
      </c>
      <c r="P44" s="36" t="s">
        <v>71</v>
      </c>
      <c r="Q44" s="10">
        <v>38.799999999999997</v>
      </c>
      <c r="R44" s="36" t="s">
        <v>239</v>
      </c>
      <c r="S44" s="14" t="s">
        <v>343</v>
      </c>
      <c r="T44" s="36" t="s">
        <v>52</v>
      </c>
      <c r="U44" s="154" t="s">
        <v>60</v>
      </c>
      <c r="V44" s="42" t="s">
        <v>52</v>
      </c>
      <c r="W44" s="36" t="s">
        <v>52</v>
      </c>
      <c r="X44" s="36" t="s">
        <v>67</v>
      </c>
      <c r="Y44" s="74"/>
    </row>
    <row r="45" spans="2:25" ht="47.25" x14ac:dyDescent="0.25">
      <c r="B45" s="73" t="s">
        <v>348</v>
      </c>
      <c r="C45" s="32" t="s">
        <v>269</v>
      </c>
      <c r="D45" s="59" t="s">
        <v>346</v>
      </c>
      <c r="E45" s="32" t="s">
        <v>49</v>
      </c>
      <c r="F45" s="136">
        <v>87</v>
      </c>
      <c r="G45" s="142" t="s">
        <v>270</v>
      </c>
      <c r="H45" s="32" t="s">
        <v>91</v>
      </c>
      <c r="I45" s="50" t="s">
        <v>273</v>
      </c>
      <c r="J45" s="73" t="s">
        <v>50</v>
      </c>
      <c r="K45" s="22">
        <v>44805</v>
      </c>
      <c r="L45" s="32" t="s">
        <v>60</v>
      </c>
      <c r="M45" s="32" t="s">
        <v>116</v>
      </c>
      <c r="N45" s="145" t="s">
        <v>116</v>
      </c>
      <c r="O45" s="48" t="s">
        <v>240</v>
      </c>
      <c r="P45" s="36" t="s">
        <v>51</v>
      </c>
      <c r="Q45" s="10">
        <v>5</v>
      </c>
      <c r="R45" s="36" t="s">
        <v>240</v>
      </c>
      <c r="S45" s="14" t="s">
        <v>241</v>
      </c>
      <c r="T45" s="36" t="s">
        <v>52</v>
      </c>
      <c r="U45" s="154" t="s">
        <v>60</v>
      </c>
      <c r="V45" s="42" t="s">
        <v>52</v>
      </c>
      <c r="W45" s="36" t="s">
        <v>52</v>
      </c>
      <c r="X45" s="36" t="s">
        <v>67</v>
      </c>
      <c r="Y45" s="74"/>
    </row>
    <row r="46" spans="2:25" ht="47.25" x14ac:dyDescent="0.25">
      <c r="B46" s="73" t="s">
        <v>348</v>
      </c>
      <c r="C46" s="32" t="s">
        <v>269</v>
      </c>
      <c r="D46" s="59" t="s">
        <v>346</v>
      </c>
      <c r="E46" s="32" t="s">
        <v>49</v>
      </c>
      <c r="F46" s="136">
        <v>87</v>
      </c>
      <c r="G46" s="142" t="s">
        <v>270</v>
      </c>
      <c r="H46" s="32" t="s">
        <v>91</v>
      </c>
      <c r="I46" s="50" t="s">
        <v>273</v>
      </c>
      <c r="J46" s="73" t="s">
        <v>50</v>
      </c>
      <c r="K46" s="22">
        <v>44805</v>
      </c>
      <c r="L46" s="32" t="s">
        <v>60</v>
      </c>
      <c r="M46" s="32" t="s">
        <v>116</v>
      </c>
      <c r="N46" s="145" t="s">
        <v>116</v>
      </c>
      <c r="O46" s="48" t="s">
        <v>242</v>
      </c>
      <c r="P46" s="36" t="s">
        <v>51</v>
      </c>
      <c r="Q46" s="10">
        <v>5</v>
      </c>
      <c r="R46" s="36" t="s">
        <v>242</v>
      </c>
      <c r="S46" s="14" t="s">
        <v>243</v>
      </c>
      <c r="T46" s="36" t="s">
        <v>52</v>
      </c>
      <c r="U46" s="154" t="s">
        <v>60</v>
      </c>
      <c r="V46" s="42" t="s">
        <v>52</v>
      </c>
      <c r="W46" s="36" t="s">
        <v>52</v>
      </c>
      <c r="X46" s="36" t="s">
        <v>67</v>
      </c>
      <c r="Y46" s="74"/>
    </row>
    <row r="47" spans="2:25" ht="47.25" x14ac:dyDescent="0.25">
      <c r="B47" s="73" t="s">
        <v>348</v>
      </c>
      <c r="C47" s="32" t="s">
        <v>269</v>
      </c>
      <c r="D47" s="59" t="s">
        <v>346</v>
      </c>
      <c r="E47" s="32" t="s">
        <v>49</v>
      </c>
      <c r="F47" s="136">
        <v>87</v>
      </c>
      <c r="G47" s="142" t="s">
        <v>270</v>
      </c>
      <c r="H47" s="32" t="s">
        <v>91</v>
      </c>
      <c r="I47" s="50" t="s">
        <v>273</v>
      </c>
      <c r="J47" s="73" t="s">
        <v>50</v>
      </c>
      <c r="K47" s="22">
        <v>44805</v>
      </c>
      <c r="L47" s="32" t="s">
        <v>60</v>
      </c>
      <c r="M47" s="32" t="s">
        <v>116</v>
      </c>
      <c r="N47" s="145" t="s">
        <v>116</v>
      </c>
      <c r="O47" s="48" t="s">
        <v>244</v>
      </c>
      <c r="P47" s="36" t="s">
        <v>51</v>
      </c>
      <c r="Q47" s="10">
        <v>5</v>
      </c>
      <c r="R47" s="36" t="s">
        <v>244</v>
      </c>
      <c r="S47" s="14" t="s">
        <v>245</v>
      </c>
      <c r="T47" s="36" t="s">
        <v>52</v>
      </c>
      <c r="U47" s="154" t="s">
        <v>60</v>
      </c>
      <c r="V47" s="42" t="s">
        <v>52</v>
      </c>
      <c r="W47" s="36" t="s">
        <v>52</v>
      </c>
      <c r="X47" s="36" t="s">
        <v>67</v>
      </c>
      <c r="Y47" s="74"/>
    </row>
    <row r="48" spans="2:25" ht="47.25" x14ac:dyDescent="0.25">
      <c r="B48" s="73" t="s">
        <v>348</v>
      </c>
      <c r="C48" s="32" t="s">
        <v>269</v>
      </c>
      <c r="D48" s="59" t="s">
        <v>346</v>
      </c>
      <c r="E48" s="32" t="s">
        <v>49</v>
      </c>
      <c r="F48" s="136">
        <v>87</v>
      </c>
      <c r="G48" s="142" t="s">
        <v>270</v>
      </c>
      <c r="H48" s="32" t="s">
        <v>91</v>
      </c>
      <c r="I48" s="50" t="s">
        <v>273</v>
      </c>
      <c r="J48" s="73" t="s">
        <v>50</v>
      </c>
      <c r="K48" s="22">
        <v>44805</v>
      </c>
      <c r="L48" s="32" t="s">
        <v>60</v>
      </c>
      <c r="M48" s="32" t="s">
        <v>116</v>
      </c>
      <c r="N48" s="145" t="s">
        <v>116</v>
      </c>
      <c r="O48" s="48" t="s">
        <v>246</v>
      </c>
      <c r="P48" s="36" t="s">
        <v>51</v>
      </c>
      <c r="Q48" s="10">
        <v>5</v>
      </c>
      <c r="R48" s="36" t="s">
        <v>246</v>
      </c>
      <c r="S48" s="14" t="s">
        <v>247</v>
      </c>
      <c r="T48" s="36" t="s">
        <v>52</v>
      </c>
      <c r="U48" s="154" t="s">
        <v>60</v>
      </c>
      <c r="V48" s="42" t="s">
        <v>52</v>
      </c>
      <c r="W48" s="36" t="s">
        <v>52</v>
      </c>
      <c r="X48" s="36" t="s">
        <v>67</v>
      </c>
      <c r="Y48" s="74"/>
    </row>
    <row r="49" spans="2:25" ht="47.25" x14ac:dyDescent="0.25">
      <c r="B49" s="73" t="s">
        <v>348</v>
      </c>
      <c r="C49" s="32" t="s">
        <v>269</v>
      </c>
      <c r="D49" s="59" t="s">
        <v>346</v>
      </c>
      <c r="E49" s="32" t="s">
        <v>49</v>
      </c>
      <c r="F49" s="136">
        <v>87</v>
      </c>
      <c r="G49" s="142" t="s">
        <v>270</v>
      </c>
      <c r="H49" s="32" t="s">
        <v>91</v>
      </c>
      <c r="I49" s="50" t="s">
        <v>273</v>
      </c>
      <c r="J49" s="73" t="s">
        <v>50</v>
      </c>
      <c r="K49" s="22">
        <v>44805</v>
      </c>
      <c r="L49" s="32" t="s">
        <v>60</v>
      </c>
      <c r="M49" s="32" t="s">
        <v>116</v>
      </c>
      <c r="N49" s="145" t="s">
        <v>116</v>
      </c>
      <c r="O49" s="48" t="s">
        <v>248</v>
      </c>
      <c r="P49" s="36" t="s">
        <v>51</v>
      </c>
      <c r="Q49" s="10">
        <v>5</v>
      </c>
      <c r="R49" s="36" t="s">
        <v>248</v>
      </c>
      <c r="S49" s="14" t="s">
        <v>249</v>
      </c>
      <c r="T49" s="36" t="s">
        <v>52</v>
      </c>
      <c r="U49" s="154" t="s">
        <v>60</v>
      </c>
      <c r="V49" s="42" t="s">
        <v>52</v>
      </c>
      <c r="W49" s="36" t="s">
        <v>52</v>
      </c>
      <c r="X49" s="36" t="s">
        <v>67</v>
      </c>
      <c r="Y49" s="74"/>
    </row>
    <row r="50" spans="2:25" ht="56.45" customHeight="1" x14ac:dyDescent="0.25">
      <c r="B50" s="73" t="s">
        <v>348</v>
      </c>
      <c r="C50" s="32" t="s">
        <v>269</v>
      </c>
      <c r="D50" s="59" t="s">
        <v>346</v>
      </c>
      <c r="E50" s="32" t="s">
        <v>49</v>
      </c>
      <c r="F50" s="136">
        <v>87</v>
      </c>
      <c r="G50" s="142" t="s">
        <v>270</v>
      </c>
      <c r="H50" s="32" t="s">
        <v>91</v>
      </c>
      <c r="I50" s="50" t="s">
        <v>273</v>
      </c>
      <c r="J50" s="73" t="s">
        <v>50</v>
      </c>
      <c r="K50" s="22">
        <v>44805</v>
      </c>
      <c r="L50" s="32" t="s">
        <v>60</v>
      </c>
      <c r="M50" s="32" t="s">
        <v>116</v>
      </c>
      <c r="N50" s="145" t="s">
        <v>116</v>
      </c>
      <c r="O50" s="48" t="s">
        <v>350</v>
      </c>
      <c r="P50" s="36" t="s">
        <v>51</v>
      </c>
      <c r="Q50" s="10">
        <v>50</v>
      </c>
      <c r="R50" s="36" t="s">
        <v>350</v>
      </c>
      <c r="S50" s="14" t="s">
        <v>251</v>
      </c>
      <c r="T50" s="36" t="s">
        <v>52</v>
      </c>
      <c r="U50" s="154" t="s">
        <v>60</v>
      </c>
      <c r="V50" s="42" t="s">
        <v>52</v>
      </c>
      <c r="W50" s="36" t="s">
        <v>52</v>
      </c>
      <c r="X50" s="36" t="s">
        <v>67</v>
      </c>
      <c r="Y50" s="74"/>
    </row>
    <row r="51" spans="2:25" ht="47.25" x14ac:dyDescent="0.25">
      <c r="B51" s="73" t="s">
        <v>348</v>
      </c>
      <c r="C51" s="32" t="s">
        <v>269</v>
      </c>
      <c r="D51" s="59" t="s">
        <v>346</v>
      </c>
      <c r="E51" s="32" t="s">
        <v>49</v>
      </c>
      <c r="F51" s="136">
        <v>87</v>
      </c>
      <c r="G51" s="142" t="s">
        <v>270</v>
      </c>
      <c r="H51" s="32" t="s">
        <v>91</v>
      </c>
      <c r="I51" s="50" t="s">
        <v>273</v>
      </c>
      <c r="J51" s="73" t="s">
        <v>50</v>
      </c>
      <c r="K51" s="22">
        <v>44805</v>
      </c>
      <c r="L51" s="32" t="s">
        <v>60</v>
      </c>
      <c r="M51" s="32" t="s">
        <v>116</v>
      </c>
      <c r="N51" s="145" t="s">
        <v>116</v>
      </c>
      <c r="O51" s="48" t="s">
        <v>220</v>
      </c>
      <c r="P51" s="36" t="s">
        <v>51</v>
      </c>
      <c r="Q51" s="10">
        <v>255</v>
      </c>
      <c r="R51" s="36" t="s">
        <v>220</v>
      </c>
      <c r="S51" s="14" t="s">
        <v>221</v>
      </c>
      <c r="T51" s="36" t="s">
        <v>52</v>
      </c>
      <c r="U51" s="154" t="s">
        <v>60</v>
      </c>
      <c r="V51" s="42" t="s">
        <v>52</v>
      </c>
      <c r="W51" s="36" t="s">
        <v>60</v>
      </c>
      <c r="X51" s="36" t="s">
        <v>76</v>
      </c>
      <c r="Y51" s="74"/>
    </row>
    <row r="52" spans="2:25" ht="47.25" x14ac:dyDescent="0.25">
      <c r="B52" s="73" t="s">
        <v>348</v>
      </c>
      <c r="C52" s="32" t="s">
        <v>269</v>
      </c>
      <c r="D52" s="59" t="s">
        <v>346</v>
      </c>
      <c r="E52" s="32" t="s">
        <v>49</v>
      </c>
      <c r="F52" s="136">
        <v>87</v>
      </c>
      <c r="G52" s="142" t="s">
        <v>270</v>
      </c>
      <c r="H52" s="32" t="s">
        <v>91</v>
      </c>
      <c r="I52" s="50" t="s">
        <v>273</v>
      </c>
      <c r="J52" s="73" t="s">
        <v>50</v>
      </c>
      <c r="K52" s="22">
        <v>44805</v>
      </c>
      <c r="L52" s="32" t="s">
        <v>60</v>
      </c>
      <c r="M52" s="32" t="s">
        <v>116</v>
      </c>
      <c r="N52" s="145" t="s">
        <v>116</v>
      </c>
      <c r="O52" s="48" t="s">
        <v>222</v>
      </c>
      <c r="P52" s="36" t="s">
        <v>51</v>
      </c>
      <c r="Q52" s="10">
        <v>255</v>
      </c>
      <c r="R52" s="36" t="s">
        <v>222</v>
      </c>
      <c r="S52" s="14" t="s">
        <v>223</v>
      </c>
      <c r="T52" s="36" t="s">
        <v>52</v>
      </c>
      <c r="U52" s="154" t="s">
        <v>60</v>
      </c>
      <c r="V52" s="42" t="s">
        <v>52</v>
      </c>
      <c r="W52" s="36" t="s">
        <v>60</v>
      </c>
      <c r="X52" s="36" t="s">
        <v>76</v>
      </c>
      <c r="Y52" s="74"/>
    </row>
    <row r="53" spans="2:25" ht="47.25" x14ac:dyDescent="0.25">
      <c r="B53" s="73" t="s">
        <v>348</v>
      </c>
      <c r="C53" s="32" t="s">
        <v>269</v>
      </c>
      <c r="D53" s="59" t="s">
        <v>346</v>
      </c>
      <c r="E53" s="32" t="s">
        <v>49</v>
      </c>
      <c r="F53" s="136">
        <v>87</v>
      </c>
      <c r="G53" s="142" t="s">
        <v>270</v>
      </c>
      <c r="H53" s="32" t="s">
        <v>91</v>
      </c>
      <c r="I53" s="50" t="s">
        <v>273</v>
      </c>
      <c r="J53" s="73" t="s">
        <v>50</v>
      </c>
      <c r="K53" s="22">
        <v>44805</v>
      </c>
      <c r="L53" s="32" t="s">
        <v>60</v>
      </c>
      <c r="M53" s="32" t="s">
        <v>116</v>
      </c>
      <c r="N53" s="145" t="s">
        <v>116</v>
      </c>
      <c r="O53" s="48" t="s">
        <v>224</v>
      </c>
      <c r="P53" s="36" t="s">
        <v>51</v>
      </c>
      <c r="Q53" s="10">
        <v>255</v>
      </c>
      <c r="R53" s="36" t="s">
        <v>224</v>
      </c>
      <c r="S53" s="14" t="s">
        <v>225</v>
      </c>
      <c r="T53" s="36" t="s">
        <v>52</v>
      </c>
      <c r="U53" s="154" t="s">
        <v>60</v>
      </c>
      <c r="V53" s="42" t="s">
        <v>52</v>
      </c>
      <c r="W53" s="36" t="s">
        <v>60</v>
      </c>
      <c r="X53" s="36" t="s">
        <v>76</v>
      </c>
      <c r="Y53" s="74"/>
    </row>
    <row r="54" spans="2:25" ht="47.25" x14ac:dyDescent="0.25">
      <c r="B54" s="73" t="s">
        <v>348</v>
      </c>
      <c r="C54" s="32" t="s">
        <v>269</v>
      </c>
      <c r="D54" s="59" t="s">
        <v>346</v>
      </c>
      <c r="E54" s="32" t="s">
        <v>49</v>
      </c>
      <c r="F54" s="136">
        <v>87</v>
      </c>
      <c r="G54" s="142" t="s">
        <v>270</v>
      </c>
      <c r="H54" s="32" t="s">
        <v>91</v>
      </c>
      <c r="I54" s="50" t="s">
        <v>273</v>
      </c>
      <c r="J54" s="73" t="s">
        <v>50</v>
      </c>
      <c r="K54" s="22">
        <v>44805</v>
      </c>
      <c r="L54" s="32" t="s">
        <v>60</v>
      </c>
      <c r="M54" s="32" t="s">
        <v>116</v>
      </c>
      <c r="N54" s="145" t="s">
        <v>116</v>
      </c>
      <c r="O54" s="48" t="s">
        <v>252</v>
      </c>
      <c r="P54" s="36" t="s">
        <v>51</v>
      </c>
      <c r="Q54" s="10">
        <v>5</v>
      </c>
      <c r="R54" s="36" t="s">
        <v>252</v>
      </c>
      <c r="S54" s="14" t="s">
        <v>253</v>
      </c>
      <c r="T54" s="36" t="s">
        <v>52</v>
      </c>
      <c r="U54" s="154" t="s">
        <v>60</v>
      </c>
      <c r="V54" s="42" t="s">
        <v>52</v>
      </c>
      <c r="W54" s="36" t="s">
        <v>60</v>
      </c>
      <c r="X54" s="36" t="s">
        <v>76</v>
      </c>
      <c r="Y54" s="74"/>
    </row>
    <row r="55" spans="2:25" ht="47.25" x14ac:dyDescent="0.25">
      <c r="B55" s="73" t="s">
        <v>348</v>
      </c>
      <c r="C55" s="32" t="s">
        <v>269</v>
      </c>
      <c r="D55" s="59" t="s">
        <v>346</v>
      </c>
      <c r="E55" s="32" t="s">
        <v>49</v>
      </c>
      <c r="F55" s="136">
        <v>87</v>
      </c>
      <c r="G55" s="142" t="s">
        <v>270</v>
      </c>
      <c r="H55" s="32" t="s">
        <v>91</v>
      </c>
      <c r="I55" s="50" t="s">
        <v>273</v>
      </c>
      <c r="J55" s="73" t="s">
        <v>50</v>
      </c>
      <c r="K55" s="22">
        <v>44805</v>
      </c>
      <c r="L55" s="32" t="s">
        <v>60</v>
      </c>
      <c r="M55" s="32" t="s">
        <v>116</v>
      </c>
      <c r="N55" s="145" t="s">
        <v>116</v>
      </c>
      <c r="O55" s="48" t="s">
        <v>254</v>
      </c>
      <c r="P55" s="36" t="s">
        <v>51</v>
      </c>
      <c r="Q55" s="10">
        <v>5</v>
      </c>
      <c r="R55" s="36" t="s">
        <v>254</v>
      </c>
      <c r="S55" s="14" t="s">
        <v>255</v>
      </c>
      <c r="T55" s="36" t="s">
        <v>52</v>
      </c>
      <c r="U55" s="154" t="s">
        <v>60</v>
      </c>
      <c r="V55" s="42" t="s">
        <v>52</v>
      </c>
      <c r="W55" s="36" t="s">
        <v>60</v>
      </c>
      <c r="X55" s="36" t="s">
        <v>76</v>
      </c>
      <c r="Y55" s="74"/>
    </row>
    <row r="56" spans="2:25" ht="47.25" x14ac:dyDescent="0.25">
      <c r="B56" s="73" t="s">
        <v>348</v>
      </c>
      <c r="C56" s="32" t="s">
        <v>269</v>
      </c>
      <c r="D56" s="59" t="s">
        <v>346</v>
      </c>
      <c r="E56" s="32" t="s">
        <v>49</v>
      </c>
      <c r="F56" s="136">
        <v>87</v>
      </c>
      <c r="G56" s="142" t="s">
        <v>270</v>
      </c>
      <c r="H56" s="32" t="s">
        <v>91</v>
      </c>
      <c r="I56" s="50" t="s">
        <v>273</v>
      </c>
      <c r="J56" s="73" t="s">
        <v>50</v>
      </c>
      <c r="K56" s="22">
        <v>44805</v>
      </c>
      <c r="L56" s="32" t="s">
        <v>60</v>
      </c>
      <c r="M56" s="32" t="s">
        <v>116</v>
      </c>
      <c r="N56" s="145" t="s">
        <v>116</v>
      </c>
      <c r="O56" s="48" t="s">
        <v>256</v>
      </c>
      <c r="P56" s="36" t="s">
        <v>51</v>
      </c>
      <c r="Q56" s="10">
        <v>50</v>
      </c>
      <c r="R56" s="36" t="s">
        <v>256</v>
      </c>
      <c r="S56" s="14" t="s">
        <v>257</v>
      </c>
      <c r="T56" s="36" t="s">
        <v>52</v>
      </c>
      <c r="U56" s="154" t="s">
        <v>60</v>
      </c>
      <c r="V56" s="42" t="s">
        <v>52</v>
      </c>
      <c r="W56" s="36" t="s">
        <v>60</v>
      </c>
      <c r="X56" s="36" t="s">
        <v>76</v>
      </c>
      <c r="Y56" s="74"/>
    </row>
    <row r="57" spans="2:25" ht="47.25" x14ac:dyDescent="0.25">
      <c r="B57" s="73" t="s">
        <v>348</v>
      </c>
      <c r="C57" s="32" t="s">
        <v>269</v>
      </c>
      <c r="D57" s="59" t="s">
        <v>346</v>
      </c>
      <c r="E57" s="32" t="s">
        <v>49</v>
      </c>
      <c r="F57" s="136">
        <v>87</v>
      </c>
      <c r="G57" s="142" t="s">
        <v>270</v>
      </c>
      <c r="H57" s="32" t="s">
        <v>91</v>
      </c>
      <c r="I57" s="50" t="s">
        <v>273</v>
      </c>
      <c r="J57" s="73" t="s">
        <v>50</v>
      </c>
      <c r="K57" s="22">
        <v>44805</v>
      </c>
      <c r="L57" s="32" t="s">
        <v>60</v>
      </c>
      <c r="M57" s="32" t="s">
        <v>116</v>
      </c>
      <c r="N57" s="145" t="s">
        <v>116</v>
      </c>
      <c r="O57" s="48" t="s">
        <v>258</v>
      </c>
      <c r="P57" s="36" t="s">
        <v>51</v>
      </c>
      <c r="Q57" s="10">
        <v>50</v>
      </c>
      <c r="R57" s="36" t="s">
        <v>258</v>
      </c>
      <c r="S57" s="14" t="s">
        <v>259</v>
      </c>
      <c r="T57" s="36" t="s">
        <v>52</v>
      </c>
      <c r="U57" s="154" t="s">
        <v>60</v>
      </c>
      <c r="V57" s="42" t="s">
        <v>52</v>
      </c>
      <c r="W57" s="36" t="s">
        <v>52</v>
      </c>
      <c r="X57" s="36" t="s">
        <v>67</v>
      </c>
      <c r="Y57" s="74"/>
    </row>
    <row r="58" spans="2:25" ht="47.25" x14ac:dyDescent="0.25">
      <c r="B58" s="73" t="s">
        <v>348</v>
      </c>
      <c r="C58" s="32" t="s">
        <v>269</v>
      </c>
      <c r="D58" s="59" t="s">
        <v>346</v>
      </c>
      <c r="E58" s="32" t="s">
        <v>49</v>
      </c>
      <c r="F58" s="136">
        <v>87</v>
      </c>
      <c r="G58" s="142" t="s">
        <v>270</v>
      </c>
      <c r="H58" s="32" t="s">
        <v>91</v>
      </c>
      <c r="I58" s="50" t="s">
        <v>273</v>
      </c>
      <c r="J58" s="73" t="s">
        <v>50</v>
      </c>
      <c r="K58" s="22">
        <v>44805</v>
      </c>
      <c r="L58" s="32" t="s">
        <v>60</v>
      </c>
      <c r="M58" s="32" t="s">
        <v>116</v>
      </c>
      <c r="N58" s="145" t="s">
        <v>116</v>
      </c>
      <c r="O58" s="48" t="s">
        <v>227</v>
      </c>
      <c r="P58" s="36" t="s">
        <v>71</v>
      </c>
      <c r="Q58" s="10">
        <v>38.799999999999997</v>
      </c>
      <c r="R58" s="36" t="s">
        <v>227</v>
      </c>
      <c r="S58" s="14" t="s">
        <v>228</v>
      </c>
      <c r="T58" s="36" t="s">
        <v>52</v>
      </c>
      <c r="U58" s="154" t="s">
        <v>60</v>
      </c>
      <c r="V58" s="42" t="s">
        <v>52</v>
      </c>
      <c r="W58" s="36" t="s">
        <v>52</v>
      </c>
      <c r="X58" s="36" t="s">
        <v>67</v>
      </c>
      <c r="Y58" s="74"/>
    </row>
    <row r="59" spans="2:25" ht="47.25" x14ac:dyDescent="0.25">
      <c r="B59" s="73" t="s">
        <v>348</v>
      </c>
      <c r="C59" s="32" t="s">
        <v>269</v>
      </c>
      <c r="D59" s="59" t="s">
        <v>346</v>
      </c>
      <c r="E59" s="32" t="s">
        <v>49</v>
      </c>
      <c r="F59" s="136">
        <v>87</v>
      </c>
      <c r="G59" s="142" t="s">
        <v>270</v>
      </c>
      <c r="H59" s="32" t="s">
        <v>91</v>
      </c>
      <c r="I59" s="50" t="s">
        <v>273</v>
      </c>
      <c r="J59" s="73" t="s">
        <v>50</v>
      </c>
      <c r="K59" s="22">
        <v>44805</v>
      </c>
      <c r="L59" s="32" t="s">
        <v>60</v>
      </c>
      <c r="M59" s="32" t="s">
        <v>116</v>
      </c>
      <c r="N59" s="145" t="s">
        <v>116</v>
      </c>
      <c r="O59" s="48" t="s">
        <v>229</v>
      </c>
      <c r="P59" s="36" t="s">
        <v>71</v>
      </c>
      <c r="Q59" s="10">
        <v>38.799999999999997</v>
      </c>
      <c r="R59" s="36" t="s">
        <v>229</v>
      </c>
      <c r="S59" s="14" t="s">
        <v>230</v>
      </c>
      <c r="T59" s="36" t="s">
        <v>52</v>
      </c>
      <c r="U59" s="154" t="s">
        <v>60</v>
      </c>
      <c r="V59" s="42" t="s">
        <v>52</v>
      </c>
      <c r="W59" s="36" t="s">
        <v>52</v>
      </c>
      <c r="X59" s="36" t="s">
        <v>67</v>
      </c>
      <c r="Y59" s="74"/>
    </row>
    <row r="60" spans="2:25" ht="47.25" x14ac:dyDescent="0.25">
      <c r="B60" s="73" t="s">
        <v>348</v>
      </c>
      <c r="C60" s="32" t="s">
        <v>269</v>
      </c>
      <c r="D60" s="59" t="s">
        <v>346</v>
      </c>
      <c r="E60" s="32" t="s">
        <v>49</v>
      </c>
      <c r="F60" s="136">
        <v>87</v>
      </c>
      <c r="G60" s="142" t="s">
        <v>270</v>
      </c>
      <c r="H60" s="32" t="s">
        <v>91</v>
      </c>
      <c r="I60" s="50" t="s">
        <v>273</v>
      </c>
      <c r="J60" s="73" t="s">
        <v>50</v>
      </c>
      <c r="K60" s="22">
        <v>44805</v>
      </c>
      <c r="L60" s="32" t="s">
        <v>60</v>
      </c>
      <c r="M60" s="32" t="s">
        <v>116</v>
      </c>
      <c r="N60" s="145" t="s">
        <v>116</v>
      </c>
      <c r="O60" s="48" t="s">
        <v>175</v>
      </c>
      <c r="P60" s="36" t="s">
        <v>71</v>
      </c>
      <c r="Q60" s="10">
        <v>38.799999999999997</v>
      </c>
      <c r="R60" s="36" t="s">
        <v>175</v>
      </c>
      <c r="S60" s="14" t="s">
        <v>192</v>
      </c>
      <c r="T60" s="36" t="s">
        <v>52</v>
      </c>
      <c r="U60" s="154" t="s">
        <v>60</v>
      </c>
      <c r="V60" s="42" t="s">
        <v>52</v>
      </c>
      <c r="W60" s="36" t="s">
        <v>52</v>
      </c>
      <c r="X60" s="36" t="s">
        <v>67</v>
      </c>
      <c r="Y60" s="74"/>
    </row>
    <row r="61" spans="2:25" ht="47.25" x14ac:dyDescent="0.25">
      <c r="B61" s="73" t="s">
        <v>348</v>
      </c>
      <c r="C61" s="32" t="s">
        <v>269</v>
      </c>
      <c r="D61" s="59" t="s">
        <v>346</v>
      </c>
      <c r="E61" s="32" t="s">
        <v>49</v>
      </c>
      <c r="F61" s="136">
        <v>87</v>
      </c>
      <c r="G61" s="142" t="s">
        <v>270</v>
      </c>
      <c r="H61" s="32" t="s">
        <v>91</v>
      </c>
      <c r="I61" s="50" t="s">
        <v>273</v>
      </c>
      <c r="J61" s="73" t="s">
        <v>50</v>
      </c>
      <c r="K61" s="22">
        <v>44805</v>
      </c>
      <c r="L61" s="32" t="s">
        <v>60</v>
      </c>
      <c r="M61" s="32" t="s">
        <v>116</v>
      </c>
      <c r="N61" s="145" t="s">
        <v>116</v>
      </c>
      <c r="O61" s="48" t="s">
        <v>176</v>
      </c>
      <c r="P61" s="36" t="s">
        <v>71</v>
      </c>
      <c r="Q61" s="10">
        <v>38.799999999999997</v>
      </c>
      <c r="R61" s="36" t="s">
        <v>176</v>
      </c>
      <c r="S61" s="14" t="s">
        <v>231</v>
      </c>
      <c r="T61" s="36" t="s">
        <v>52</v>
      </c>
      <c r="U61" s="154" t="s">
        <v>60</v>
      </c>
      <c r="V61" s="42" t="s">
        <v>52</v>
      </c>
      <c r="W61" s="36" t="s">
        <v>52</v>
      </c>
      <c r="X61" s="36" t="s">
        <v>67</v>
      </c>
      <c r="Y61" s="74"/>
    </row>
    <row r="62" spans="2:25" ht="47.25" x14ac:dyDescent="0.25">
      <c r="B62" s="73" t="s">
        <v>348</v>
      </c>
      <c r="C62" s="32" t="s">
        <v>269</v>
      </c>
      <c r="D62" s="59" t="s">
        <v>346</v>
      </c>
      <c r="E62" s="32" t="s">
        <v>49</v>
      </c>
      <c r="F62" s="136">
        <v>87</v>
      </c>
      <c r="G62" s="142" t="s">
        <v>270</v>
      </c>
      <c r="H62" s="32" t="s">
        <v>91</v>
      </c>
      <c r="I62" s="50" t="s">
        <v>273</v>
      </c>
      <c r="J62" s="73" t="s">
        <v>50</v>
      </c>
      <c r="K62" s="22">
        <v>44805</v>
      </c>
      <c r="L62" s="32" t="s">
        <v>60</v>
      </c>
      <c r="M62" s="32" t="s">
        <v>116</v>
      </c>
      <c r="N62" s="145" t="s">
        <v>116</v>
      </c>
      <c r="O62" s="48" t="s">
        <v>260</v>
      </c>
      <c r="P62" s="36" t="s">
        <v>51</v>
      </c>
      <c r="Q62" s="10">
        <v>2</v>
      </c>
      <c r="R62" s="36" t="s">
        <v>260</v>
      </c>
      <c r="S62" s="14" t="s">
        <v>238</v>
      </c>
      <c r="T62" s="36" t="s">
        <v>52</v>
      </c>
      <c r="U62" s="154" t="s">
        <v>60</v>
      </c>
      <c r="V62" s="42" t="s">
        <v>52</v>
      </c>
      <c r="W62" s="36" t="s">
        <v>60</v>
      </c>
      <c r="X62" s="36" t="s">
        <v>76</v>
      </c>
      <c r="Y62" s="74"/>
    </row>
    <row r="63" spans="2:25" ht="47.25" x14ac:dyDescent="0.25">
      <c r="B63" s="73" t="s">
        <v>348</v>
      </c>
      <c r="C63" s="32" t="s">
        <v>269</v>
      </c>
      <c r="D63" s="59" t="s">
        <v>346</v>
      </c>
      <c r="E63" s="32" t="s">
        <v>49</v>
      </c>
      <c r="F63" s="136">
        <v>87</v>
      </c>
      <c r="G63" s="142" t="s">
        <v>270</v>
      </c>
      <c r="H63" s="32" t="s">
        <v>91</v>
      </c>
      <c r="I63" s="50" t="s">
        <v>273</v>
      </c>
      <c r="J63" s="73" t="s">
        <v>50</v>
      </c>
      <c r="K63" s="22">
        <v>44805</v>
      </c>
      <c r="L63" s="32" t="s">
        <v>60</v>
      </c>
      <c r="M63" s="32" t="s">
        <v>116</v>
      </c>
      <c r="N63" s="145" t="s">
        <v>116</v>
      </c>
      <c r="O63" s="48" t="s">
        <v>261</v>
      </c>
      <c r="P63" s="36" t="s">
        <v>75</v>
      </c>
      <c r="Q63" s="10">
        <v>8</v>
      </c>
      <c r="R63" s="36" t="s">
        <v>261</v>
      </c>
      <c r="S63" s="14" t="s">
        <v>262</v>
      </c>
      <c r="T63" s="36" t="s">
        <v>52</v>
      </c>
      <c r="U63" s="154" t="s">
        <v>60</v>
      </c>
      <c r="V63" s="42" t="s">
        <v>52</v>
      </c>
      <c r="W63" s="36" t="s">
        <v>60</v>
      </c>
      <c r="X63" s="36" t="s">
        <v>76</v>
      </c>
      <c r="Y63" s="74"/>
    </row>
    <row r="64" spans="2:25" ht="78.75" x14ac:dyDescent="0.25">
      <c r="B64" s="72" t="s">
        <v>348</v>
      </c>
      <c r="C64" s="34" t="s">
        <v>271</v>
      </c>
      <c r="D64" s="58" t="s">
        <v>263</v>
      </c>
      <c r="E64" s="34" t="s">
        <v>49</v>
      </c>
      <c r="F64" s="135">
        <v>22</v>
      </c>
      <c r="G64" s="141" t="s">
        <v>272</v>
      </c>
      <c r="H64" s="34" t="s">
        <v>91</v>
      </c>
      <c r="I64" s="57" t="s">
        <v>273</v>
      </c>
      <c r="J64" s="72" t="s">
        <v>50</v>
      </c>
      <c r="K64" s="40">
        <v>44805</v>
      </c>
      <c r="L64" s="34" t="s">
        <v>60</v>
      </c>
      <c r="M64" s="34" t="s">
        <v>116</v>
      </c>
      <c r="N64" s="144" t="s">
        <v>116</v>
      </c>
      <c r="O64" s="72" t="s">
        <v>234</v>
      </c>
      <c r="P64" s="34" t="s">
        <v>59</v>
      </c>
      <c r="Q64" s="43">
        <v>5</v>
      </c>
      <c r="R64" s="34" t="s">
        <v>234</v>
      </c>
      <c r="S64" s="34" t="s">
        <v>226</v>
      </c>
      <c r="T64" s="45" t="s">
        <v>52</v>
      </c>
      <c r="U64" s="153" t="s">
        <v>60</v>
      </c>
      <c r="V64" s="107" t="s">
        <v>52</v>
      </c>
      <c r="W64" s="45" t="s">
        <v>60</v>
      </c>
      <c r="X64" s="45" t="s">
        <v>76</v>
      </c>
      <c r="Y64" s="108" t="s">
        <v>264</v>
      </c>
    </row>
    <row r="65" spans="1:25" ht="69.95" customHeight="1" x14ac:dyDescent="0.25">
      <c r="B65" s="73" t="s">
        <v>348</v>
      </c>
      <c r="C65" s="32" t="s">
        <v>271</v>
      </c>
      <c r="D65" s="59" t="s">
        <v>263</v>
      </c>
      <c r="E65" s="32" t="s">
        <v>49</v>
      </c>
      <c r="F65" s="136">
        <v>22</v>
      </c>
      <c r="G65" s="142" t="s">
        <v>272</v>
      </c>
      <c r="H65" s="32" t="s">
        <v>91</v>
      </c>
      <c r="I65" s="50" t="s">
        <v>273</v>
      </c>
      <c r="J65" s="73" t="s">
        <v>50</v>
      </c>
      <c r="K65" s="22">
        <v>44805</v>
      </c>
      <c r="L65" s="32" t="s">
        <v>60</v>
      </c>
      <c r="M65" s="32" t="s">
        <v>116</v>
      </c>
      <c r="N65" s="145" t="s">
        <v>116</v>
      </c>
      <c r="O65" s="48" t="s">
        <v>216</v>
      </c>
      <c r="P65" s="36" t="s">
        <v>51</v>
      </c>
      <c r="Q65" s="10">
        <v>50</v>
      </c>
      <c r="R65" s="36" t="s">
        <v>216</v>
      </c>
      <c r="S65" s="14" t="s">
        <v>217</v>
      </c>
      <c r="T65" s="36" t="s">
        <v>52</v>
      </c>
      <c r="U65" s="154" t="s">
        <v>60</v>
      </c>
      <c r="V65" s="42" t="s">
        <v>52</v>
      </c>
      <c r="W65" s="36" t="s">
        <v>52</v>
      </c>
      <c r="X65" s="36" t="s">
        <v>67</v>
      </c>
      <c r="Y65" s="74"/>
    </row>
    <row r="66" spans="1:25" ht="69.95" customHeight="1" x14ac:dyDescent="0.25">
      <c r="B66" s="73" t="s">
        <v>348</v>
      </c>
      <c r="C66" s="32" t="s">
        <v>271</v>
      </c>
      <c r="D66" s="59" t="s">
        <v>263</v>
      </c>
      <c r="E66" s="32" t="s">
        <v>49</v>
      </c>
      <c r="F66" s="136">
        <v>22</v>
      </c>
      <c r="G66" s="142" t="s">
        <v>272</v>
      </c>
      <c r="H66" s="32" t="s">
        <v>91</v>
      </c>
      <c r="I66" s="50" t="s">
        <v>273</v>
      </c>
      <c r="J66" s="73" t="s">
        <v>50</v>
      </c>
      <c r="K66" s="22">
        <v>44805</v>
      </c>
      <c r="L66" s="32" t="s">
        <v>60</v>
      </c>
      <c r="M66" s="32" t="s">
        <v>116</v>
      </c>
      <c r="N66" s="145" t="s">
        <v>116</v>
      </c>
      <c r="O66" s="48" t="s">
        <v>250</v>
      </c>
      <c r="P66" s="36" t="s">
        <v>51</v>
      </c>
      <c r="Q66" s="10">
        <v>11</v>
      </c>
      <c r="R66" s="36" t="s">
        <v>250</v>
      </c>
      <c r="S66" s="14" t="s">
        <v>251</v>
      </c>
      <c r="T66" s="36" t="s">
        <v>52</v>
      </c>
      <c r="U66" s="154" t="s">
        <v>60</v>
      </c>
      <c r="V66" s="42" t="s">
        <v>52</v>
      </c>
      <c r="W66" s="36" t="s">
        <v>52</v>
      </c>
      <c r="X66" s="36" t="s">
        <v>67</v>
      </c>
      <c r="Y66" s="74"/>
    </row>
    <row r="67" spans="1:25" ht="69.95" customHeight="1" x14ac:dyDescent="0.25">
      <c r="B67" s="73" t="s">
        <v>348</v>
      </c>
      <c r="C67" s="32" t="s">
        <v>271</v>
      </c>
      <c r="D67" s="59" t="s">
        <v>263</v>
      </c>
      <c r="E67" s="32" t="s">
        <v>49</v>
      </c>
      <c r="F67" s="136">
        <v>22</v>
      </c>
      <c r="G67" s="142" t="s">
        <v>272</v>
      </c>
      <c r="H67" s="32" t="s">
        <v>91</v>
      </c>
      <c r="I67" s="50" t="s">
        <v>273</v>
      </c>
      <c r="J67" s="73" t="s">
        <v>50</v>
      </c>
      <c r="K67" s="22">
        <v>44805</v>
      </c>
      <c r="L67" s="32" t="s">
        <v>60</v>
      </c>
      <c r="M67" s="32" t="s">
        <v>116</v>
      </c>
      <c r="N67" s="145" t="s">
        <v>116</v>
      </c>
      <c r="O67" s="48" t="s">
        <v>265</v>
      </c>
      <c r="P67" s="36" t="s">
        <v>51</v>
      </c>
      <c r="Q67" s="10">
        <v>50</v>
      </c>
      <c r="R67" s="36" t="s">
        <v>265</v>
      </c>
      <c r="S67" s="14" t="s">
        <v>259</v>
      </c>
      <c r="T67" s="36" t="s">
        <v>52</v>
      </c>
      <c r="U67" s="154" t="s">
        <v>60</v>
      </c>
      <c r="V67" s="42" t="s">
        <v>52</v>
      </c>
      <c r="W67" s="36" t="s">
        <v>60</v>
      </c>
      <c r="X67" s="36" t="s">
        <v>76</v>
      </c>
      <c r="Y67" s="74"/>
    </row>
    <row r="68" spans="1:25" ht="69.95" customHeight="1" x14ac:dyDescent="0.25">
      <c r="B68" s="73" t="s">
        <v>348</v>
      </c>
      <c r="C68" s="32" t="s">
        <v>271</v>
      </c>
      <c r="D68" s="59" t="s">
        <v>263</v>
      </c>
      <c r="E68" s="32" t="s">
        <v>49</v>
      </c>
      <c r="F68" s="136">
        <v>22</v>
      </c>
      <c r="G68" s="142" t="s">
        <v>272</v>
      </c>
      <c r="H68" s="32" t="s">
        <v>91</v>
      </c>
      <c r="I68" s="50" t="s">
        <v>273</v>
      </c>
      <c r="J68" s="73" t="s">
        <v>50</v>
      </c>
      <c r="K68" s="22">
        <v>44805</v>
      </c>
      <c r="L68" s="32" t="s">
        <v>60</v>
      </c>
      <c r="M68" s="32" t="s">
        <v>116</v>
      </c>
      <c r="N68" s="145" t="s">
        <v>116</v>
      </c>
      <c r="O68" s="48" t="s">
        <v>220</v>
      </c>
      <c r="P68" s="36" t="s">
        <v>51</v>
      </c>
      <c r="Q68" s="10">
        <v>255</v>
      </c>
      <c r="R68" s="36" t="s">
        <v>220</v>
      </c>
      <c r="S68" s="14" t="s">
        <v>221</v>
      </c>
      <c r="T68" s="36" t="s">
        <v>52</v>
      </c>
      <c r="U68" s="154" t="s">
        <v>60</v>
      </c>
      <c r="V68" s="42" t="s">
        <v>52</v>
      </c>
      <c r="W68" s="36" t="s">
        <v>60</v>
      </c>
      <c r="X68" s="36" t="s">
        <v>76</v>
      </c>
      <c r="Y68" s="74"/>
    </row>
    <row r="69" spans="1:25" ht="69.95" customHeight="1" x14ac:dyDescent="0.25">
      <c r="B69" s="73" t="s">
        <v>348</v>
      </c>
      <c r="C69" s="32" t="s">
        <v>271</v>
      </c>
      <c r="D69" s="59" t="s">
        <v>263</v>
      </c>
      <c r="E69" s="32" t="s">
        <v>49</v>
      </c>
      <c r="F69" s="136">
        <v>22</v>
      </c>
      <c r="G69" s="142" t="s">
        <v>272</v>
      </c>
      <c r="H69" s="32" t="s">
        <v>91</v>
      </c>
      <c r="I69" s="50" t="s">
        <v>273</v>
      </c>
      <c r="J69" s="73" t="s">
        <v>50</v>
      </c>
      <c r="K69" s="22">
        <v>44805</v>
      </c>
      <c r="L69" s="32" t="s">
        <v>60</v>
      </c>
      <c r="M69" s="32" t="s">
        <v>116</v>
      </c>
      <c r="N69" s="145" t="s">
        <v>116</v>
      </c>
      <c r="O69" s="48" t="s">
        <v>222</v>
      </c>
      <c r="P69" s="36" t="s">
        <v>51</v>
      </c>
      <c r="Q69" s="10">
        <v>255</v>
      </c>
      <c r="R69" s="36" t="s">
        <v>222</v>
      </c>
      <c r="S69" s="14" t="s">
        <v>223</v>
      </c>
      <c r="T69" s="36" t="s">
        <v>52</v>
      </c>
      <c r="U69" s="154" t="s">
        <v>60</v>
      </c>
      <c r="V69" s="42" t="s">
        <v>52</v>
      </c>
      <c r="W69" s="36" t="s">
        <v>60</v>
      </c>
      <c r="X69" s="36" t="s">
        <v>76</v>
      </c>
      <c r="Y69" s="74"/>
    </row>
    <row r="70" spans="1:25" ht="69.95" customHeight="1" x14ac:dyDescent="0.25">
      <c r="B70" s="73" t="s">
        <v>348</v>
      </c>
      <c r="C70" s="32" t="s">
        <v>271</v>
      </c>
      <c r="D70" s="59" t="s">
        <v>263</v>
      </c>
      <c r="E70" s="32" t="s">
        <v>49</v>
      </c>
      <c r="F70" s="136">
        <v>22</v>
      </c>
      <c r="G70" s="142" t="s">
        <v>272</v>
      </c>
      <c r="H70" s="32" t="s">
        <v>91</v>
      </c>
      <c r="I70" s="50" t="s">
        <v>273</v>
      </c>
      <c r="J70" s="73" t="s">
        <v>50</v>
      </c>
      <c r="K70" s="22">
        <v>44805</v>
      </c>
      <c r="L70" s="32" t="s">
        <v>60</v>
      </c>
      <c r="M70" s="32" t="s">
        <v>116</v>
      </c>
      <c r="N70" s="145" t="s">
        <v>116</v>
      </c>
      <c r="O70" s="48" t="s">
        <v>224</v>
      </c>
      <c r="P70" s="36" t="s">
        <v>51</v>
      </c>
      <c r="Q70" s="10">
        <v>255</v>
      </c>
      <c r="R70" s="36" t="s">
        <v>224</v>
      </c>
      <c r="S70" s="14" t="s">
        <v>225</v>
      </c>
      <c r="T70" s="36" t="s">
        <v>52</v>
      </c>
      <c r="U70" s="154" t="s">
        <v>60</v>
      </c>
      <c r="V70" s="42" t="s">
        <v>52</v>
      </c>
      <c r="W70" s="36" t="s">
        <v>60</v>
      </c>
      <c r="X70" s="36" t="s">
        <v>76</v>
      </c>
      <c r="Y70" s="74"/>
    </row>
    <row r="71" spans="1:25" ht="69.95" customHeight="1" x14ac:dyDescent="0.25">
      <c r="B71" s="73" t="s">
        <v>348</v>
      </c>
      <c r="C71" s="32" t="s">
        <v>271</v>
      </c>
      <c r="D71" s="59" t="s">
        <v>263</v>
      </c>
      <c r="E71" s="32" t="s">
        <v>49</v>
      </c>
      <c r="F71" s="136">
        <v>22</v>
      </c>
      <c r="G71" s="142" t="s">
        <v>272</v>
      </c>
      <c r="H71" s="32" t="s">
        <v>91</v>
      </c>
      <c r="I71" s="50" t="s">
        <v>273</v>
      </c>
      <c r="J71" s="73" t="s">
        <v>50</v>
      </c>
      <c r="K71" s="22">
        <v>44805</v>
      </c>
      <c r="L71" s="32" t="s">
        <v>60</v>
      </c>
      <c r="M71" s="32" t="s">
        <v>116</v>
      </c>
      <c r="N71" s="145" t="s">
        <v>116</v>
      </c>
      <c r="O71" s="48" t="s">
        <v>227</v>
      </c>
      <c r="P71" s="36" t="s">
        <v>71</v>
      </c>
      <c r="Q71" s="10">
        <v>38.799999999999997</v>
      </c>
      <c r="R71" s="36" t="s">
        <v>227</v>
      </c>
      <c r="S71" s="14" t="s">
        <v>228</v>
      </c>
      <c r="T71" s="36" t="s">
        <v>52</v>
      </c>
      <c r="U71" s="154" t="s">
        <v>60</v>
      </c>
      <c r="V71" s="42" t="s">
        <v>52</v>
      </c>
      <c r="W71" s="36" t="s">
        <v>52</v>
      </c>
      <c r="X71" s="36" t="s">
        <v>67</v>
      </c>
      <c r="Y71" s="74"/>
    </row>
    <row r="72" spans="1:25" ht="69.95" customHeight="1" x14ac:dyDescent="0.25">
      <c r="B72" s="73" t="s">
        <v>348</v>
      </c>
      <c r="C72" s="32" t="s">
        <v>271</v>
      </c>
      <c r="D72" s="59" t="s">
        <v>263</v>
      </c>
      <c r="E72" s="32" t="s">
        <v>49</v>
      </c>
      <c r="F72" s="136">
        <v>22</v>
      </c>
      <c r="G72" s="142" t="s">
        <v>272</v>
      </c>
      <c r="H72" s="32" t="s">
        <v>91</v>
      </c>
      <c r="I72" s="50" t="s">
        <v>273</v>
      </c>
      <c r="J72" s="73" t="s">
        <v>50</v>
      </c>
      <c r="K72" s="22">
        <v>44805</v>
      </c>
      <c r="L72" s="32" t="s">
        <v>60</v>
      </c>
      <c r="M72" s="32" t="s">
        <v>116</v>
      </c>
      <c r="N72" s="145" t="s">
        <v>116</v>
      </c>
      <c r="O72" s="48" t="s">
        <v>229</v>
      </c>
      <c r="P72" s="36" t="s">
        <v>71</v>
      </c>
      <c r="Q72" s="10">
        <v>38.799999999999997</v>
      </c>
      <c r="R72" s="36" t="s">
        <v>229</v>
      </c>
      <c r="S72" s="14" t="s">
        <v>230</v>
      </c>
      <c r="T72" s="36" t="s">
        <v>52</v>
      </c>
      <c r="U72" s="154" t="s">
        <v>60</v>
      </c>
      <c r="V72" s="42" t="s">
        <v>52</v>
      </c>
      <c r="W72" s="36" t="s">
        <v>52</v>
      </c>
      <c r="X72" s="36" t="s">
        <v>67</v>
      </c>
      <c r="Y72" s="74"/>
    </row>
    <row r="73" spans="1:25" ht="69.95" customHeight="1" x14ac:dyDescent="0.25">
      <c r="B73" s="73" t="s">
        <v>348</v>
      </c>
      <c r="C73" s="32" t="s">
        <v>271</v>
      </c>
      <c r="D73" s="59" t="s">
        <v>263</v>
      </c>
      <c r="E73" s="32" t="s">
        <v>49</v>
      </c>
      <c r="F73" s="136">
        <v>22</v>
      </c>
      <c r="G73" s="142" t="s">
        <v>272</v>
      </c>
      <c r="H73" s="32" t="s">
        <v>91</v>
      </c>
      <c r="I73" s="50" t="s">
        <v>273</v>
      </c>
      <c r="J73" s="73" t="s">
        <v>50</v>
      </c>
      <c r="K73" s="22">
        <v>44805</v>
      </c>
      <c r="L73" s="32" t="s">
        <v>60</v>
      </c>
      <c r="M73" s="32" t="s">
        <v>116</v>
      </c>
      <c r="N73" s="145" t="s">
        <v>116</v>
      </c>
      <c r="O73" s="48" t="s">
        <v>175</v>
      </c>
      <c r="P73" s="36" t="s">
        <v>71</v>
      </c>
      <c r="Q73" s="10">
        <v>38.799999999999997</v>
      </c>
      <c r="R73" s="36" t="s">
        <v>175</v>
      </c>
      <c r="S73" s="14" t="s">
        <v>192</v>
      </c>
      <c r="T73" s="36" t="s">
        <v>52</v>
      </c>
      <c r="U73" s="154" t="s">
        <v>60</v>
      </c>
      <c r="V73" s="42" t="s">
        <v>52</v>
      </c>
      <c r="W73" s="36" t="s">
        <v>52</v>
      </c>
      <c r="X73" s="36" t="s">
        <v>67</v>
      </c>
      <c r="Y73" s="74"/>
    </row>
    <row r="74" spans="1:25" ht="69.95" customHeight="1" x14ac:dyDescent="0.25">
      <c r="B74" s="73" t="s">
        <v>348</v>
      </c>
      <c r="C74" s="32" t="s">
        <v>271</v>
      </c>
      <c r="D74" s="59" t="s">
        <v>263</v>
      </c>
      <c r="E74" s="32" t="s">
        <v>49</v>
      </c>
      <c r="F74" s="136">
        <v>22</v>
      </c>
      <c r="G74" s="142" t="s">
        <v>272</v>
      </c>
      <c r="H74" s="32" t="s">
        <v>91</v>
      </c>
      <c r="I74" s="50" t="s">
        <v>273</v>
      </c>
      <c r="J74" s="73" t="s">
        <v>50</v>
      </c>
      <c r="K74" s="22">
        <v>44805</v>
      </c>
      <c r="L74" s="32" t="s">
        <v>60</v>
      </c>
      <c r="M74" s="32" t="s">
        <v>116</v>
      </c>
      <c r="N74" s="145" t="s">
        <v>116</v>
      </c>
      <c r="O74" s="48" t="s">
        <v>176</v>
      </c>
      <c r="P74" s="36" t="s">
        <v>71</v>
      </c>
      <c r="Q74" s="10">
        <v>38.799999999999997</v>
      </c>
      <c r="R74" s="36" t="s">
        <v>176</v>
      </c>
      <c r="S74" s="14" t="s">
        <v>231</v>
      </c>
      <c r="T74" s="36" t="s">
        <v>52</v>
      </c>
      <c r="U74" s="154" t="s">
        <v>60</v>
      </c>
      <c r="V74" s="42" t="s">
        <v>52</v>
      </c>
      <c r="W74" s="36" t="s">
        <v>52</v>
      </c>
      <c r="X74" s="36" t="s">
        <v>67</v>
      </c>
      <c r="Y74" s="74"/>
    </row>
    <row r="75" spans="1:25" s="55" customFormat="1" ht="362.25" x14ac:dyDescent="0.25">
      <c r="A75"/>
      <c r="B75" s="75" t="s">
        <v>351</v>
      </c>
      <c r="C75" s="37" t="s">
        <v>275</v>
      </c>
      <c r="D75" s="37" t="s">
        <v>347</v>
      </c>
      <c r="E75" s="38" t="s">
        <v>57</v>
      </c>
      <c r="F75" s="137">
        <v>333</v>
      </c>
      <c r="G75" s="75" t="s">
        <v>280</v>
      </c>
      <c r="H75" s="37" t="s">
        <v>91</v>
      </c>
      <c r="I75" s="57" t="s">
        <v>279</v>
      </c>
      <c r="J75" s="84" t="s">
        <v>198</v>
      </c>
      <c r="K75" s="40">
        <v>44812</v>
      </c>
      <c r="L75" s="38" t="s">
        <v>60</v>
      </c>
      <c r="M75" s="34" t="s">
        <v>116</v>
      </c>
      <c r="N75" s="144" t="s">
        <v>116</v>
      </c>
      <c r="O75" s="49" t="s">
        <v>276</v>
      </c>
      <c r="P75" s="44" t="s">
        <v>51</v>
      </c>
      <c r="Q75" s="62">
        <v>50</v>
      </c>
      <c r="R75" s="44" t="s">
        <v>276</v>
      </c>
      <c r="S75" s="41" t="s">
        <v>354</v>
      </c>
      <c r="T75" s="44" t="s">
        <v>52</v>
      </c>
      <c r="U75" s="155" t="s">
        <v>60</v>
      </c>
      <c r="V75" s="49" t="s">
        <v>52</v>
      </c>
      <c r="W75" s="44" t="s">
        <v>52</v>
      </c>
      <c r="X75" s="44" t="s">
        <v>67</v>
      </c>
      <c r="Y75" s="109"/>
    </row>
    <row r="76" spans="1:25" ht="362.25" x14ac:dyDescent="0.25">
      <c r="B76" s="71" t="s">
        <v>351</v>
      </c>
      <c r="C76" s="13" t="s">
        <v>275</v>
      </c>
      <c r="D76" s="13" t="s">
        <v>347</v>
      </c>
      <c r="E76" s="10" t="s">
        <v>57</v>
      </c>
      <c r="F76" s="134">
        <v>334</v>
      </c>
      <c r="G76" s="71" t="s">
        <v>280</v>
      </c>
      <c r="H76" s="13" t="s">
        <v>91</v>
      </c>
      <c r="I76" s="50" t="s">
        <v>279</v>
      </c>
      <c r="J76" s="83" t="s">
        <v>199</v>
      </c>
      <c r="K76" s="22">
        <v>44813</v>
      </c>
      <c r="L76" s="10" t="s">
        <v>60</v>
      </c>
      <c r="M76" s="32" t="s">
        <v>116</v>
      </c>
      <c r="N76" s="145" t="s">
        <v>116</v>
      </c>
      <c r="O76" s="48" t="s">
        <v>277</v>
      </c>
      <c r="P76" s="11" t="s">
        <v>51</v>
      </c>
      <c r="Q76" s="61">
        <v>50</v>
      </c>
      <c r="R76" s="11" t="s">
        <v>277</v>
      </c>
      <c r="S76" s="14" t="s">
        <v>355</v>
      </c>
      <c r="T76" s="11" t="s">
        <v>52</v>
      </c>
      <c r="U76" s="152" t="s">
        <v>60</v>
      </c>
      <c r="V76" s="48" t="s">
        <v>52</v>
      </c>
      <c r="W76" s="11" t="s">
        <v>52</v>
      </c>
      <c r="X76" s="11" t="s">
        <v>67</v>
      </c>
      <c r="Y76" s="110"/>
    </row>
    <row r="77" spans="1:25" ht="362.25" x14ac:dyDescent="0.25">
      <c r="B77" s="71" t="s">
        <v>351</v>
      </c>
      <c r="C77" s="13" t="s">
        <v>275</v>
      </c>
      <c r="D77" s="13" t="s">
        <v>347</v>
      </c>
      <c r="E77" s="10" t="s">
        <v>57</v>
      </c>
      <c r="F77" s="134">
        <v>335</v>
      </c>
      <c r="G77" s="71" t="s">
        <v>280</v>
      </c>
      <c r="H77" s="13" t="s">
        <v>91</v>
      </c>
      <c r="I77" s="50" t="s">
        <v>279</v>
      </c>
      <c r="J77" s="83" t="s">
        <v>200</v>
      </c>
      <c r="K77" s="22">
        <v>44814</v>
      </c>
      <c r="L77" s="10" t="s">
        <v>60</v>
      </c>
      <c r="M77" s="32" t="s">
        <v>116</v>
      </c>
      <c r="N77" s="145" t="s">
        <v>116</v>
      </c>
      <c r="O77" s="48" t="s">
        <v>278</v>
      </c>
      <c r="P77" s="11" t="s">
        <v>51</v>
      </c>
      <c r="Q77" s="61">
        <v>250</v>
      </c>
      <c r="R77" s="11" t="s">
        <v>278</v>
      </c>
      <c r="S77" s="14" t="s">
        <v>356</v>
      </c>
      <c r="T77" s="11" t="s">
        <v>52</v>
      </c>
      <c r="U77" s="152" t="s">
        <v>60</v>
      </c>
      <c r="V77" s="48" t="s">
        <v>52</v>
      </c>
      <c r="W77" s="11" t="s">
        <v>52</v>
      </c>
      <c r="X77" s="11" t="s">
        <v>67</v>
      </c>
      <c r="Y77" s="110"/>
    </row>
    <row r="78" spans="1:25" ht="125.25" customHeight="1" x14ac:dyDescent="0.25">
      <c r="B78" s="75" t="s">
        <v>351</v>
      </c>
      <c r="C78" s="37" t="s">
        <v>352</v>
      </c>
      <c r="D78" s="52" t="s">
        <v>353</v>
      </c>
      <c r="E78" s="38" t="s">
        <v>57</v>
      </c>
      <c r="F78" s="137">
        <v>9</v>
      </c>
      <c r="G78" s="75" t="s">
        <v>360</v>
      </c>
      <c r="H78" s="37" t="s">
        <v>91</v>
      </c>
      <c r="I78" s="57" t="s">
        <v>279</v>
      </c>
      <c r="J78" s="84" t="s">
        <v>198</v>
      </c>
      <c r="K78" s="40">
        <v>44812</v>
      </c>
      <c r="L78" s="38" t="s">
        <v>60</v>
      </c>
      <c r="M78" s="34" t="s">
        <v>116</v>
      </c>
      <c r="N78" s="144" t="s">
        <v>116</v>
      </c>
      <c r="O78" s="49" t="s">
        <v>276</v>
      </c>
      <c r="P78" s="44" t="s">
        <v>51</v>
      </c>
      <c r="Q78" s="62">
        <v>50</v>
      </c>
      <c r="R78" s="44" t="s">
        <v>276</v>
      </c>
      <c r="S78" s="41" t="s">
        <v>358</v>
      </c>
      <c r="T78" s="44" t="s">
        <v>52</v>
      </c>
      <c r="U78" s="155" t="s">
        <v>60</v>
      </c>
      <c r="V78" s="49" t="s">
        <v>52</v>
      </c>
      <c r="W78" s="44" t="s">
        <v>52</v>
      </c>
      <c r="X78" s="44" t="s">
        <v>67</v>
      </c>
      <c r="Y78" s="109"/>
    </row>
    <row r="79" spans="1:25" ht="129" customHeight="1" x14ac:dyDescent="0.25">
      <c r="B79" s="71" t="s">
        <v>351</v>
      </c>
      <c r="C79" s="13" t="s">
        <v>352</v>
      </c>
      <c r="D79" s="60" t="s">
        <v>353</v>
      </c>
      <c r="E79" s="10" t="s">
        <v>57</v>
      </c>
      <c r="F79" s="134">
        <v>9</v>
      </c>
      <c r="G79" s="71" t="s">
        <v>360</v>
      </c>
      <c r="H79" s="13" t="s">
        <v>91</v>
      </c>
      <c r="I79" s="50" t="s">
        <v>279</v>
      </c>
      <c r="J79" s="85" t="s">
        <v>198</v>
      </c>
      <c r="K79" s="63">
        <v>44812</v>
      </c>
      <c r="L79" s="64" t="s">
        <v>60</v>
      </c>
      <c r="M79" s="65" t="s">
        <v>116</v>
      </c>
      <c r="N79" s="146" t="s">
        <v>116</v>
      </c>
      <c r="O79" s="99" t="s">
        <v>276</v>
      </c>
      <c r="P79" s="4" t="s">
        <v>51</v>
      </c>
      <c r="Q79" s="66">
        <v>50</v>
      </c>
      <c r="R79" s="11" t="s">
        <v>277</v>
      </c>
      <c r="S79" s="14" t="s">
        <v>357</v>
      </c>
      <c r="T79" s="4" t="s">
        <v>52</v>
      </c>
      <c r="U79" s="156" t="s">
        <v>60</v>
      </c>
      <c r="V79" s="99" t="s">
        <v>52</v>
      </c>
      <c r="W79" s="4" t="s">
        <v>52</v>
      </c>
      <c r="X79" s="4" t="s">
        <v>67</v>
      </c>
      <c r="Y79" s="110"/>
    </row>
    <row r="80" spans="1:25" ht="134.25" customHeight="1" x14ac:dyDescent="0.25">
      <c r="B80" s="71" t="s">
        <v>351</v>
      </c>
      <c r="C80" s="13" t="s">
        <v>352</v>
      </c>
      <c r="D80" s="60" t="s">
        <v>353</v>
      </c>
      <c r="E80" s="10" t="s">
        <v>57</v>
      </c>
      <c r="F80" s="134">
        <v>9</v>
      </c>
      <c r="G80" s="71" t="s">
        <v>360</v>
      </c>
      <c r="H80" s="13" t="s">
        <v>91</v>
      </c>
      <c r="I80" s="50" t="s">
        <v>279</v>
      </c>
      <c r="J80" s="85" t="s">
        <v>198</v>
      </c>
      <c r="K80" s="63">
        <v>44812</v>
      </c>
      <c r="L80" s="64" t="s">
        <v>60</v>
      </c>
      <c r="M80" s="65" t="s">
        <v>116</v>
      </c>
      <c r="N80" s="146" t="s">
        <v>116</v>
      </c>
      <c r="O80" s="99" t="s">
        <v>276</v>
      </c>
      <c r="P80" s="4" t="s">
        <v>51</v>
      </c>
      <c r="Q80" s="66">
        <v>50</v>
      </c>
      <c r="R80" s="11" t="s">
        <v>278</v>
      </c>
      <c r="S80" s="14" t="s">
        <v>359</v>
      </c>
      <c r="T80" s="4" t="s">
        <v>52</v>
      </c>
      <c r="U80" s="156" t="s">
        <v>60</v>
      </c>
      <c r="V80" s="99" t="s">
        <v>52</v>
      </c>
      <c r="W80" s="4" t="s">
        <v>52</v>
      </c>
      <c r="X80" s="4" t="s">
        <v>67</v>
      </c>
      <c r="Y80" s="110"/>
    </row>
    <row r="81" spans="2:25" ht="260.25" customHeight="1" x14ac:dyDescent="0.25">
      <c r="B81" s="75" t="s">
        <v>351</v>
      </c>
      <c r="C81" s="37" t="s">
        <v>365</v>
      </c>
      <c r="D81" s="37" t="s">
        <v>366</v>
      </c>
      <c r="E81" s="38" t="s">
        <v>64</v>
      </c>
      <c r="F81" s="137">
        <v>1</v>
      </c>
      <c r="G81" s="75" t="s">
        <v>367</v>
      </c>
      <c r="H81" s="37" t="s">
        <v>91</v>
      </c>
      <c r="I81" s="57" t="s">
        <v>279</v>
      </c>
      <c r="J81" s="84" t="s">
        <v>198</v>
      </c>
      <c r="K81" s="40">
        <v>44812</v>
      </c>
      <c r="L81" s="38" t="s">
        <v>60</v>
      </c>
      <c r="M81" s="34" t="s">
        <v>116</v>
      </c>
      <c r="N81" s="144" t="s">
        <v>116</v>
      </c>
      <c r="O81" s="49" t="s">
        <v>276</v>
      </c>
      <c r="P81" s="44" t="s">
        <v>51</v>
      </c>
      <c r="Q81" s="62">
        <v>50</v>
      </c>
      <c r="R81" s="44" t="s">
        <v>276</v>
      </c>
      <c r="S81" s="41" t="s">
        <v>354</v>
      </c>
      <c r="T81" s="44" t="s">
        <v>52</v>
      </c>
      <c r="U81" s="155" t="s">
        <v>60</v>
      </c>
      <c r="V81" s="49" t="s">
        <v>52</v>
      </c>
      <c r="W81" s="44" t="s">
        <v>52</v>
      </c>
      <c r="X81" s="44" t="s">
        <v>67</v>
      </c>
      <c r="Y81" s="109"/>
    </row>
    <row r="82" spans="2:25" ht="63" x14ac:dyDescent="0.25">
      <c r="B82" s="75" t="s">
        <v>364</v>
      </c>
      <c r="C82" s="37" t="s">
        <v>362</v>
      </c>
      <c r="D82" s="37" t="s">
        <v>363</v>
      </c>
      <c r="E82" s="38" t="s">
        <v>49</v>
      </c>
      <c r="F82" s="137">
        <v>710</v>
      </c>
      <c r="G82" s="80" t="s">
        <v>361</v>
      </c>
      <c r="H82" s="37" t="s">
        <v>91</v>
      </c>
      <c r="I82" s="56" t="s">
        <v>368</v>
      </c>
      <c r="J82" s="84" t="s">
        <v>50</v>
      </c>
      <c r="K82" s="40">
        <v>44816</v>
      </c>
      <c r="L82" s="38" t="s">
        <v>60</v>
      </c>
      <c r="M82" s="34" t="s">
        <v>116</v>
      </c>
      <c r="N82" s="56" t="s">
        <v>116</v>
      </c>
      <c r="O82" s="80" t="s">
        <v>282</v>
      </c>
      <c r="P82" s="41" t="s">
        <v>59</v>
      </c>
      <c r="Q82" s="53">
        <v>5</v>
      </c>
      <c r="R82" s="41" t="s">
        <v>282</v>
      </c>
      <c r="S82" s="41" t="s">
        <v>285</v>
      </c>
      <c r="T82" s="44" t="s">
        <v>52</v>
      </c>
      <c r="U82" s="155" t="s">
        <v>60</v>
      </c>
      <c r="V82" s="49" t="s">
        <v>52</v>
      </c>
      <c r="W82" s="44" t="s">
        <v>52</v>
      </c>
      <c r="X82" s="44" t="s">
        <v>67</v>
      </c>
      <c r="Y82" s="109"/>
    </row>
    <row r="83" spans="2:25" ht="63" x14ac:dyDescent="0.25">
      <c r="B83" s="71" t="s">
        <v>364</v>
      </c>
      <c r="C83" s="13" t="s">
        <v>362</v>
      </c>
      <c r="D83" s="13" t="s">
        <v>363</v>
      </c>
      <c r="E83" s="10" t="s">
        <v>49</v>
      </c>
      <c r="F83" s="134">
        <v>710</v>
      </c>
      <c r="G83" s="71" t="s">
        <v>361</v>
      </c>
      <c r="H83" s="13" t="s">
        <v>91</v>
      </c>
      <c r="I83" s="17" t="s">
        <v>368</v>
      </c>
      <c r="J83" s="83" t="s">
        <v>50</v>
      </c>
      <c r="K83" s="22">
        <v>44816</v>
      </c>
      <c r="L83" s="10" t="s">
        <v>60</v>
      </c>
      <c r="M83" s="32" t="s">
        <v>116</v>
      </c>
      <c r="N83" s="17" t="s">
        <v>116</v>
      </c>
      <c r="O83" s="97" t="s">
        <v>283</v>
      </c>
      <c r="P83" s="6" t="s">
        <v>59</v>
      </c>
      <c r="Q83" s="54">
        <v>5</v>
      </c>
      <c r="R83" s="6" t="s">
        <v>283</v>
      </c>
      <c r="S83" s="6" t="s">
        <v>286</v>
      </c>
      <c r="T83" s="11" t="s">
        <v>52</v>
      </c>
      <c r="U83" s="152" t="s">
        <v>60</v>
      </c>
      <c r="V83" s="48" t="s">
        <v>52</v>
      </c>
      <c r="W83" s="11" t="s">
        <v>52</v>
      </c>
      <c r="X83" s="11" t="s">
        <v>67</v>
      </c>
      <c r="Y83" s="110"/>
    </row>
    <row r="84" spans="2:25" ht="110.25" x14ac:dyDescent="0.25">
      <c r="B84" s="71" t="s">
        <v>364</v>
      </c>
      <c r="C84" s="13" t="s">
        <v>362</v>
      </c>
      <c r="D84" s="13" t="s">
        <v>363</v>
      </c>
      <c r="E84" s="10" t="s">
        <v>49</v>
      </c>
      <c r="F84" s="134">
        <v>710</v>
      </c>
      <c r="G84" s="71" t="s">
        <v>361</v>
      </c>
      <c r="H84" s="13" t="s">
        <v>91</v>
      </c>
      <c r="I84" s="17" t="s">
        <v>368</v>
      </c>
      <c r="J84" s="83" t="s">
        <v>198</v>
      </c>
      <c r="K84" s="22">
        <v>44816</v>
      </c>
      <c r="L84" s="10" t="s">
        <v>60</v>
      </c>
      <c r="M84" s="32" t="s">
        <v>116</v>
      </c>
      <c r="N84" s="17" t="s">
        <v>116</v>
      </c>
      <c r="O84" s="97" t="s">
        <v>167</v>
      </c>
      <c r="P84" s="6" t="s">
        <v>51</v>
      </c>
      <c r="Q84" s="54">
        <v>50</v>
      </c>
      <c r="R84" s="6" t="s">
        <v>167</v>
      </c>
      <c r="S84" s="6" t="s">
        <v>287</v>
      </c>
      <c r="T84" s="11" t="s">
        <v>52</v>
      </c>
      <c r="U84" s="152" t="s">
        <v>60</v>
      </c>
      <c r="V84" s="48" t="s">
        <v>52</v>
      </c>
      <c r="W84" s="11" t="s">
        <v>52</v>
      </c>
      <c r="X84" s="11" t="s">
        <v>67</v>
      </c>
      <c r="Y84" s="110"/>
    </row>
    <row r="85" spans="2:25" ht="63" x14ac:dyDescent="0.25">
      <c r="B85" s="71" t="s">
        <v>364</v>
      </c>
      <c r="C85" s="13" t="s">
        <v>362</v>
      </c>
      <c r="D85" s="13" t="s">
        <v>363</v>
      </c>
      <c r="E85" s="10" t="s">
        <v>49</v>
      </c>
      <c r="F85" s="134">
        <v>710</v>
      </c>
      <c r="G85" s="71" t="s">
        <v>361</v>
      </c>
      <c r="H85" s="13" t="s">
        <v>91</v>
      </c>
      <c r="I85" s="17" t="s">
        <v>368</v>
      </c>
      <c r="J85" s="83" t="s">
        <v>199</v>
      </c>
      <c r="K85" s="22">
        <v>44816</v>
      </c>
      <c r="L85" s="10" t="s">
        <v>60</v>
      </c>
      <c r="M85" s="32" t="s">
        <v>116</v>
      </c>
      <c r="N85" s="17" t="s">
        <v>116</v>
      </c>
      <c r="O85" s="97" t="s">
        <v>169</v>
      </c>
      <c r="P85" s="6" t="s">
        <v>51</v>
      </c>
      <c r="Q85" s="54">
        <v>50</v>
      </c>
      <c r="R85" s="6" t="s">
        <v>169</v>
      </c>
      <c r="S85" s="6" t="s">
        <v>288</v>
      </c>
      <c r="T85" s="11" t="s">
        <v>52</v>
      </c>
      <c r="U85" s="152" t="s">
        <v>60</v>
      </c>
      <c r="V85" s="48" t="s">
        <v>52</v>
      </c>
      <c r="W85" s="11" t="s">
        <v>52</v>
      </c>
      <c r="X85" s="11" t="s">
        <v>67</v>
      </c>
      <c r="Y85" s="110"/>
    </row>
    <row r="86" spans="2:25" ht="63" x14ac:dyDescent="0.25">
      <c r="B86" s="71" t="s">
        <v>364</v>
      </c>
      <c r="C86" s="13" t="s">
        <v>362</v>
      </c>
      <c r="D86" s="13" t="s">
        <v>363</v>
      </c>
      <c r="E86" s="10" t="s">
        <v>49</v>
      </c>
      <c r="F86" s="134">
        <v>710</v>
      </c>
      <c r="G86" s="71" t="s">
        <v>361</v>
      </c>
      <c r="H86" s="13" t="s">
        <v>91</v>
      </c>
      <c r="I86" s="17" t="s">
        <v>368</v>
      </c>
      <c r="J86" s="83" t="s">
        <v>200</v>
      </c>
      <c r="K86" s="22">
        <v>44816</v>
      </c>
      <c r="L86" s="10" t="s">
        <v>60</v>
      </c>
      <c r="M86" s="32" t="s">
        <v>116</v>
      </c>
      <c r="N86" s="17" t="s">
        <v>116</v>
      </c>
      <c r="O86" s="97" t="s">
        <v>297</v>
      </c>
      <c r="P86" s="6"/>
      <c r="Q86" s="54"/>
      <c r="R86" s="6" t="s">
        <v>297</v>
      </c>
      <c r="S86" s="6" t="s">
        <v>289</v>
      </c>
      <c r="T86" s="11" t="s">
        <v>52</v>
      </c>
      <c r="U86" s="152" t="s">
        <v>60</v>
      </c>
      <c r="V86" s="48" t="s">
        <v>52</v>
      </c>
      <c r="W86" s="11" t="s">
        <v>52</v>
      </c>
      <c r="X86" s="11" t="s">
        <v>67</v>
      </c>
      <c r="Y86" s="110"/>
    </row>
    <row r="87" spans="2:25" ht="63" x14ac:dyDescent="0.25">
      <c r="B87" s="71" t="s">
        <v>364</v>
      </c>
      <c r="C87" s="13" t="s">
        <v>362</v>
      </c>
      <c r="D87" s="13" t="s">
        <v>363</v>
      </c>
      <c r="E87" s="10" t="s">
        <v>49</v>
      </c>
      <c r="F87" s="134">
        <v>710</v>
      </c>
      <c r="G87" s="71" t="s">
        <v>361</v>
      </c>
      <c r="H87" s="13" t="s">
        <v>91</v>
      </c>
      <c r="I87" s="17" t="s">
        <v>368</v>
      </c>
      <c r="J87" s="83" t="s">
        <v>201</v>
      </c>
      <c r="K87" s="22">
        <v>44816</v>
      </c>
      <c r="L87" s="10" t="s">
        <v>60</v>
      </c>
      <c r="M87" s="32" t="s">
        <v>116</v>
      </c>
      <c r="N87" s="17" t="s">
        <v>116</v>
      </c>
      <c r="O87" s="97" t="s">
        <v>298</v>
      </c>
      <c r="P87" s="6" t="s">
        <v>51</v>
      </c>
      <c r="Q87" s="54">
        <v>150</v>
      </c>
      <c r="R87" s="6" t="s">
        <v>298</v>
      </c>
      <c r="S87" s="6" t="s">
        <v>290</v>
      </c>
      <c r="T87" s="11" t="s">
        <v>52</v>
      </c>
      <c r="U87" s="152" t="s">
        <v>60</v>
      </c>
      <c r="V87" s="48" t="s">
        <v>52</v>
      </c>
      <c r="W87" s="11" t="s">
        <v>52</v>
      </c>
      <c r="X87" s="11" t="s">
        <v>67</v>
      </c>
      <c r="Y87" s="110"/>
    </row>
    <row r="88" spans="2:25" ht="94.5" x14ac:dyDescent="0.25">
      <c r="B88" s="71" t="s">
        <v>364</v>
      </c>
      <c r="C88" s="13" t="s">
        <v>362</v>
      </c>
      <c r="D88" s="13" t="s">
        <v>363</v>
      </c>
      <c r="E88" s="10" t="s">
        <v>49</v>
      </c>
      <c r="F88" s="134">
        <v>710</v>
      </c>
      <c r="G88" s="71" t="s">
        <v>361</v>
      </c>
      <c r="H88" s="13" t="s">
        <v>91</v>
      </c>
      <c r="I88" s="17" t="s">
        <v>368</v>
      </c>
      <c r="J88" s="83" t="s">
        <v>202</v>
      </c>
      <c r="K88" s="22">
        <v>44816</v>
      </c>
      <c r="L88" s="10" t="s">
        <v>60</v>
      </c>
      <c r="M88" s="32" t="s">
        <v>116</v>
      </c>
      <c r="N88" s="17" t="s">
        <v>116</v>
      </c>
      <c r="O88" s="97" t="s">
        <v>281</v>
      </c>
      <c r="P88" s="6" t="s">
        <v>51</v>
      </c>
      <c r="Q88" s="54">
        <v>50</v>
      </c>
      <c r="R88" s="6" t="s">
        <v>281</v>
      </c>
      <c r="S88" s="6" t="s">
        <v>291</v>
      </c>
      <c r="T88" s="11" t="s">
        <v>52</v>
      </c>
      <c r="U88" s="152" t="s">
        <v>60</v>
      </c>
      <c r="V88" s="48" t="s">
        <v>52</v>
      </c>
      <c r="W88" s="11" t="s">
        <v>52</v>
      </c>
      <c r="X88" s="11" t="s">
        <v>67</v>
      </c>
      <c r="Y88" s="110"/>
    </row>
    <row r="89" spans="2:25" ht="63" x14ac:dyDescent="0.25">
      <c r="B89" s="71" t="s">
        <v>364</v>
      </c>
      <c r="C89" s="13" t="s">
        <v>362</v>
      </c>
      <c r="D89" s="13" t="s">
        <v>363</v>
      </c>
      <c r="E89" s="10" t="s">
        <v>49</v>
      </c>
      <c r="F89" s="134">
        <v>710</v>
      </c>
      <c r="G89" s="71" t="s">
        <v>361</v>
      </c>
      <c r="H89" s="13" t="s">
        <v>91</v>
      </c>
      <c r="I89" s="17" t="s">
        <v>368</v>
      </c>
      <c r="J89" s="83" t="s">
        <v>203</v>
      </c>
      <c r="K89" s="22">
        <v>44816</v>
      </c>
      <c r="L89" s="10" t="s">
        <v>60</v>
      </c>
      <c r="M89" s="32" t="s">
        <v>116</v>
      </c>
      <c r="N89" s="17" t="s">
        <v>116</v>
      </c>
      <c r="O89" s="97" t="s">
        <v>227</v>
      </c>
      <c r="P89" s="36" t="s">
        <v>71</v>
      </c>
      <c r="Q89" s="54">
        <v>8</v>
      </c>
      <c r="R89" s="6" t="s">
        <v>227</v>
      </c>
      <c r="S89" s="6" t="s">
        <v>292</v>
      </c>
      <c r="T89" s="11" t="s">
        <v>52</v>
      </c>
      <c r="U89" s="152" t="s">
        <v>60</v>
      </c>
      <c r="V89" s="48" t="s">
        <v>52</v>
      </c>
      <c r="W89" s="11" t="s">
        <v>52</v>
      </c>
      <c r="X89" s="11" t="s">
        <v>67</v>
      </c>
      <c r="Y89" s="110"/>
    </row>
    <row r="90" spans="2:25" ht="63" x14ac:dyDescent="0.25">
      <c r="B90" s="71" t="s">
        <v>364</v>
      </c>
      <c r="C90" s="13" t="s">
        <v>362</v>
      </c>
      <c r="D90" s="13" t="s">
        <v>363</v>
      </c>
      <c r="E90" s="10" t="s">
        <v>49</v>
      </c>
      <c r="F90" s="134">
        <v>710</v>
      </c>
      <c r="G90" s="71" t="s">
        <v>361</v>
      </c>
      <c r="H90" s="13" t="s">
        <v>91</v>
      </c>
      <c r="I90" s="17" t="s">
        <v>368</v>
      </c>
      <c r="J90" s="83" t="s">
        <v>204</v>
      </c>
      <c r="K90" s="22">
        <v>44816</v>
      </c>
      <c r="L90" s="10" t="s">
        <v>60</v>
      </c>
      <c r="M90" s="32" t="s">
        <v>116</v>
      </c>
      <c r="N90" s="17" t="s">
        <v>116</v>
      </c>
      <c r="O90" s="97" t="s">
        <v>229</v>
      </c>
      <c r="P90" s="36" t="s">
        <v>71</v>
      </c>
      <c r="Q90" s="54">
        <v>8</v>
      </c>
      <c r="R90" s="6" t="s">
        <v>229</v>
      </c>
      <c r="S90" s="6" t="s">
        <v>293</v>
      </c>
      <c r="T90" s="11" t="s">
        <v>52</v>
      </c>
      <c r="U90" s="152" t="s">
        <v>60</v>
      </c>
      <c r="V90" s="48" t="s">
        <v>52</v>
      </c>
      <c r="W90" s="11" t="s">
        <v>52</v>
      </c>
      <c r="X90" s="11" t="s">
        <v>67</v>
      </c>
      <c r="Y90" s="110"/>
    </row>
    <row r="91" spans="2:25" ht="63" x14ac:dyDescent="0.25">
      <c r="B91" s="71" t="s">
        <v>364</v>
      </c>
      <c r="C91" s="13" t="s">
        <v>362</v>
      </c>
      <c r="D91" s="13" t="s">
        <v>363</v>
      </c>
      <c r="E91" s="10" t="s">
        <v>49</v>
      </c>
      <c r="F91" s="134">
        <v>710</v>
      </c>
      <c r="G91" s="71" t="s">
        <v>361</v>
      </c>
      <c r="H91" s="13" t="s">
        <v>91</v>
      </c>
      <c r="I91" s="17" t="s">
        <v>368</v>
      </c>
      <c r="J91" s="83" t="s">
        <v>205</v>
      </c>
      <c r="K91" s="22">
        <v>44816</v>
      </c>
      <c r="L91" s="10" t="s">
        <v>60</v>
      </c>
      <c r="M91" s="32" t="s">
        <v>116</v>
      </c>
      <c r="N91" s="17" t="s">
        <v>116</v>
      </c>
      <c r="O91" s="97" t="s">
        <v>175</v>
      </c>
      <c r="P91" s="36" t="s">
        <v>71</v>
      </c>
      <c r="Q91" s="54">
        <v>8</v>
      </c>
      <c r="R91" s="6" t="s">
        <v>175</v>
      </c>
      <c r="S91" s="6" t="s">
        <v>370</v>
      </c>
      <c r="T91" s="11" t="s">
        <v>52</v>
      </c>
      <c r="U91" s="152" t="s">
        <v>60</v>
      </c>
      <c r="V91" s="48" t="s">
        <v>52</v>
      </c>
      <c r="W91" s="11" t="s">
        <v>52</v>
      </c>
      <c r="X91" s="11" t="s">
        <v>67</v>
      </c>
      <c r="Y91" s="110"/>
    </row>
    <row r="92" spans="2:25" ht="63" x14ac:dyDescent="0.25">
      <c r="B92" s="71" t="s">
        <v>364</v>
      </c>
      <c r="C92" s="13" t="s">
        <v>362</v>
      </c>
      <c r="D92" s="13" t="s">
        <v>363</v>
      </c>
      <c r="E92" s="10" t="s">
        <v>49</v>
      </c>
      <c r="F92" s="134">
        <v>710</v>
      </c>
      <c r="G92" s="71" t="s">
        <v>361</v>
      </c>
      <c r="H92" s="13" t="s">
        <v>91</v>
      </c>
      <c r="I92" s="17" t="s">
        <v>368</v>
      </c>
      <c r="J92" s="83" t="s">
        <v>206</v>
      </c>
      <c r="K92" s="22">
        <v>44816</v>
      </c>
      <c r="L92" s="10" t="s">
        <v>60</v>
      </c>
      <c r="M92" s="32" t="s">
        <v>116</v>
      </c>
      <c r="N92" s="17" t="s">
        <v>116</v>
      </c>
      <c r="O92" s="97" t="s">
        <v>176</v>
      </c>
      <c r="P92" s="36" t="s">
        <v>71</v>
      </c>
      <c r="Q92" s="54">
        <v>8</v>
      </c>
      <c r="R92" s="6" t="s">
        <v>176</v>
      </c>
      <c r="S92" s="6" t="s">
        <v>369</v>
      </c>
      <c r="T92" s="11" t="s">
        <v>52</v>
      </c>
      <c r="U92" s="152" t="s">
        <v>60</v>
      </c>
      <c r="V92" s="48" t="s">
        <v>52</v>
      </c>
      <c r="W92" s="11" t="s">
        <v>52</v>
      </c>
      <c r="X92" s="11" t="s">
        <v>67</v>
      </c>
      <c r="Y92" s="110"/>
    </row>
    <row r="93" spans="2:25" ht="63" x14ac:dyDescent="0.25">
      <c r="B93" s="71" t="s">
        <v>364</v>
      </c>
      <c r="C93" s="13" t="s">
        <v>362</v>
      </c>
      <c r="D93" s="13" t="s">
        <v>363</v>
      </c>
      <c r="E93" s="10" t="s">
        <v>49</v>
      </c>
      <c r="F93" s="134">
        <v>710</v>
      </c>
      <c r="G93" s="71" t="s">
        <v>361</v>
      </c>
      <c r="H93" s="13" t="s">
        <v>91</v>
      </c>
      <c r="I93" s="17" t="s">
        <v>368</v>
      </c>
      <c r="J93" s="83" t="s">
        <v>207</v>
      </c>
      <c r="K93" s="22">
        <v>44816</v>
      </c>
      <c r="L93" s="10" t="s">
        <v>60</v>
      </c>
      <c r="M93" s="32" t="s">
        <v>116</v>
      </c>
      <c r="N93" s="17" t="s">
        <v>116</v>
      </c>
      <c r="O93" s="97" t="s">
        <v>220</v>
      </c>
      <c r="P93" s="6" t="s">
        <v>51</v>
      </c>
      <c r="Q93" s="54">
        <v>8</v>
      </c>
      <c r="R93" s="6" t="s">
        <v>220</v>
      </c>
      <c r="S93" s="6" t="s">
        <v>294</v>
      </c>
      <c r="T93" s="11" t="s">
        <v>52</v>
      </c>
      <c r="U93" s="152" t="s">
        <v>60</v>
      </c>
      <c r="V93" s="48" t="s">
        <v>52</v>
      </c>
      <c r="W93" s="11" t="s">
        <v>52</v>
      </c>
      <c r="X93" s="11" t="s">
        <v>67</v>
      </c>
      <c r="Y93" s="110"/>
    </row>
    <row r="94" spans="2:25" ht="63" x14ac:dyDescent="0.25">
      <c r="B94" s="71" t="s">
        <v>364</v>
      </c>
      <c r="C94" s="13" t="s">
        <v>362</v>
      </c>
      <c r="D94" s="13" t="s">
        <v>363</v>
      </c>
      <c r="E94" s="10" t="s">
        <v>49</v>
      </c>
      <c r="F94" s="134">
        <v>710</v>
      </c>
      <c r="G94" s="71" t="s">
        <v>361</v>
      </c>
      <c r="H94" s="13" t="s">
        <v>91</v>
      </c>
      <c r="I94" s="17" t="s">
        <v>368</v>
      </c>
      <c r="J94" s="83" t="s">
        <v>208</v>
      </c>
      <c r="K94" s="22">
        <v>44816</v>
      </c>
      <c r="L94" s="10" t="s">
        <v>60</v>
      </c>
      <c r="M94" s="32" t="s">
        <v>116</v>
      </c>
      <c r="N94" s="17" t="s">
        <v>116</v>
      </c>
      <c r="O94" s="97" t="s">
        <v>260</v>
      </c>
      <c r="P94" s="6" t="s">
        <v>59</v>
      </c>
      <c r="Q94" s="61">
        <v>2</v>
      </c>
      <c r="R94" s="6" t="s">
        <v>260</v>
      </c>
      <c r="S94" s="14" t="s">
        <v>295</v>
      </c>
      <c r="T94" s="11" t="s">
        <v>52</v>
      </c>
      <c r="U94" s="152" t="s">
        <v>60</v>
      </c>
      <c r="V94" s="48" t="s">
        <v>52</v>
      </c>
      <c r="W94" s="11" t="s">
        <v>52</v>
      </c>
      <c r="X94" s="11" t="s">
        <v>67</v>
      </c>
      <c r="Y94" s="110"/>
    </row>
    <row r="95" spans="2:25" ht="63" x14ac:dyDescent="0.25">
      <c r="B95" s="71" t="s">
        <v>364</v>
      </c>
      <c r="C95" s="13" t="s">
        <v>362</v>
      </c>
      <c r="D95" s="13" t="s">
        <v>363</v>
      </c>
      <c r="E95" s="10" t="s">
        <v>49</v>
      </c>
      <c r="F95" s="134">
        <v>710</v>
      </c>
      <c r="G95" s="71" t="s">
        <v>361</v>
      </c>
      <c r="H95" s="13" t="s">
        <v>91</v>
      </c>
      <c r="I95" s="17" t="s">
        <v>368</v>
      </c>
      <c r="J95" s="83" t="s">
        <v>209</v>
      </c>
      <c r="K95" s="22">
        <v>44816</v>
      </c>
      <c r="L95" s="10" t="s">
        <v>60</v>
      </c>
      <c r="M95" s="32" t="s">
        <v>116</v>
      </c>
      <c r="N95" s="17" t="s">
        <v>116</v>
      </c>
      <c r="O95" s="97" t="s">
        <v>284</v>
      </c>
      <c r="P95" s="6" t="s">
        <v>59</v>
      </c>
      <c r="Q95" s="61">
        <v>5</v>
      </c>
      <c r="R95" s="6" t="s">
        <v>284</v>
      </c>
      <c r="S95" s="14" t="s">
        <v>296</v>
      </c>
      <c r="T95" s="11" t="s">
        <v>52</v>
      </c>
      <c r="U95" s="152" t="s">
        <v>60</v>
      </c>
      <c r="V95" s="48" t="s">
        <v>52</v>
      </c>
      <c r="W95" s="11" t="s">
        <v>60</v>
      </c>
      <c r="X95" s="11" t="s">
        <v>76</v>
      </c>
      <c r="Y95" s="110"/>
    </row>
    <row r="96" spans="2:25" s="55" customFormat="1" ht="77.099999999999994" customHeight="1" x14ac:dyDescent="0.25">
      <c r="B96" s="75" t="s">
        <v>213</v>
      </c>
      <c r="C96" s="39" t="s">
        <v>301</v>
      </c>
      <c r="D96" s="39" t="s">
        <v>299</v>
      </c>
      <c r="E96" s="38" t="s">
        <v>49</v>
      </c>
      <c r="F96" s="138">
        <v>370404</v>
      </c>
      <c r="G96" s="75" t="s">
        <v>302</v>
      </c>
      <c r="H96" s="37" t="s">
        <v>91</v>
      </c>
      <c r="I96" s="57" t="s">
        <v>300</v>
      </c>
      <c r="J96" s="84" t="s">
        <v>50</v>
      </c>
      <c r="K96" s="40">
        <v>44816</v>
      </c>
      <c r="L96" s="38" t="s">
        <v>53</v>
      </c>
      <c r="M96" s="37" t="s">
        <v>116</v>
      </c>
      <c r="N96" s="56" t="s">
        <v>116</v>
      </c>
      <c r="O96" s="84" t="s">
        <v>321</v>
      </c>
      <c r="P96" s="41" t="s">
        <v>51</v>
      </c>
      <c r="Q96" s="38">
        <v>4</v>
      </c>
      <c r="R96" s="39" t="s">
        <v>321</v>
      </c>
      <c r="S96" s="41" t="s">
        <v>309</v>
      </c>
      <c r="T96" s="41" t="s">
        <v>52</v>
      </c>
      <c r="U96" s="157" t="s">
        <v>116</v>
      </c>
      <c r="V96" s="49" t="s">
        <v>52</v>
      </c>
      <c r="W96" s="44" t="s">
        <v>52</v>
      </c>
      <c r="X96" s="44" t="s">
        <v>67</v>
      </c>
      <c r="Y96" s="109"/>
    </row>
    <row r="97" spans="2:25" ht="63" x14ac:dyDescent="0.25">
      <c r="B97" s="71" t="s">
        <v>213</v>
      </c>
      <c r="C97" s="12" t="s">
        <v>301</v>
      </c>
      <c r="D97" s="12" t="s">
        <v>299</v>
      </c>
      <c r="E97" s="10" t="s">
        <v>49</v>
      </c>
      <c r="F97" s="139">
        <v>370404</v>
      </c>
      <c r="G97" s="71" t="s">
        <v>302</v>
      </c>
      <c r="H97" s="13" t="s">
        <v>91</v>
      </c>
      <c r="I97" s="50" t="s">
        <v>300</v>
      </c>
      <c r="J97" s="83" t="s">
        <v>50</v>
      </c>
      <c r="K97" s="22">
        <v>44816</v>
      </c>
      <c r="L97" s="10" t="s">
        <v>53</v>
      </c>
      <c r="M97" s="13" t="s">
        <v>116</v>
      </c>
      <c r="N97" s="17" t="s">
        <v>116</v>
      </c>
      <c r="O97" s="71" t="s">
        <v>303</v>
      </c>
      <c r="P97" s="14" t="s">
        <v>51</v>
      </c>
      <c r="Q97" s="10">
        <v>11</v>
      </c>
      <c r="R97" s="13" t="s">
        <v>303</v>
      </c>
      <c r="S97" s="14" t="s">
        <v>310</v>
      </c>
      <c r="T97" s="14" t="s">
        <v>52</v>
      </c>
      <c r="U97" s="158" t="s">
        <v>116</v>
      </c>
      <c r="V97" s="48" t="s">
        <v>52</v>
      </c>
      <c r="W97" s="11" t="s">
        <v>52</v>
      </c>
      <c r="X97" s="11" t="s">
        <v>67</v>
      </c>
      <c r="Y97" s="110"/>
    </row>
    <row r="98" spans="2:25" ht="63" x14ac:dyDescent="0.25">
      <c r="B98" s="71" t="s">
        <v>213</v>
      </c>
      <c r="C98" s="12" t="s">
        <v>301</v>
      </c>
      <c r="D98" s="12" t="s">
        <v>299</v>
      </c>
      <c r="E98" s="10" t="s">
        <v>49</v>
      </c>
      <c r="F98" s="139">
        <v>370404</v>
      </c>
      <c r="G98" s="71" t="s">
        <v>302</v>
      </c>
      <c r="H98" s="13" t="s">
        <v>91</v>
      </c>
      <c r="I98" s="50" t="s">
        <v>300</v>
      </c>
      <c r="J98" s="83" t="s">
        <v>198</v>
      </c>
      <c r="K98" s="22">
        <v>44816</v>
      </c>
      <c r="L98" s="10" t="s">
        <v>53</v>
      </c>
      <c r="M98" s="13" t="s">
        <v>116</v>
      </c>
      <c r="N98" s="17" t="s">
        <v>116</v>
      </c>
      <c r="O98" s="83" t="s">
        <v>322</v>
      </c>
      <c r="P98" s="14" t="s">
        <v>51</v>
      </c>
      <c r="Q98" s="10">
        <v>50</v>
      </c>
      <c r="R98" s="12" t="s">
        <v>322</v>
      </c>
      <c r="S98" s="14" t="s">
        <v>311</v>
      </c>
      <c r="T98" s="14" t="s">
        <v>52</v>
      </c>
      <c r="U98" s="158" t="s">
        <v>116</v>
      </c>
      <c r="V98" s="48" t="s">
        <v>52</v>
      </c>
      <c r="W98" s="11" t="s">
        <v>52</v>
      </c>
      <c r="X98" s="11" t="s">
        <v>67</v>
      </c>
      <c r="Y98" s="110"/>
    </row>
    <row r="99" spans="2:25" ht="63" x14ac:dyDescent="0.25">
      <c r="B99" s="71" t="s">
        <v>213</v>
      </c>
      <c r="C99" s="12" t="s">
        <v>301</v>
      </c>
      <c r="D99" s="12" t="s">
        <v>299</v>
      </c>
      <c r="E99" s="10" t="s">
        <v>49</v>
      </c>
      <c r="F99" s="139">
        <v>370404</v>
      </c>
      <c r="G99" s="71" t="s">
        <v>302</v>
      </c>
      <c r="H99" s="13" t="s">
        <v>91</v>
      </c>
      <c r="I99" s="50" t="s">
        <v>300</v>
      </c>
      <c r="J99" s="83" t="s">
        <v>199</v>
      </c>
      <c r="K99" s="22">
        <v>44816</v>
      </c>
      <c r="L99" s="10" t="s">
        <v>53</v>
      </c>
      <c r="M99" s="13" t="s">
        <v>116</v>
      </c>
      <c r="N99" s="17" t="s">
        <v>116</v>
      </c>
      <c r="O99" s="83" t="s">
        <v>167</v>
      </c>
      <c r="P99" s="14" t="s">
        <v>51</v>
      </c>
      <c r="Q99" s="10">
        <v>100</v>
      </c>
      <c r="R99" s="12" t="s">
        <v>167</v>
      </c>
      <c r="S99" s="14" t="s">
        <v>312</v>
      </c>
      <c r="T99" s="14" t="s">
        <v>52</v>
      </c>
      <c r="U99" s="158" t="s">
        <v>116</v>
      </c>
      <c r="V99" s="48" t="s">
        <v>52</v>
      </c>
      <c r="W99" s="11" t="s">
        <v>52</v>
      </c>
      <c r="X99" s="11" t="s">
        <v>67</v>
      </c>
      <c r="Y99" s="110"/>
    </row>
    <row r="100" spans="2:25" ht="63" x14ac:dyDescent="0.25">
      <c r="B100" s="71" t="s">
        <v>213</v>
      </c>
      <c r="C100" s="12" t="s">
        <v>301</v>
      </c>
      <c r="D100" s="12" t="s">
        <v>299</v>
      </c>
      <c r="E100" s="10" t="s">
        <v>49</v>
      </c>
      <c r="F100" s="139">
        <v>370404</v>
      </c>
      <c r="G100" s="71" t="s">
        <v>302</v>
      </c>
      <c r="H100" s="13" t="s">
        <v>91</v>
      </c>
      <c r="I100" s="50" t="s">
        <v>300</v>
      </c>
      <c r="J100" s="83" t="s">
        <v>200</v>
      </c>
      <c r="K100" s="22">
        <v>44816</v>
      </c>
      <c r="L100" s="10" t="s">
        <v>53</v>
      </c>
      <c r="M100" s="13" t="s">
        <v>116</v>
      </c>
      <c r="N100" s="17" t="s">
        <v>116</v>
      </c>
      <c r="O100" s="48" t="s">
        <v>330</v>
      </c>
      <c r="P100" s="14" t="s">
        <v>51</v>
      </c>
      <c r="Q100" s="10">
        <v>50</v>
      </c>
      <c r="R100" s="11" t="s">
        <v>330</v>
      </c>
      <c r="S100" s="14" t="s">
        <v>313</v>
      </c>
      <c r="T100" s="14" t="s">
        <v>52</v>
      </c>
      <c r="U100" s="158" t="s">
        <v>116</v>
      </c>
      <c r="V100" s="48" t="s">
        <v>52</v>
      </c>
      <c r="W100" s="11" t="s">
        <v>52</v>
      </c>
      <c r="X100" s="11" t="s">
        <v>67</v>
      </c>
      <c r="Y100" s="110"/>
    </row>
    <row r="101" spans="2:25" ht="63" x14ac:dyDescent="0.25">
      <c r="B101" s="71" t="s">
        <v>213</v>
      </c>
      <c r="C101" s="12" t="s">
        <v>301</v>
      </c>
      <c r="D101" s="12" t="s">
        <v>299</v>
      </c>
      <c r="E101" s="10" t="s">
        <v>49</v>
      </c>
      <c r="F101" s="139">
        <v>370404</v>
      </c>
      <c r="G101" s="71" t="s">
        <v>302</v>
      </c>
      <c r="H101" s="13" t="s">
        <v>91</v>
      </c>
      <c r="I101" s="50" t="s">
        <v>300</v>
      </c>
      <c r="J101" s="83" t="s">
        <v>201</v>
      </c>
      <c r="K101" s="22">
        <v>44816</v>
      </c>
      <c r="L101" s="10" t="s">
        <v>53</v>
      </c>
      <c r="M101" s="13" t="s">
        <v>116</v>
      </c>
      <c r="N101" s="17" t="s">
        <v>116</v>
      </c>
      <c r="O101" s="83" t="s">
        <v>304</v>
      </c>
      <c r="P101" s="14" t="s">
        <v>51</v>
      </c>
      <c r="Q101" s="10">
        <v>50</v>
      </c>
      <c r="R101" s="12" t="s">
        <v>304</v>
      </c>
      <c r="S101" s="14" t="s">
        <v>314</v>
      </c>
      <c r="T101" s="14" t="s">
        <v>52</v>
      </c>
      <c r="U101" s="158" t="s">
        <v>116</v>
      </c>
      <c r="V101" s="48" t="s">
        <v>52</v>
      </c>
      <c r="W101" s="11" t="s">
        <v>52</v>
      </c>
      <c r="X101" s="11" t="s">
        <v>67</v>
      </c>
      <c r="Y101" s="110"/>
    </row>
    <row r="102" spans="2:25" ht="63" x14ac:dyDescent="0.25">
      <c r="B102" s="71" t="s">
        <v>213</v>
      </c>
      <c r="C102" s="12" t="s">
        <v>301</v>
      </c>
      <c r="D102" s="12" t="s">
        <v>299</v>
      </c>
      <c r="E102" s="10" t="s">
        <v>49</v>
      </c>
      <c r="F102" s="139">
        <v>370404</v>
      </c>
      <c r="G102" s="71" t="s">
        <v>302</v>
      </c>
      <c r="H102" s="13" t="s">
        <v>91</v>
      </c>
      <c r="I102" s="50" t="s">
        <v>300</v>
      </c>
      <c r="J102" s="83" t="s">
        <v>202</v>
      </c>
      <c r="K102" s="22">
        <v>44816</v>
      </c>
      <c r="L102" s="10" t="s">
        <v>53</v>
      </c>
      <c r="M102" s="13" t="s">
        <v>116</v>
      </c>
      <c r="N102" s="17" t="s">
        <v>116</v>
      </c>
      <c r="O102" s="83" t="s">
        <v>305</v>
      </c>
      <c r="P102" s="14" t="s">
        <v>51</v>
      </c>
      <c r="Q102" s="10">
        <v>50</v>
      </c>
      <c r="R102" s="12" t="s">
        <v>305</v>
      </c>
      <c r="S102" s="14" t="s">
        <v>315</v>
      </c>
      <c r="T102" s="14" t="s">
        <v>52</v>
      </c>
      <c r="U102" s="158" t="s">
        <v>116</v>
      </c>
      <c r="V102" s="48" t="s">
        <v>52</v>
      </c>
      <c r="W102" s="11" t="s">
        <v>60</v>
      </c>
      <c r="X102" s="11" t="s">
        <v>76</v>
      </c>
      <c r="Y102" s="110"/>
    </row>
    <row r="103" spans="2:25" ht="63" x14ac:dyDescent="0.25">
      <c r="B103" s="71" t="s">
        <v>213</v>
      </c>
      <c r="C103" s="12" t="s">
        <v>301</v>
      </c>
      <c r="D103" s="12" t="s">
        <v>299</v>
      </c>
      <c r="E103" s="10" t="s">
        <v>49</v>
      </c>
      <c r="F103" s="139">
        <v>370404</v>
      </c>
      <c r="G103" s="71" t="s">
        <v>302</v>
      </c>
      <c r="H103" s="13" t="s">
        <v>91</v>
      </c>
      <c r="I103" s="50" t="s">
        <v>300</v>
      </c>
      <c r="J103" s="83" t="s">
        <v>203</v>
      </c>
      <c r="K103" s="22">
        <v>44816</v>
      </c>
      <c r="L103" s="10" t="s">
        <v>53</v>
      </c>
      <c r="M103" s="13" t="s">
        <v>116</v>
      </c>
      <c r="N103" s="17" t="s">
        <v>116</v>
      </c>
      <c r="O103" s="83" t="s">
        <v>327</v>
      </c>
      <c r="P103" s="91" t="s">
        <v>51</v>
      </c>
      <c r="Q103" s="92">
        <v>30</v>
      </c>
      <c r="R103" s="93" t="s">
        <v>327</v>
      </c>
      <c r="S103" s="14" t="s">
        <v>316</v>
      </c>
      <c r="T103" s="14" t="s">
        <v>52</v>
      </c>
      <c r="U103" s="158" t="s">
        <v>116</v>
      </c>
      <c r="V103" s="48" t="s">
        <v>52</v>
      </c>
      <c r="W103" s="11" t="s">
        <v>52</v>
      </c>
      <c r="X103" s="11" t="s">
        <v>67</v>
      </c>
      <c r="Y103" s="110"/>
    </row>
    <row r="104" spans="2:25" ht="63" x14ac:dyDescent="0.25">
      <c r="B104" s="71" t="s">
        <v>213</v>
      </c>
      <c r="C104" s="12" t="s">
        <v>301</v>
      </c>
      <c r="D104" s="12" t="s">
        <v>299</v>
      </c>
      <c r="E104" s="10" t="s">
        <v>49</v>
      </c>
      <c r="F104" s="139">
        <v>370404</v>
      </c>
      <c r="G104" s="71" t="s">
        <v>302</v>
      </c>
      <c r="H104" s="13" t="s">
        <v>91</v>
      </c>
      <c r="I104" s="50" t="s">
        <v>300</v>
      </c>
      <c r="J104" s="83" t="s">
        <v>204</v>
      </c>
      <c r="K104" s="22">
        <v>44816</v>
      </c>
      <c r="L104" s="10" t="s">
        <v>53</v>
      </c>
      <c r="M104" s="13" t="s">
        <v>116</v>
      </c>
      <c r="N104" s="17" t="s">
        <v>116</v>
      </c>
      <c r="O104" s="48" t="s">
        <v>326</v>
      </c>
      <c r="P104" s="14" t="s">
        <v>51</v>
      </c>
      <c r="Q104" s="10">
        <v>14</v>
      </c>
      <c r="R104" s="11" t="s">
        <v>326</v>
      </c>
      <c r="S104" s="14" t="s">
        <v>328</v>
      </c>
      <c r="T104" s="14" t="s">
        <v>52</v>
      </c>
      <c r="U104" s="158" t="s">
        <v>116</v>
      </c>
      <c r="V104" s="48" t="s">
        <v>52</v>
      </c>
      <c r="W104" s="11" t="s">
        <v>52</v>
      </c>
      <c r="X104" s="11" t="s">
        <v>67</v>
      </c>
      <c r="Y104" s="110"/>
    </row>
    <row r="105" spans="2:25" ht="78.75" x14ac:dyDescent="0.25">
      <c r="B105" s="71" t="s">
        <v>213</v>
      </c>
      <c r="C105" s="12" t="s">
        <v>301</v>
      </c>
      <c r="D105" s="12" t="s">
        <v>299</v>
      </c>
      <c r="E105" s="10" t="s">
        <v>49</v>
      </c>
      <c r="F105" s="139">
        <v>370404</v>
      </c>
      <c r="G105" s="71" t="s">
        <v>302</v>
      </c>
      <c r="H105" s="13" t="s">
        <v>91</v>
      </c>
      <c r="I105" s="50" t="s">
        <v>300</v>
      </c>
      <c r="J105" s="83" t="s">
        <v>205</v>
      </c>
      <c r="K105" s="22">
        <v>44816</v>
      </c>
      <c r="L105" s="10" t="s">
        <v>53</v>
      </c>
      <c r="M105" s="13" t="s">
        <v>116</v>
      </c>
      <c r="N105" s="17" t="s">
        <v>116</v>
      </c>
      <c r="O105" s="83" t="s">
        <v>323</v>
      </c>
      <c r="P105" s="14" t="s">
        <v>51</v>
      </c>
      <c r="Q105" s="10">
        <v>50</v>
      </c>
      <c r="R105" s="12" t="s">
        <v>331</v>
      </c>
      <c r="S105" s="14" t="s">
        <v>317</v>
      </c>
      <c r="T105" s="14" t="s">
        <v>52</v>
      </c>
      <c r="U105" s="158" t="s">
        <v>116</v>
      </c>
      <c r="V105" s="48" t="s">
        <v>52</v>
      </c>
      <c r="W105" s="11" t="s">
        <v>52</v>
      </c>
      <c r="X105" s="11" t="s">
        <v>67</v>
      </c>
      <c r="Y105" s="110"/>
    </row>
    <row r="106" spans="2:25" ht="63" x14ac:dyDescent="0.25">
      <c r="B106" s="71" t="s">
        <v>213</v>
      </c>
      <c r="C106" s="12" t="s">
        <v>301</v>
      </c>
      <c r="D106" s="12" t="s">
        <v>299</v>
      </c>
      <c r="E106" s="10" t="s">
        <v>49</v>
      </c>
      <c r="F106" s="139">
        <v>370404</v>
      </c>
      <c r="G106" s="71" t="s">
        <v>302</v>
      </c>
      <c r="H106" s="13" t="s">
        <v>91</v>
      </c>
      <c r="I106" s="50" t="s">
        <v>300</v>
      </c>
      <c r="J106" s="83" t="s">
        <v>206</v>
      </c>
      <c r="K106" s="22">
        <v>44816</v>
      </c>
      <c r="L106" s="10" t="s">
        <v>53</v>
      </c>
      <c r="M106" s="13" t="s">
        <v>116</v>
      </c>
      <c r="N106" s="17" t="s">
        <v>116</v>
      </c>
      <c r="O106" s="83" t="s">
        <v>306</v>
      </c>
      <c r="P106" s="14" t="s">
        <v>51</v>
      </c>
      <c r="Q106" s="10">
        <v>2</v>
      </c>
      <c r="R106" s="12" t="s">
        <v>306</v>
      </c>
      <c r="S106" s="14" t="s">
        <v>333</v>
      </c>
      <c r="T106" s="14" t="s">
        <v>52</v>
      </c>
      <c r="U106" s="158" t="s">
        <v>116</v>
      </c>
      <c r="V106" s="48" t="s">
        <v>52</v>
      </c>
      <c r="W106" s="11" t="s">
        <v>52</v>
      </c>
      <c r="X106" s="11" t="s">
        <v>67</v>
      </c>
      <c r="Y106" s="110"/>
    </row>
    <row r="107" spans="2:25" ht="63" x14ac:dyDescent="0.25">
      <c r="B107" s="71" t="s">
        <v>213</v>
      </c>
      <c r="C107" s="12" t="s">
        <v>301</v>
      </c>
      <c r="D107" s="12" t="s">
        <v>299</v>
      </c>
      <c r="E107" s="10" t="s">
        <v>49</v>
      </c>
      <c r="F107" s="139">
        <v>370404</v>
      </c>
      <c r="G107" s="71" t="s">
        <v>302</v>
      </c>
      <c r="H107" s="13" t="s">
        <v>91</v>
      </c>
      <c r="I107" s="50" t="s">
        <v>300</v>
      </c>
      <c r="J107" s="83" t="s">
        <v>207</v>
      </c>
      <c r="K107" s="22">
        <v>44816</v>
      </c>
      <c r="L107" s="10" t="s">
        <v>53</v>
      </c>
      <c r="M107" s="13" t="s">
        <v>116</v>
      </c>
      <c r="N107" s="17" t="s">
        <v>116</v>
      </c>
      <c r="O107" s="48" t="s">
        <v>332</v>
      </c>
      <c r="P107" s="14" t="s">
        <v>51</v>
      </c>
      <c r="Q107" s="10"/>
      <c r="R107" s="11" t="s">
        <v>332</v>
      </c>
      <c r="S107" s="14" t="s">
        <v>334</v>
      </c>
      <c r="T107" s="14" t="s">
        <v>52</v>
      </c>
      <c r="U107" s="158" t="s">
        <v>116</v>
      </c>
      <c r="V107" s="48" t="s">
        <v>52</v>
      </c>
      <c r="W107" s="11" t="s">
        <v>52</v>
      </c>
      <c r="X107" s="11" t="s">
        <v>67</v>
      </c>
      <c r="Y107" s="110"/>
    </row>
    <row r="108" spans="2:25" ht="63" x14ac:dyDescent="0.25">
      <c r="B108" s="71" t="s">
        <v>213</v>
      </c>
      <c r="C108" s="12" t="s">
        <v>301</v>
      </c>
      <c r="D108" s="12" t="s">
        <v>299</v>
      </c>
      <c r="E108" s="10" t="s">
        <v>49</v>
      </c>
      <c r="F108" s="139">
        <v>370404</v>
      </c>
      <c r="G108" s="71" t="s">
        <v>302</v>
      </c>
      <c r="H108" s="13" t="s">
        <v>91</v>
      </c>
      <c r="I108" s="50" t="s">
        <v>300</v>
      </c>
      <c r="J108" s="83" t="s">
        <v>208</v>
      </c>
      <c r="K108" s="22">
        <v>44816</v>
      </c>
      <c r="L108" s="10" t="s">
        <v>53</v>
      </c>
      <c r="M108" s="13" t="s">
        <v>116</v>
      </c>
      <c r="N108" s="17" t="s">
        <v>116</v>
      </c>
      <c r="O108" s="48" t="s">
        <v>329</v>
      </c>
      <c r="P108" s="14" t="s">
        <v>51</v>
      </c>
      <c r="Q108" s="10">
        <v>2</v>
      </c>
      <c r="R108" s="11" t="s">
        <v>329</v>
      </c>
      <c r="S108" s="14" t="s">
        <v>324</v>
      </c>
      <c r="T108" s="14" t="s">
        <v>52</v>
      </c>
      <c r="U108" s="158" t="s">
        <v>116</v>
      </c>
      <c r="V108" s="48" t="s">
        <v>52</v>
      </c>
      <c r="W108" s="11" t="s">
        <v>52</v>
      </c>
      <c r="X108" s="11" t="s">
        <v>67</v>
      </c>
      <c r="Y108" s="110"/>
    </row>
    <row r="109" spans="2:25" ht="15.6" customHeight="1" x14ac:dyDescent="0.25">
      <c r="B109" s="71" t="s">
        <v>213</v>
      </c>
      <c r="C109" s="12" t="s">
        <v>301</v>
      </c>
      <c r="D109" s="12" t="s">
        <v>299</v>
      </c>
      <c r="E109" s="10" t="s">
        <v>49</v>
      </c>
      <c r="F109" s="139">
        <v>370404</v>
      </c>
      <c r="G109" s="71" t="s">
        <v>302</v>
      </c>
      <c r="H109" s="13" t="s">
        <v>91</v>
      </c>
      <c r="I109" s="50" t="s">
        <v>300</v>
      </c>
      <c r="J109" s="83" t="s">
        <v>209</v>
      </c>
      <c r="K109" s="22">
        <v>44816</v>
      </c>
      <c r="L109" s="10" t="s">
        <v>53</v>
      </c>
      <c r="M109" s="13" t="s">
        <v>116</v>
      </c>
      <c r="N109" s="17" t="s">
        <v>116</v>
      </c>
      <c r="O109" s="71" t="s">
        <v>325</v>
      </c>
      <c r="P109" s="14" t="s">
        <v>51</v>
      </c>
      <c r="Q109" s="60">
        <v>50</v>
      </c>
      <c r="R109" s="13" t="s">
        <v>325</v>
      </c>
      <c r="S109" s="14" t="s">
        <v>315</v>
      </c>
      <c r="T109" s="14" t="s">
        <v>52</v>
      </c>
      <c r="U109" s="158" t="s">
        <v>116</v>
      </c>
      <c r="V109" s="48" t="s">
        <v>52</v>
      </c>
      <c r="W109" s="11" t="s">
        <v>52</v>
      </c>
      <c r="X109" s="11" t="s">
        <v>67</v>
      </c>
      <c r="Y109" s="110"/>
    </row>
    <row r="110" spans="2:25" ht="63" x14ac:dyDescent="0.25">
      <c r="B110" s="71" t="s">
        <v>213</v>
      </c>
      <c r="C110" s="12" t="s">
        <v>301</v>
      </c>
      <c r="D110" s="12" t="s">
        <v>299</v>
      </c>
      <c r="E110" s="10" t="s">
        <v>49</v>
      </c>
      <c r="F110" s="139">
        <v>370404</v>
      </c>
      <c r="G110" s="71" t="s">
        <v>302</v>
      </c>
      <c r="H110" s="13" t="s">
        <v>91</v>
      </c>
      <c r="I110" s="50" t="s">
        <v>300</v>
      </c>
      <c r="J110" s="83" t="s">
        <v>210</v>
      </c>
      <c r="K110" s="22">
        <v>44816</v>
      </c>
      <c r="L110" s="10" t="s">
        <v>53</v>
      </c>
      <c r="M110" s="13" t="s">
        <v>116</v>
      </c>
      <c r="N110" s="17" t="s">
        <v>116</v>
      </c>
      <c r="O110" s="83" t="s">
        <v>307</v>
      </c>
      <c r="P110" s="14" t="s">
        <v>51</v>
      </c>
      <c r="Q110" s="10">
        <v>50</v>
      </c>
      <c r="R110" s="12" t="s">
        <v>307</v>
      </c>
      <c r="S110" s="14" t="s">
        <v>318</v>
      </c>
      <c r="T110" s="14" t="s">
        <v>52</v>
      </c>
      <c r="U110" s="158" t="s">
        <v>116</v>
      </c>
      <c r="V110" s="48" t="s">
        <v>52</v>
      </c>
      <c r="W110" s="11" t="s">
        <v>52</v>
      </c>
      <c r="X110" s="11" t="s">
        <v>67</v>
      </c>
      <c r="Y110" s="110"/>
    </row>
    <row r="111" spans="2:25" ht="110.25" x14ac:dyDescent="0.25">
      <c r="B111" s="71" t="s">
        <v>213</v>
      </c>
      <c r="C111" s="12" t="s">
        <v>301</v>
      </c>
      <c r="D111" s="12" t="s">
        <v>299</v>
      </c>
      <c r="E111" s="10" t="s">
        <v>49</v>
      </c>
      <c r="F111" s="139">
        <v>370404</v>
      </c>
      <c r="G111" s="71" t="s">
        <v>302</v>
      </c>
      <c r="H111" s="13" t="s">
        <v>91</v>
      </c>
      <c r="I111" s="50" t="s">
        <v>300</v>
      </c>
      <c r="J111" s="83" t="s">
        <v>211</v>
      </c>
      <c r="K111" s="22">
        <v>44816</v>
      </c>
      <c r="L111" s="10" t="s">
        <v>53</v>
      </c>
      <c r="M111" s="13" t="s">
        <v>116</v>
      </c>
      <c r="N111" s="17" t="s">
        <v>116</v>
      </c>
      <c r="O111" s="83" t="s">
        <v>308</v>
      </c>
      <c r="P111" s="14" t="s">
        <v>51</v>
      </c>
      <c r="Q111" s="10">
        <v>50</v>
      </c>
      <c r="R111" s="12" t="s">
        <v>308</v>
      </c>
      <c r="S111" s="14" t="s">
        <v>319</v>
      </c>
      <c r="T111" s="14" t="s">
        <v>52</v>
      </c>
      <c r="U111" s="158" t="s">
        <v>116</v>
      </c>
      <c r="V111" s="48" t="s">
        <v>52</v>
      </c>
      <c r="W111" s="11" t="s">
        <v>52</v>
      </c>
      <c r="X111" s="11" t="s">
        <v>67</v>
      </c>
      <c r="Y111" s="110"/>
    </row>
    <row r="112" spans="2:25" ht="63" x14ac:dyDescent="0.25">
      <c r="B112" s="71" t="s">
        <v>213</v>
      </c>
      <c r="C112" s="12" t="s">
        <v>301</v>
      </c>
      <c r="D112" s="12" t="s">
        <v>299</v>
      </c>
      <c r="E112" s="10" t="s">
        <v>49</v>
      </c>
      <c r="F112" s="139">
        <v>370404</v>
      </c>
      <c r="G112" s="71" t="s">
        <v>302</v>
      </c>
      <c r="H112" s="13" t="s">
        <v>91</v>
      </c>
      <c r="I112" s="50" t="s">
        <v>300</v>
      </c>
      <c r="J112" s="83" t="s">
        <v>336</v>
      </c>
      <c r="K112" s="22">
        <v>44816</v>
      </c>
      <c r="L112" s="10" t="s">
        <v>53</v>
      </c>
      <c r="M112" s="13" t="s">
        <v>116</v>
      </c>
      <c r="N112" s="17" t="s">
        <v>116</v>
      </c>
      <c r="O112" s="83" t="s">
        <v>335</v>
      </c>
      <c r="P112" s="14" t="s">
        <v>51</v>
      </c>
      <c r="Q112" s="10">
        <v>50</v>
      </c>
      <c r="R112" s="12" t="s">
        <v>335</v>
      </c>
      <c r="S112" s="14" t="s">
        <v>320</v>
      </c>
      <c r="T112" s="14" t="s">
        <v>52</v>
      </c>
      <c r="U112" s="158" t="s">
        <v>116</v>
      </c>
      <c r="V112" s="48" t="s">
        <v>52</v>
      </c>
      <c r="W112" s="11" t="s">
        <v>52</v>
      </c>
      <c r="X112" s="11" t="s">
        <v>67</v>
      </c>
      <c r="Y112" s="110"/>
    </row>
    <row r="113" spans="2:25" ht="63" x14ac:dyDescent="0.25">
      <c r="B113" s="71" t="s">
        <v>213</v>
      </c>
      <c r="C113" s="12" t="s">
        <v>301</v>
      </c>
      <c r="D113" s="12" t="s">
        <v>299</v>
      </c>
      <c r="E113" s="10" t="s">
        <v>49</v>
      </c>
      <c r="F113" s="139">
        <v>370404</v>
      </c>
      <c r="G113" s="71" t="s">
        <v>302</v>
      </c>
      <c r="H113" s="13" t="s">
        <v>91</v>
      </c>
      <c r="I113" s="50" t="s">
        <v>300</v>
      </c>
      <c r="J113" s="83" t="s">
        <v>337</v>
      </c>
      <c r="K113" s="22">
        <v>44816</v>
      </c>
      <c r="L113" s="10" t="s">
        <v>53</v>
      </c>
      <c r="M113" s="13" t="s">
        <v>116</v>
      </c>
      <c r="N113" s="17" t="s">
        <v>116</v>
      </c>
      <c r="O113" s="100" t="s">
        <v>227</v>
      </c>
      <c r="P113" s="36" t="s">
        <v>71</v>
      </c>
      <c r="Q113" s="51">
        <v>8</v>
      </c>
      <c r="R113" s="14" t="s">
        <v>227</v>
      </c>
      <c r="S113" s="6" t="s">
        <v>292</v>
      </c>
      <c r="T113" s="14" t="s">
        <v>52</v>
      </c>
      <c r="U113" s="158" t="s">
        <v>116</v>
      </c>
      <c r="V113" s="48" t="s">
        <v>52</v>
      </c>
      <c r="W113" s="11" t="s">
        <v>52</v>
      </c>
      <c r="X113" s="11" t="s">
        <v>67</v>
      </c>
      <c r="Y113" s="110"/>
    </row>
    <row r="114" spans="2:25" ht="63" x14ac:dyDescent="0.25">
      <c r="B114" s="71" t="s">
        <v>213</v>
      </c>
      <c r="C114" s="12" t="s">
        <v>301</v>
      </c>
      <c r="D114" s="12" t="s">
        <v>299</v>
      </c>
      <c r="E114" s="10" t="s">
        <v>49</v>
      </c>
      <c r="F114" s="139">
        <v>370404</v>
      </c>
      <c r="G114" s="71" t="s">
        <v>302</v>
      </c>
      <c r="H114" s="13" t="s">
        <v>91</v>
      </c>
      <c r="I114" s="50" t="s">
        <v>300</v>
      </c>
      <c r="J114" s="83" t="s">
        <v>338</v>
      </c>
      <c r="K114" s="22">
        <v>44816</v>
      </c>
      <c r="L114" s="10" t="s">
        <v>53</v>
      </c>
      <c r="M114" s="13" t="s">
        <v>116</v>
      </c>
      <c r="N114" s="17" t="s">
        <v>116</v>
      </c>
      <c r="O114" s="100" t="s">
        <v>229</v>
      </c>
      <c r="P114" s="36" t="s">
        <v>71</v>
      </c>
      <c r="Q114" s="51">
        <v>8</v>
      </c>
      <c r="R114" s="14" t="s">
        <v>229</v>
      </c>
      <c r="S114" s="6" t="s">
        <v>293</v>
      </c>
      <c r="T114" s="14" t="s">
        <v>52</v>
      </c>
      <c r="U114" s="158" t="s">
        <v>116</v>
      </c>
      <c r="V114" s="48" t="s">
        <v>52</v>
      </c>
      <c r="W114" s="11" t="s">
        <v>52</v>
      </c>
      <c r="X114" s="11" t="s">
        <v>67</v>
      </c>
      <c r="Y114" s="110"/>
    </row>
    <row r="115" spans="2:25" ht="63" x14ac:dyDescent="0.25">
      <c r="B115" s="71" t="s">
        <v>213</v>
      </c>
      <c r="C115" s="12" t="s">
        <v>301</v>
      </c>
      <c r="D115" s="12" t="s">
        <v>299</v>
      </c>
      <c r="E115" s="10" t="s">
        <v>49</v>
      </c>
      <c r="F115" s="139">
        <v>370404</v>
      </c>
      <c r="G115" s="71" t="s">
        <v>302</v>
      </c>
      <c r="H115" s="13" t="s">
        <v>91</v>
      </c>
      <c r="I115" s="50" t="s">
        <v>300</v>
      </c>
      <c r="J115" s="83" t="s">
        <v>339</v>
      </c>
      <c r="K115" s="22">
        <v>44816</v>
      </c>
      <c r="L115" s="10" t="s">
        <v>53</v>
      </c>
      <c r="M115" s="13" t="s">
        <v>116</v>
      </c>
      <c r="N115" s="17" t="s">
        <v>116</v>
      </c>
      <c r="O115" s="100" t="s">
        <v>175</v>
      </c>
      <c r="P115" s="36" t="s">
        <v>71</v>
      </c>
      <c r="Q115" s="51">
        <v>8</v>
      </c>
      <c r="R115" s="14" t="s">
        <v>175</v>
      </c>
      <c r="S115" s="6" t="s">
        <v>192</v>
      </c>
      <c r="T115" s="14" t="s">
        <v>52</v>
      </c>
      <c r="U115" s="158" t="s">
        <v>116</v>
      </c>
      <c r="V115" s="48" t="s">
        <v>52</v>
      </c>
      <c r="W115" s="11" t="s">
        <v>52</v>
      </c>
      <c r="X115" s="11" t="s">
        <v>67</v>
      </c>
      <c r="Y115" s="110"/>
    </row>
    <row r="116" spans="2:25" ht="63" x14ac:dyDescent="0.25">
      <c r="B116" s="71" t="s">
        <v>213</v>
      </c>
      <c r="C116" s="12" t="s">
        <v>301</v>
      </c>
      <c r="D116" s="12" t="s">
        <v>299</v>
      </c>
      <c r="E116" s="10" t="s">
        <v>49</v>
      </c>
      <c r="F116" s="139">
        <v>370404</v>
      </c>
      <c r="G116" s="71" t="s">
        <v>302</v>
      </c>
      <c r="H116" s="13" t="s">
        <v>91</v>
      </c>
      <c r="I116" s="50" t="s">
        <v>300</v>
      </c>
      <c r="J116" s="83" t="s">
        <v>340</v>
      </c>
      <c r="K116" s="22">
        <v>44816</v>
      </c>
      <c r="L116" s="10" t="s">
        <v>53</v>
      </c>
      <c r="M116" s="13" t="s">
        <v>116</v>
      </c>
      <c r="N116" s="17" t="s">
        <v>116</v>
      </c>
      <c r="O116" s="100" t="s">
        <v>176</v>
      </c>
      <c r="P116" s="36" t="s">
        <v>71</v>
      </c>
      <c r="Q116" s="51">
        <v>8</v>
      </c>
      <c r="R116" s="14" t="s">
        <v>176</v>
      </c>
      <c r="S116" s="6" t="s">
        <v>231</v>
      </c>
      <c r="T116" s="14" t="s">
        <v>52</v>
      </c>
      <c r="U116" s="158" t="s">
        <v>116</v>
      </c>
      <c r="V116" s="48" t="s">
        <v>52</v>
      </c>
      <c r="W116" s="11" t="s">
        <v>52</v>
      </c>
      <c r="X116" s="11" t="s">
        <v>67</v>
      </c>
      <c r="Y116" s="110"/>
    </row>
    <row r="117" spans="2:25" ht="63" x14ac:dyDescent="0.25">
      <c r="B117" s="71" t="s">
        <v>213</v>
      </c>
      <c r="C117" s="12" t="s">
        <v>301</v>
      </c>
      <c r="D117" s="11" t="s">
        <v>299</v>
      </c>
      <c r="E117" s="10" t="s">
        <v>49</v>
      </c>
      <c r="F117" s="139">
        <v>370404</v>
      </c>
      <c r="G117" s="71" t="s">
        <v>302</v>
      </c>
      <c r="H117" s="13" t="s">
        <v>91</v>
      </c>
      <c r="I117" s="50" t="s">
        <v>300</v>
      </c>
      <c r="J117" s="83" t="s">
        <v>340</v>
      </c>
      <c r="K117" s="22">
        <v>44816</v>
      </c>
      <c r="L117" s="10" t="s">
        <v>53</v>
      </c>
      <c r="M117" s="13" t="s">
        <v>116</v>
      </c>
      <c r="N117" s="17" t="s">
        <v>116</v>
      </c>
      <c r="O117" s="100" t="s">
        <v>176</v>
      </c>
      <c r="P117" s="36" t="s">
        <v>71</v>
      </c>
      <c r="Q117" s="51">
        <v>8</v>
      </c>
      <c r="R117" s="14" t="s">
        <v>176</v>
      </c>
      <c r="S117" s="6" t="s">
        <v>231</v>
      </c>
      <c r="T117" s="14" t="s">
        <v>52</v>
      </c>
      <c r="U117" s="158" t="s">
        <v>116</v>
      </c>
      <c r="V117" s="48" t="s">
        <v>52</v>
      </c>
      <c r="W117" s="11" t="s">
        <v>52</v>
      </c>
      <c r="X117" s="11" t="s">
        <v>67</v>
      </c>
      <c r="Y117" s="110"/>
    </row>
    <row r="118" spans="2:25" ht="179.25" customHeight="1" x14ac:dyDescent="0.25">
      <c r="B118" s="75" t="s">
        <v>371</v>
      </c>
      <c r="C118" s="39" t="s">
        <v>372</v>
      </c>
      <c r="D118" s="44" t="s">
        <v>373</v>
      </c>
      <c r="E118" s="38" t="s">
        <v>57</v>
      </c>
      <c r="F118" s="137">
        <v>20</v>
      </c>
      <c r="G118" s="75" t="s">
        <v>374</v>
      </c>
      <c r="H118" s="37" t="s">
        <v>91</v>
      </c>
      <c r="I118" s="57" t="s">
        <v>375</v>
      </c>
      <c r="J118" s="84" t="s">
        <v>340</v>
      </c>
      <c r="K118" s="40">
        <v>44816</v>
      </c>
      <c r="L118" s="38" t="s">
        <v>53</v>
      </c>
      <c r="M118" s="37" t="s">
        <v>116</v>
      </c>
      <c r="N118" s="56" t="s">
        <v>116</v>
      </c>
      <c r="O118" s="80" t="s">
        <v>341</v>
      </c>
      <c r="P118" s="41" t="s">
        <v>51</v>
      </c>
      <c r="Q118" s="52">
        <v>70</v>
      </c>
      <c r="R118" s="41" t="s">
        <v>341</v>
      </c>
      <c r="S118" s="41" t="s">
        <v>377</v>
      </c>
      <c r="T118" s="41" t="s">
        <v>52</v>
      </c>
      <c r="U118" s="157" t="s">
        <v>116</v>
      </c>
      <c r="V118" s="49" t="s">
        <v>52</v>
      </c>
      <c r="W118" s="44" t="s">
        <v>52</v>
      </c>
      <c r="X118" s="44" t="s">
        <v>67</v>
      </c>
      <c r="Y118" s="110"/>
    </row>
    <row r="119" spans="2:25" ht="141.75" x14ac:dyDescent="0.25">
      <c r="B119" s="71" t="s">
        <v>371</v>
      </c>
      <c r="C119" s="12" t="s">
        <v>372</v>
      </c>
      <c r="D119" s="11" t="s">
        <v>373</v>
      </c>
      <c r="E119" s="10" t="s">
        <v>57</v>
      </c>
      <c r="F119" s="134">
        <v>20</v>
      </c>
      <c r="G119" s="71" t="s">
        <v>374</v>
      </c>
      <c r="H119" s="13" t="s">
        <v>91</v>
      </c>
      <c r="I119" s="50" t="s">
        <v>375</v>
      </c>
      <c r="J119" s="83" t="s">
        <v>340</v>
      </c>
      <c r="K119" s="22">
        <v>44816</v>
      </c>
      <c r="L119" s="10" t="s">
        <v>53</v>
      </c>
      <c r="M119" s="13" t="s">
        <v>116</v>
      </c>
      <c r="N119" s="17" t="s">
        <v>116</v>
      </c>
      <c r="O119" s="100" t="s">
        <v>390</v>
      </c>
      <c r="P119" s="14" t="s">
        <v>51</v>
      </c>
      <c r="Q119" s="60">
        <v>70</v>
      </c>
      <c r="R119" s="131" t="s">
        <v>390</v>
      </c>
      <c r="S119" s="6" t="s">
        <v>378</v>
      </c>
      <c r="T119" s="14" t="s">
        <v>52</v>
      </c>
      <c r="U119" s="158" t="s">
        <v>116</v>
      </c>
      <c r="V119" s="48" t="s">
        <v>52</v>
      </c>
      <c r="W119" s="11" t="s">
        <v>52</v>
      </c>
      <c r="X119" s="11" t="s">
        <v>67</v>
      </c>
      <c r="Y119" s="110"/>
    </row>
    <row r="120" spans="2:25" ht="141.75" x14ac:dyDescent="0.25">
      <c r="B120" s="71" t="s">
        <v>371</v>
      </c>
      <c r="C120" s="12" t="s">
        <v>372</v>
      </c>
      <c r="D120" s="11" t="s">
        <v>373</v>
      </c>
      <c r="E120" s="10" t="s">
        <v>57</v>
      </c>
      <c r="F120" s="134">
        <v>20</v>
      </c>
      <c r="G120" s="71" t="s">
        <v>374</v>
      </c>
      <c r="H120" s="13" t="s">
        <v>91</v>
      </c>
      <c r="I120" s="50" t="s">
        <v>375</v>
      </c>
      <c r="J120" s="83" t="s">
        <v>340</v>
      </c>
      <c r="K120" s="22">
        <v>44816</v>
      </c>
      <c r="L120" s="10" t="s">
        <v>53</v>
      </c>
      <c r="M120" s="13" t="s">
        <v>116</v>
      </c>
      <c r="N120" s="17" t="s">
        <v>116</v>
      </c>
      <c r="O120" s="100" t="s">
        <v>174</v>
      </c>
      <c r="P120" s="14" t="s">
        <v>51</v>
      </c>
      <c r="Q120" s="60">
        <v>50</v>
      </c>
      <c r="R120" s="131" t="s">
        <v>174</v>
      </c>
      <c r="S120" s="6" t="s">
        <v>379</v>
      </c>
      <c r="T120" s="14" t="s">
        <v>52</v>
      </c>
      <c r="U120" s="158" t="s">
        <v>116</v>
      </c>
      <c r="V120" s="48" t="s">
        <v>52</v>
      </c>
      <c r="W120" s="11" t="s">
        <v>52</v>
      </c>
      <c r="X120" s="11" t="s">
        <v>67</v>
      </c>
      <c r="Y120" s="110"/>
    </row>
    <row r="121" spans="2:25" ht="141.75" x14ac:dyDescent="0.25">
      <c r="B121" s="71" t="s">
        <v>371</v>
      </c>
      <c r="C121" s="12" t="s">
        <v>372</v>
      </c>
      <c r="D121" s="11" t="s">
        <v>373</v>
      </c>
      <c r="E121" s="10" t="s">
        <v>57</v>
      </c>
      <c r="F121" s="134">
        <v>20</v>
      </c>
      <c r="G121" s="71" t="s">
        <v>374</v>
      </c>
      <c r="H121" s="13" t="s">
        <v>91</v>
      </c>
      <c r="I121" s="50" t="s">
        <v>375</v>
      </c>
      <c r="J121" s="83" t="s">
        <v>340</v>
      </c>
      <c r="K121" s="22">
        <v>44816</v>
      </c>
      <c r="L121" s="10" t="s">
        <v>53</v>
      </c>
      <c r="M121" s="13" t="s">
        <v>116</v>
      </c>
      <c r="N121" s="17" t="s">
        <v>116</v>
      </c>
      <c r="O121" s="129" t="s">
        <v>376</v>
      </c>
      <c r="P121" s="14" t="s">
        <v>51</v>
      </c>
      <c r="Q121" s="60">
        <v>150</v>
      </c>
      <c r="R121" s="131" t="s">
        <v>376</v>
      </c>
      <c r="S121" s="132" t="s">
        <v>388</v>
      </c>
      <c r="T121" s="14" t="s">
        <v>52</v>
      </c>
      <c r="U121" s="158" t="s">
        <v>116</v>
      </c>
      <c r="V121" s="48" t="s">
        <v>52</v>
      </c>
      <c r="W121" s="11" t="s">
        <v>52</v>
      </c>
      <c r="X121" s="11" t="s">
        <v>67</v>
      </c>
      <c r="Y121" s="110"/>
    </row>
    <row r="122" spans="2:25" ht="141.75" x14ac:dyDescent="0.25">
      <c r="B122" s="71" t="s">
        <v>371</v>
      </c>
      <c r="C122" s="12" t="s">
        <v>372</v>
      </c>
      <c r="D122" s="11" t="s">
        <v>373</v>
      </c>
      <c r="E122" s="10" t="s">
        <v>57</v>
      </c>
      <c r="F122" s="134">
        <v>20</v>
      </c>
      <c r="G122" s="71" t="s">
        <v>374</v>
      </c>
      <c r="H122" s="13" t="s">
        <v>91</v>
      </c>
      <c r="I122" s="50" t="s">
        <v>375</v>
      </c>
      <c r="J122" s="83" t="s">
        <v>340</v>
      </c>
      <c r="K122" s="22">
        <v>44816</v>
      </c>
      <c r="L122" s="10" t="s">
        <v>53</v>
      </c>
      <c r="M122" s="13" t="s">
        <v>116</v>
      </c>
      <c r="N122" s="17" t="s">
        <v>116</v>
      </c>
      <c r="O122" s="100" t="s">
        <v>167</v>
      </c>
      <c r="P122" s="14" t="s">
        <v>51</v>
      </c>
      <c r="Q122" s="60">
        <v>100</v>
      </c>
      <c r="R122" s="131" t="s">
        <v>167</v>
      </c>
      <c r="S122" s="132" t="s">
        <v>380</v>
      </c>
      <c r="T122" s="14" t="s">
        <v>52</v>
      </c>
      <c r="U122" s="158" t="s">
        <v>116</v>
      </c>
      <c r="V122" s="48" t="s">
        <v>52</v>
      </c>
      <c r="W122" s="11" t="s">
        <v>52</v>
      </c>
      <c r="X122" s="11" t="s">
        <v>67</v>
      </c>
      <c r="Y122" s="110"/>
    </row>
    <row r="123" spans="2:25" ht="141.75" x14ac:dyDescent="0.25">
      <c r="B123" s="71" t="s">
        <v>371</v>
      </c>
      <c r="C123" s="12" t="s">
        <v>372</v>
      </c>
      <c r="D123" s="11" t="s">
        <v>373</v>
      </c>
      <c r="E123" s="10" t="s">
        <v>57</v>
      </c>
      <c r="F123" s="134">
        <v>20</v>
      </c>
      <c r="G123" s="71" t="s">
        <v>374</v>
      </c>
      <c r="H123" s="13" t="s">
        <v>91</v>
      </c>
      <c r="I123" s="50" t="s">
        <v>375</v>
      </c>
      <c r="J123" s="83" t="s">
        <v>340</v>
      </c>
      <c r="K123" s="22">
        <v>44816</v>
      </c>
      <c r="L123" s="10" t="s">
        <v>53</v>
      </c>
      <c r="M123" s="13" t="s">
        <v>116</v>
      </c>
      <c r="N123" s="17" t="s">
        <v>116</v>
      </c>
      <c r="O123" s="100" t="s">
        <v>391</v>
      </c>
      <c r="P123" s="14" t="s">
        <v>51</v>
      </c>
      <c r="Q123" s="60">
        <v>5</v>
      </c>
      <c r="R123" s="131" t="s">
        <v>391</v>
      </c>
      <c r="S123" s="132" t="s">
        <v>381</v>
      </c>
      <c r="T123" s="14" t="s">
        <v>52</v>
      </c>
      <c r="U123" s="158" t="s">
        <v>116</v>
      </c>
      <c r="V123" s="48" t="s">
        <v>52</v>
      </c>
      <c r="W123" s="11" t="s">
        <v>52</v>
      </c>
      <c r="X123" s="11" t="s">
        <v>67</v>
      </c>
      <c r="Y123" s="110"/>
    </row>
    <row r="124" spans="2:25" ht="141.75" x14ac:dyDescent="0.25">
      <c r="B124" s="71" t="s">
        <v>371</v>
      </c>
      <c r="C124" s="12" t="s">
        <v>372</v>
      </c>
      <c r="D124" s="11" t="s">
        <v>373</v>
      </c>
      <c r="E124" s="10" t="s">
        <v>57</v>
      </c>
      <c r="F124" s="134">
        <v>20</v>
      </c>
      <c r="G124" s="71" t="s">
        <v>374</v>
      </c>
      <c r="H124" s="13" t="s">
        <v>91</v>
      </c>
      <c r="I124" s="50" t="s">
        <v>375</v>
      </c>
      <c r="J124" s="83" t="s">
        <v>340</v>
      </c>
      <c r="K124" s="22">
        <v>44816</v>
      </c>
      <c r="L124" s="10" t="s">
        <v>53</v>
      </c>
      <c r="M124" s="13" t="s">
        <v>116</v>
      </c>
      <c r="N124" s="17" t="s">
        <v>116</v>
      </c>
      <c r="O124" s="100" t="s">
        <v>308</v>
      </c>
      <c r="P124" s="14" t="s">
        <v>51</v>
      </c>
      <c r="Q124" s="60">
        <v>50</v>
      </c>
      <c r="R124" s="131" t="s">
        <v>308</v>
      </c>
      <c r="S124" s="132" t="s">
        <v>382</v>
      </c>
      <c r="T124" s="14" t="s">
        <v>52</v>
      </c>
      <c r="U124" s="158" t="s">
        <v>116</v>
      </c>
      <c r="V124" s="48" t="s">
        <v>52</v>
      </c>
      <c r="W124" s="11" t="s">
        <v>52</v>
      </c>
      <c r="X124" s="11" t="s">
        <v>67</v>
      </c>
      <c r="Y124" s="110"/>
    </row>
    <row r="125" spans="2:25" ht="141.75" x14ac:dyDescent="0.25">
      <c r="B125" s="71" t="s">
        <v>371</v>
      </c>
      <c r="C125" s="12" t="s">
        <v>372</v>
      </c>
      <c r="D125" s="11" t="s">
        <v>373</v>
      </c>
      <c r="E125" s="10" t="s">
        <v>57</v>
      </c>
      <c r="F125" s="134">
        <v>20</v>
      </c>
      <c r="G125" s="71" t="s">
        <v>374</v>
      </c>
      <c r="H125" s="13" t="s">
        <v>91</v>
      </c>
      <c r="I125" s="50" t="s">
        <v>375</v>
      </c>
      <c r="J125" s="83" t="s">
        <v>340</v>
      </c>
      <c r="K125" s="22">
        <v>44816</v>
      </c>
      <c r="L125" s="10" t="s">
        <v>53</v>
      </c>
      <c r="M125" s="13" t="s">
        <v>116</v>
      </c>
      <c r="N125" s="17" t="s">
        <v>116</v>
      </c>
      <c r="O125" s="100" t="s">
        <v>307</v>
      </c>
      <c r="P125" s="14" t="s">
        <v>51</v>
      </c>
      <c r="Q125" s="60">
        <v>50</v>
      </c>
      <c r="R125" s="131" t="s">
        <v>307</v>
      </c>
      <c r="S125" s="132" t="s">
        <v>383</v>
      </c>
      <c r="T125" s="14" t="s">
        <v>52</v>
      </c>
      <c r="U125" s="158" t="s">
        <v>116</v>
      </c>
      <c r="V125" s="48" t="s">
        <v>52</v>
      </c>
      <c r="W125" s="11" t="s">
        <v>52</v>
      </c>
      <c r="X125" s="11" t="s">
        <v>67</v>
      </c>
      <c r="Y125" s="110"/>
    </row>
    <row r="126" spans="2:25" ht="141.75" x14ac:dyDescent="0.25">
      <c r="B126" s="71" t="s">
        <v>371</v>
      </c>
      <c r="C126" s="12" t="s">
        <v>372</v>
      </c>
      <c r="D126" s="11" t="s">
        <v>373</v>
      </c>
      <c r="E126" s="10" t="s">
        <v>57</v>
      </c>
      <c r="F126" s="134">
        <v>20</v>
      </c>
      <c r="G126" s="71" t="s">
        <v>374</v>
      </c>
      <c r="H126" s="13" t="s">
        <v>91</v>
      </c>
      <c r="I126" s="50" t="s">
        <v>375</v>
      </c>
      <c r="J126" s="83" t="s">
        <v>340</v>
      </c>
      <c r="K126" s="22">
        <v>44816</v>
      </c>
      <c r="L126" s="10" t="s">
        <v>53</v>
      </c>
      <c r="M126" s="13" t="s">
        <v>116</v>
      </c>
      <c r="N126" s="17" t="s">
        <v>116</v>
      </c>
      <c r="O126" s="100" t="s">
        <v>306</v>
      </c>
      <c r="P126" s="14" t="s">
        <v>51</v>
      </c>
      <c r="Q126" s="60">
        <v>50</v>
      </c>
      <c r="R126" s="131" t="s">
        <v>306</v>
      </c>
      <c r="S126" s="132" t="s">
        <v>384</v>
      </c>
      <c r="T126" s="14" t="s">
        <v>52</v>
      </c>
      <c r="U126" s="158" t="s">
        <v>116</v>
      </c>
      <c r="V126" s="48" t="s">
        <v>52</v>
      </c>
      <c r="W126" s="11" t="s">
        <v>52</v>
      </c>
      <c r="X126" s="11" t="s">
        <v>67</v>
      </c>
      <c r="Y126" s="110"/>
    </row>
    <row r="127" spans="2:25" ht="141.75" x14ac:dyDescent="0.25">
      <c r="B127" s="71" t="s">
        <v>371</v>
      </c>
      <c r="C127" s="12" t="s">
        <v>372</v>
      </c>
      <c r="D127" s="11" t="s">
        <v>373</v>
      </c>
      <c r="E127" s="10" t="s">
        <v>57</v>
      </c>
      <c r="F127" s="134">
        <v>20</v>
      </c>
      <c r="G127" s="71" t="s">
        <v>374</v>
      </c>
      <c r="H127" s="13" t="s">
        <v>91</v>
      </c>
      <c r="I127" s="50" t="s">
        <v>375</v>
      </c>
      <c r="J127" s="83" t="s">
        <v>340</v>
      </c>
      <c r="K127" s="22">
        <v>44816</v>
      </c>
      <c r="L127" s="10" t="s">
        <v>53</v>
      </c>
      <c r="M127" s="13" t="s">
        <v>116</v>
      </c>
      <c r="N127" s="17" t="s">
        <v>116</v>
      </c>
      <c r="O127" s="100" t="s">
        <v>392</v>
      </c>
      <c r="P127" s="6" t="s">
        <v>59</v>
      </c>
      <c r="Q127" s="51">
        <v>2</v>
      </c>
      <c r="R127" s="131" t="s">
        <v>396</v>
      </c>
      <c r="S127" s="132" t="s">
        <v>397</v>
      </c>
      <c r="T127" s="14" t="s">
        <v>52</v>
      </c>
      <c r="U127" s="158" t="s">
        <v>116</v>
      </c>
      <c r="V127" s="48" t="s">
        <v>52</v>
      </c>
      <c r="W127" s="11" t="s">
        <v>52</v>
      </c>
      <c r="X127" s="11" t="s">
        <v>67</v>
      </c>
      <c r="Y127" s="110"/>
    </row>
    <row r="128" spans="2:25" ht="141.75" x14ac:dyDescent="0.25">
      <c r="B128" s="71" t="s">
        <v>371</v>
      </c>
      <c r="C128" s="12" t="s">
        <v>372</v>
      </c>
      <c r="D128" s="11" t="s">
        <v>373</v>
      </c>
      <c r="E128" s="10" t="s">
        <v>57</v>
      </c>
      <c r="F128" s="134">
        <v>20</v>
      </c>
      <c r="G128" s="71" t="s">
        <v>374</v>
      </c>
      <c r="H128" s="13" t="s">
        <v>91</v>
      </c>
      <c r="I128" s="50" t="s">
        <v>375</v>
      </c>
      <c r="J128" s="83" t="s">
        <v>340</v>
      </c>
      <c r="K128" s="22">
        <v>44816</v>
      </c>
      <c r="L128" s="10" t="s">
        <v>53</v>
      </c>
      <c r="M128" s="13" t="s">
        <v>116</v>
      </c>
      <c r="N128" s="17" t="s">
        <v>116</v>
      </c>
      <c r="O128" s="100" t="s">
        <v>393</v>
      </c>
      <c r="P128" s="36" t="s">
        <v>71</v>
      </c>
      <c r="Q128" s="130" t="s">
        <v>389</v>
      </c>
      <c r="R128" s="131" t="s">
        <v>393</v>
      </c>
      <c r="S128" s="132" t="s">
        <v>385</v>
      </c>
      <c r="T128" s="14" t="s">
        <v>52</v>
      </c>
      <c r="U128" s="158" t="s">
        <v>116</v>
      </c>
      <c r="V128" s="48" t="s">
        <v>52</v>
      </c>
      <c r="W128" s="11" t="s">
        <v>52</v>
      </c>
      <c r="X128" s="11" t="s">
        <v>67</v>
      </c>
      <c r="Y128" s="110"/>
    </row>
    <row r="129" spans="2:25" ht="141.75" x14ac:dyDescent="0.25">
      <c r="B129" s="71" t="s">
        <v>371</v>
      </c>
      <c r="C129" s="12" t="s">
        <v>372</v>
      </c>
      <c r="D129" s="11" t="s">
        <v>373</v>
      </c>
      <c r="E129" s="10" t="s">
        <v>57</v>
      </c>
      <c r="F129" s="134">
        <v>20</v>
      </c>
      <c r="G129" s="71" t="s">
        <v>374</v>
      </c>
      <c r="H129" s="13" t="s">
        <v>91</v>
      </c>
      <c r="I129" s="50" t="s">
        <v>375</v>
      </c>
      <c r="J129" s="83" t="s">
        <v>340</v>
      </c>
      <c r="K129" s="22">
        <v>44816</v>
      </c>
      <c r="L129" s="10" t="s">
        <v>53</v>
      </c>
      <c r="M129" s="13" t="s">
        <v>116</v>
      </c>
      <c r="N129" s="17" t="s">
        <v>116</v>
      </c>
      <c r="O129" s="100" t="s">
        <v>394</v>
      </c>
      <c r="P129" s="36" t="s">
        <v>71</v>
      </c>
      <c r="Q129" s="130" t="s">
        <v>389</v>
      </c>
      <c r="R129" s="131" t="s">
        <v>394</v>
      </c>
      <c r="S129" s="132" t="s">
        <v>386</v>
      </c>
      <c r="T129" s="14" t="s">
        <v>52</v>
      </c>
      <c r="U129" s="158" t="s">
        <v>116</v>
      </c>
      <c r="V129" s="48" t="s">
        <v>52</v>
      </c>
      <c r="W129" s="11" t="s">
        <v>52</v>
      </c>
      <c r="X129" s="11" t="s">
        <v>67</v>
      </c>
      <c r="Y129" s="110"/>
    </row>
    <row r="130" spans="2:25" ht="142.5" thickBot="1" x14ac:dyDescent="0.3">
      <c r="B130" s="76" t="s">
        <v>371</v>
      </c>
      <c r="C130" s="77" t="s">
        <v>372</v>
      </c>
      <c r="D130" s="112" t="s">
        <v>373</v>
      </c>
      <c r="E130" s="78" t="s">
        <v>57</v>
      </c>
      <c r="F130" s="140">
        <v>20</v>
      </c>
      <c r="G130" s="76" t="s">
        <v>374</v>
      </c>
      <c r="H130" s="79" t="s">
        <v>91</v>
      </c>
      <c r="I130" s="90" t="s">
        <v>375</v>
      </c>
      <c r="J130" s="86" t="s">
        <v>340</v>
      </c>
      <c r="K130" s="87">
        <v>44816</v>
      </c>
      <c r="L130" s="78" t="s">
        <v>53</v>
      </c>
      <c r="M130" s="79" t="s">
        <v>116</v>
      </c>
      <c r="N130" s="147" t="s">
        <v>116</v>
      </c>
      <c r="O130" s="101" t="s">
        <v>395</v>
      </c>
      <c r="P130" s="102" t="s">
        <v>71</v>
      </c>
      <c r="Q130" s="148" t="s">
        <v>389</v>
      </c>
      <c r="R130" s="149" t="s">
        <v>395</v>
      </c>
      <c r="S130" s="104" t="s">
        <v>387</v>
      </c>
      <c r="T130" s="103" t="s">
        <v>52</v>
      </c>
      <c r="U130" s="159" t="s">
        <v>116</v>
      </c>
      <c r="V130" s="111" t="s">
        <v>52</v>
      </c>
      <c r="W130" s="112" t="s">
        <v>52</v>
      </c>
      <c r="X130" s="112" t="s">
        <v>67</v>
      </c>
      <c r="Y130" s="113"/>
    </row>
    <row r="131" spans="2:25" x14ac:dyDescent="0.25">
      <c r="B131" s="118"/>
      <c r="C131" s="119"/>
      <c r="D131" s="119"/>
      <c r="E131" s="120"/>
      <c r="F131" s="121"/>
      <c r="G131" s="118"/>
      <c r="H131" s="118"/>
      <c r="I131" s="122"/>
      <c r="J131" s="119"/>
      <c r="K131" s="123"/>
      <c r="L131" s="120"/>
      <c r="M131" s="118"/>
      <c r="N131" s="118"/>
      <c r="O131" s="124"/>
      <c r="P131" s="125"/>
      <c r="Q131" s="126"/>
      <c r="R131" s="124"/>
      <c r="S131" s="127"/>
      <c r="T131" s="124"/>
      <c r="U131" s="124"/>
      <c r="V131" s="128"/>
      <c r="W131" s="128"/>
      <c r="X131" s="128"/>
      <c r="Y131" s="119"/>
    </row>
  </sheetData>
  <mergeCells count="10">
    <mergeCell ref="B6:I6"/>
    <mergeCell ref="V6:Y6"/>
    <mergeCell ref="O6:U6"/>
    <mergeCell ref="J6:N6"/>
    <mergeCell ref="B2:C2"/>
    <mergeCell ref="B3:C3"/>
    <mergeCell ref="Y2:Y3"/>
    <mergeCell ref="B4:Y4"/>
    <mergeCell ref="D2:X2"/>
    <mergeCell ref="D3:J3"/>
  </mergeCells>
  <phoneticPr fontId="12" type="noConversion"/>
  <dataValidations count="6">
    <dataValidation type="list" allowBlank="1" showInputMessage="1" showErrorMessage="1" sqref="T8:T22">
      <formula1>"Si,No"</formula1>
    </dataValidation>
    <dataValidation allowBlank="1" showInputMessage="1" showErrorMessage="1" prompt="Descripción breve del contenido del campo." sqref="S96:U96 S98:S112"/>
    <dataValidation allowBlank="1" showInputMessage="1" showErrorMessage="1" prompt="Diligenciar en mayúsculas. No utilizar caracteres especiales. En caso de ser requerido un cocatenador se debe utilizar el carácter línea baja (_). Utilizar una  nomenclatura &quot;natural&quot; que describa el contenido del campo. No mayor a 20 caracteres." sqref="O96:O112 R96:R112"/>
    <dataValidation allowBlank="1" showInputMessage="1" showErrorMessage="1" prompt="Diligencie la longitud maxima." sqref="Q96:Q112 Q118:Q126"/>
    <dataValidation allowBlank="1" showInputMessage="1" showErrorMessage="1" prompt="Ingrese la información de los campos contenidos en el Feature Class." sqref="O118:O130"/>
    <dataValidation allowBlank="1" showInputMessage="1" showErrorMessage="1" prompt="Explique la finalidad de cada uno de los campos del Feature Class." sqref="S118:S120 S122:S130"/>
  </dataValidations>
  <hyperlinks>
    <hyperlink ref="I8" r:id="rId1" display="tomas.white@medellin.gov.co"/>
    <hyperlink ref="I9" r:id="rId2" display="tomas.white@medellin.gov.co"/>
    <hyperlink ref="I10" r:id="rId3" display="tomas.white@medellin.gov.co"/>
    <hyperlink ref="I11" r:id="rId4" display="tomas.white@medellin.gov.co"/>
    <hyperlink ref="I12" r:id="rId5" display="tomas.white@medellin.gov.co"/>
    <hyperlink ref="I13" r:id="rId6" display="tomas.white@medellin.gov.co"/>
    <hyperlink ref="I14" r:id="rId7" display="tomas.white@medellin.gov.co"/>
    <hyperlink ref="I15" r:id="rId8" display="tomas.white@medellin.gov.co"/>
    <hyperlink ref="I16" r:id="rId9" display="tomas.white@medellin.gov.co"/>
    <hyperlink ref="I17" r:id="rId10" display="tomas.white@medellin.gov.co"/>
    <hyperlink ref="I18" r:id="rId11" display="tomas.white@medellin.gov.co"/>
    <hyperlink ref="I19" r:id="rId12" display="tomas.white@medellin.gov.co"/>
    <hyperlink ref="I20" r:id="rId13" display="tomas.white@medellin.gov.co"/>
    <hyperlink ref="I21" r:id="rId14" display="tomas.white@medellin.gov.co"/>
    <hyperlink ref="I22" r:id="rId15" display="tomas.white@medellin.gov.co"/>
    <hyperlink ref="I23" r:id="rId16" display="sara.henao@medellin.gov.co_x000a_"/>
    <hyperlink ref="I30" r:id="rId17" display="sara.henao@medellin.gov.co_x000a_"/>
    <hyperlink ref="I40" r:id="rId18" display="sara.henao@medellin.gov.co_x000a_"/>
    <hyperlink ref="I64" r:id="rId19" display="sara.henao@medellin.gov.co_x000a_"/>
    <hyperlink ref="I25" r:id="rId20" display="sara.henao@medellin.gov.co_x000a_"/>
    <hyperlink ref="I24" r:id="rId21" display="sara.henao@medellin.gov.co_x000a_"/>
    <hyperlink ref="I26" r:id="rId22" display="sara.henao@medellin.gov.co_x000a_"/>
    <hyperlink ref="I27" r:id="rId23" display="sara.henao@medellin.gov.co_x000a_"/>
    <hyperlink ref="I28" r:id="rId24" display="sara.henao@medellin.gov.co_x000a_"/>
    <hyperlink ref="I29" r:id="rId25" display="sara.henao@medellin.gov.co_x000a_"/>
    <hyperlink ref="I31" r:id="rId26" display="sara.henao@medellin.gov.co_x000a_"/>
    <hyperlink ref="I32" r:id="rId27" display="sara.henao@medellin.gov.co_x000a_"/>
    <hyperlink ref="I33" r:id="rId28" display="sara.henao@medellin.gov.co_x000a_"/>
    <hyperlink ref="I34" r:id="rId29" display="sara.henao@medellin.gov.co_x000a_"/>
    <hyperlink ref="I35" r:id="rId30" display="sara.henao@medellin.gov.co_x000a_"/>
    <hyperlink ref="I36" r:id="rId31" display="sara.henao@medellin.gov.co_x000a_"/>
    <hyperlink ref="I37" r:id="rId32" display="sara.henao@medellin.gov.co_x000a_"/>
    <hyperlink ref="I38" r:id="rId33" display="sara.henao@medellin.gov.co_x000a_"/>
    <hyperlink ref="I39" r:id="rId34" display="sara.henao@medellin.gov.co_x000a_"/>
    <hyperlink ref="I41" r:id="rId35" display="sara.henao@medellin.gov.co_x000a_"/>
    <hyperlink ref="I42" r:id="rId36" display="sara.henao@medellin.gov.co_x000a_"/>
    <hyperlink ref="I43" r:id="rId37" display="sara.henao@medellin.gov.co_x000a_"/>
    <hyperlink ref="I44" r:id="rId38" display="sara.henao@medellin.gov.co_x000a_"/>
    <hyperlink ref="I45" r:id="rId39" display="sara.henao@medellin.gov.co_x000a_"/>
    <hyperlink ref="I46" r:id="rId40" display="sara.henao@medellin.gov.co_x000a_"/>
    <hyperlink ref="I47" r:id="rId41" display="sara.henao@medellin.gov.co_x000a_"/>
    <hyperlink ref="I48" r:id="rId42" display="sara.henao@medellin.gov.co_x000a_"/>
    <hyperlink ref="I49" r:id="rId43" display="sara.henao@medellin.gov.co_x000a_"/>
    <hyperlink ref="I50" r:id="rId44" display="sara.henao@medellin.gov.co_x000a_"/>
    <hyperlink ref="I51" r:id="rId45" display="sara.henao@medellin.gov.co_x000a_"/>
    <hyperlink ref="I52" r:id="rId46" display="sara.henao@medellin.gov.co_x000a_"/>
    <hyperlink ref="I53" r:id="rId47" display="sara.henao@medellin.gov.co_x000a_"/>
    <hyperlink ref="I54" r:id="rId48" display="sara.henao@medellin.gov.co_x000a_"/>
    <hyperlink ref="I55" r:id="rId49" display="sara.henao@medellin.gov.co_x000a_"/>
    <hyperlink ref="I56" r:id="rId50" display="sara.henao@medellin.gov.co_x000a_"/>
    <hyperlink ref="I57" r:id="rId51" display="sara.henao@medellin.gov.co_x000a_"/>
    <hyperlink ref="I58" r:id="rId52" display="sara.henao@medellin.gov.co_x000a_"/>
    <hyperlink ref="I59" r:id="rId53" display="sara.henao@medellin.gov.co_x000a_"/>
    <hyperlink ref="I60" r:id="rId54" display="sara.henao@medellin.gov.co_x000a_"/>
    <hyperlink ref="I61" r:id="rId55" display="sara.henao@medellin.gov.co_x000a_"/>
    <hyperlink ref="I62" r:id="rId56" display="sara.henao@medellin.gov.co_x000a_"/>
    <hyperlink ref="I63" r:id="rId57" display="sara.henao@medellin.gov.co_x000a_"/>
    <hyperlink ref="I65" r:id="rId58" display="sara.henao@medellin.gov.co_x000a_"/>
    <hyperlink ref="I66" r:id="rId59" display="sara.henao@medellin.gov.co_x000a_"/>
    <hyperlink ref="I67" r:id="rId60" display="sara.henao@medellin.gov.co_x000a_"/>
    <hyperlink ref="I68" r:id="rId61" display="sara.henao@medellin.gov.co_x000a_"/>
    <hyperlink ref="I69" r:id="rId62" display="sara.henao@medellin.gov.co_x000a_"/>
    <hyperlink ref="I70" r:id="rId63" display="sara.henao@medellin.gov.co_x000a_"/>
    <hyperlink ref="I71" r:id="rId64" display="sara.henao@medellin.gov.co_x000a_"/>
    <hyperlink ref="I72" r:id="rId65" display="sara.henao@medellin.gov.co_x000a_"/>
    <hyperlink ref="I73" r:id="rId66" display="sara.henao@medellin.gov.co_x000a_"/>
    <hyperlink ref="I74" r:id="rId67" display="sara.henao@medellin.gov.co_x000a_"/>
    <hyperlink ref="I75" r:id="rId68"/>
    <hyperlink ref="I76" r:id="rId69"/>
    <hyperlink ref="I77" r:id="rId70"/>
    <hyperlink ref="I96" r:id="rId71"/>
    <hyperlink ref="I97" r:id="rId72"/>
    <hyperlink ref="I98" r:id="rId73"/>
    <hyperlink ref="I99" r:id="rId74"/>
    <hyperlink ref="I100" r:id="rId75"/>
    <hyperlink ref="I101" r:id="rId76"/>
    <hyperlink ref="I102" r:id="rId77"/>
    <hyperlink ref="I103" r:id="rId78"/>
    <hyperlink ref="I104" r:id="rId79"/>
    <hyperlink ref="I105" r:id="rId80"/>
    <hyperlink ref="I106" r:id="rId81"/>
    <hyperlink ref="I107" r:id="rId82"/>
    <hyperlink ref="I108" r:id="rId83"/>
    <hyperlink ref="I109" r:id="rId84"/>
    <hyperlink ref="I110" r:id="rId85"/>
    <hyperlink ref="I111" r:id="rId86"/>
    <hyperlink ref="I112" r:id="rId87"/>
    <hyperlink ref="I113" r:id="rId88"/>
    <hyperlink ref="I114" r:id="rId89"/>
    <hyperlink ref="I115" r:id="rId90"/>
    <hyperlink ref="I117" r:id="rId91"/>
    <hyperlink ref="I78" r:id="rId92"/>
    <hyperlink ref="I79" r:id="rId93"/>
    <hyperlink ref="I80" r:id="rId94"/>
    <hyperlink ref="I81" r:id="rId95"/>
    <hyperlink ref="I116" r:id="rId96"/>
    <hyperlink ref="I118" r:id="rId97"/>
    <hyperlink ref="I119" r:id="rId98"/>
    <hyperlink ref="I120" r:id="rId99"/>
    <hyperlink ref="I121" r:id="rId100"/>
    <hyperlink ref="I122" r:id="rId101"/>
    <hyperlink ref="I123" r:id="rId102"/>
    <hyperlink ref="I124" r:id="rId103"/>
    <hyperlink ref="I125" r:id="rId104"/>
    <hyperlink ref="I126" r:id="rId105"/>
    <hyperlink ref="I127" r:id="rId106"/>
    <hyperlink ref="I128" r:id="rId107"/>
    <hyperlink ref="I129" r:id="rId108"/>
    <hyperlink ref="I130" r:id="rId109"/>
  </hyperlinks>
  <pageMargins left="0.7" right="0.7" top="0.75" bottom="0.75" header="0.3" footer="0.3"/>
  <pageSetup paperSize="9" orientation="portrait" r:id="rId110"/>
  <drawing r:id="rId111"/>
  <tableParts count="1">
    <tablePart r:id="rId112"/>
  </tableParts>
  <extLst>
    <ext xmlns:x14="http://schemas.microsoft.com/office/spreadsheetml/2009/9/main" uri="{CCE6A557-97BC-4b89-ADB6-D9C93CAAB3DF}">
      <x14:dataValidations xmlns:xm="http://schemas.microsoft.com/office/excel/2006/main" count="8">
        <x14:dataValidation type="list" allowBlank="1" showInputMessage="1" showErrorMessage="1">
          <x14:formula1>
            <xm:f>[1]LISTAS!#REF!</xm:f>
          </x14:formula1>
          <xm:sqref>P8:P22 P93:P112 P75:P88 P118:P127</xm:sqref>
        </x14:dataValidation>
        <x14:dataValidation type="list" allowBlank="1" showInputMessage="1" showErrorMessage="1">
          <x14:formula1>
            <xm:f>xx_Listas!$D$2:$D$4</xm:f>
          </x14:formula1>
          <xm:sqref>T8:T43 V8:W43</xm:sqref>
        </x14:dataValidation>
        <x14:dataValidation type="list" allowBlank="1" showInputMessage="1" showErrorMessage="1">
          <x14:formula1>
            <xm:f>xx_Listas!$C$2:$C$7</xm:f>
          </x14:formula1>
          <xm:sqref>P23:P43</xm:sqref>
        </x14:dataValidation>
        <x14:dataValidation type="list" allowBlank="1" showInputMessage="1" showErrorMessage="1">
          <x14:formula1>
            <xm:f>xx_Listas!$H$2:$H$7</xm:f>
          </x14:formula1>
          <xm:sqref>X8:X131</xm:sqref>
        </x14:dataValidation>
        <x14:dataValidation type="list" allowBlank="1" showInputMessage="1" showErrorMessage="1">
          <x14:formula1>
            <xm:f>xx_Listas!$A$2:$A$6</xm:f>
          </x14:formula1>
          <xm:sqref>E8:E131</xm:sqref>
        </x14:dataValidation>
        <x14:dataValidation type="list" allowBlank="1" showInputMessage="1" showErrorMessage="1">
          <x14:formula1>
            <xm:f>xx_Listas!$F$2:$F$4</xm:f>
          </x14:formula1>
          <xm:sqref>L8:L131</xm:sqref>
        </x14:dataValidation>
        <x14:dataValidation type="list" allowBlank="1" showInputMessage="1" showErrorMessage="1">
          <x14:formula1>
            <xm:f>xx_Listas!$B$2:$B$6</xm:f>
          </x14:formula1>
          <xm:sqref>J8:J131</xm:sqref>
        </x14:dataValidation>
        <x14:dataValidation type="list" allowBlank="1" showInputMessage="1" showErrorMessage="1">
          <x14:formula1>
            <xm:f>xx_Listas!$I$2:$I$30</xm:f>
          </x14:formula1>
          <xm:sqref>H8:H131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C2" sqref="C2:C7"/>
    </sheetView>
  </sheetViews>
  <sheetFormatPr baseColWidth="10" defaultColWidth="11" defaultRowHeight="15.75" x14ac:dyDescent="0.25"/>
  <cols>
    <col min="2" max="2" width="30.375" bestFit="1" customWidth="1"/>
    <col min="3" max="3" width="27.625" customWidth="1"/>
    <col min="5" max="5" width="18" customWidth="1"/>
    <col min="6" max="6" width="12.625" customWidth="1"/>
    <col min="7" max="7" width="18.875" bestFit="1" customWidth="1"/>
    <col min="8" max="8" width="22" customWidth="1"/>
    <col min="9" max="9" width="58.875" bestFit="1" customWidth="1"/>
  </cols>
  <sheetData>
    <row r="1" spans="1:9" x14ac:dyDescent="0.25">
      <c r="A1" s="1" t="s">
        <v>40</v>
      </c>
      <c r="B1" s="1" t="s">
        <v>41</v>
      </c>
      <c r="C1" s="1" t="s">
        <v>42</v>
      </c>
      <c r="D1" s="1" t="s">
        <v>43</v>
      </c>
      <c r="E1" s="1" t="s">
        <v>44</v>
      </c>
      <c r="F1" s="1" t="s">
        <v>45</v>
      </c>
      <c r="G1" s="1" t="s">
        <v>46</v>
      </c>
      <c r="H1" s="1" t="s">
        <v>47</v>
      </c>
      <c r="I1" s="1" t="s">
        <v>48</v>
      </c>
    </row>
    <row r="2" spans="1:9" x14ac:dyDescent="0.25">
      <c r="A2" t="s">
        <v>33</v>
      </c>
      <c r="B2" t="s">
        <v>33</v>
      </c>
      <c r="C2" t="s">
        <v>33</v>
      </c>
      <c r="D2" t="s">
        <v>33</v>
      </c>
      <c r="E2" t="s">
        <v>33</v>
      </c>
      <c r="F2" t="s">
        <v>33</v>
      </c>
      <c r="G2" t="s">
        <v>33</v>
      </c>
      <c r="H2" t="s">
        <v>33</v>
      </c>
      <c r="I2" t="s">
        <v>33</v>
      </c>
    </row>
    <row r="3" spans="1:9" x14ac:dyDescent="0.25">
      <c r="A3" t="s">
        <v>49</v>
      </c>
      <c r="B3" t="s">
        <v>50</v>
      </c>
      <c r="C3" t="s">
        <v>51</v>
      </c>
      <c r="D3" t="s">
        <v>52</v>
      </c>
      <c r="E3" t="s">
        <v>53</v>
      </c>
      <c r="F3" t="s">
        <v>53</v>
      </c>
      <c r="G3" t="s">
        <v>54</v>
      </c>
      <c r="H3" t="s">
        <v>55</v>
      </c>
      <c r="I3" t="s">
        <v>56</v>
      </c>
    </row>
    <row r="4" spans="1:9" x14ac:dyDescent="0.25">
      <c r="A4" t="s">
        <v>57</v>
      </c>
      <c r="B4" t="s">
        <v>58</v>
      </c>
      <c r="C4" t="s">
        <v>59</v>
      </c>
      <c r="D4" t="s">
        <v>60</v>
      </c>
      <c r="E4" t="s">
        <v>61</v>
      </c>
      <c r="F4" t="s">
        <v>60</v>
      </c>
      <c r="H4" t="s">
        <v>62</v>
      </c>
      <c r="I4" t="s">
        <v>63</v>
      </c>
    </row>
    <row r="5" spans="1:9" x14ac:dyDescent="0.25">
      <c r="A5" t="s">
        <v>64</v>
      </c>
      <c r="B5" t="s">
        <v>65</v>
      </c>
      <c r="C5" t="s">
        <v>66</v>
      </c>
      <c r="E5" t="s">
        <v>60</v>
      </c>
      <c r="H5" t="s">
        <v>67</v>
      </c>
      <c r="I5" t="s">
        <v>68</v>
      </c>
    </row>
    <row r="6" spans="1:9" x14ac:dyDescent="0.25">
      <c r="A6" t="s">
        <v>69</v>
      </c>
      <c r="B6" t="s">
        <v>70</v>
      </c>
      <c r="C6" t="s">
        <v>71</v>
      </c>
      <c r="H6" t="s">
        <v>72</v>
      </c>
      <c r="I6" t="s">
        <v>73</v>
      </c>
    </row>
    <row r="7" spans="1:9" x14ac:dyDescent="0.25">
      <c r="B7" t="s">
        <v>74</v>
      </c>
      <c r="C7" t="s">
        <v>75</v>
      </c>
      <c r="H7" t="s">
        <v>76</v>
      </c>
      <c r="I7" t="s">
        <v>77</v>
      </c>
    </row>
    <row r="8" spans="1:9" x14ac:dyDescent="0.25">
      <c r="I8" t="s">
        <v>78</v>
      </c>
    </row>
    <row r="9" spans="1:9" x14ac:dyDescent="0.25">
      <c r="I9" t="s">
        <v>79</v>
      </c>
    </row>
    <row r="10" spans="1:9" x14ac:dyDescent="0.25">
      <c r="I10" t="s">
        <v>80</v>
      </c>
    </row>
    <row r="11" spans="1:9" x14ac:dyDescent="0.25">
      <c r="I11" t="s">
        <v>81</v>
      </c>
    </row>
    <row r="12" spans="1:9" x14ac:dyDescent="0.25">
      <c r="I12" t="s">
        <v>82</v>
      </c>
    </row>
    <row r="13" spans="1:9" x14ac:dyDescent="0.25">
      <c r="I13" t="s">
        <v>83</v>
      </c>
    </row>
    <row r="14" spans="1:9" x14ac:dyDescent="0.25">
      <c r="I14" t="s">
        <v>84</v>
      </c>
    </row>
    <row r="15" spans="1:9" x14ac:dyDescent="0.25">
      <c r="I15" t="s">
        <v>85</v>
      </c>
    </row>
    <row r="16" spans="1:9" x14ac:dyDescent="0.25">
      <c r="I16" t="s">
        <v>86</v>
      </c>
    </row>
    <row r="17" spans="9:9" x14ac:dyDescent="0.25">
      <c r="I17" t="s">
        <v>87</v>
      </c>
    </row>
    <row r="18" spans="9:9" x14ac:dyDescent="0.25">
      <c r="I18" t="s">
        <v>88</v>
      </c>
    </row>
    <row r="19" spans="9:9" x14ac:dyDescent="0.25">
      <c r="I19" t="s">
        <v>89</v>
      </c>
    </row>
    <row r="20" spans="9:9" x14ac:dyDescent="0.25">
      <c r="I20" t="s">
        <v>90</v>
      </c>
    </row>
    <row r="21" spans="9:9" x14ac:dyDescent="0.25">
      <c r="I21" t="s">
        <v>91</v>
      </c>
    </row>
    <row r="22" spans="9:9" x14ac:dyDescent="0.25">
      <c r="I22" t="s">
        <v>92</v>
      </c>
    </row>
    <row r="23" spans="9:9" x14ac:dyDescent="0.25">
      <c r="I23" t="s">
        <v>93</v>
      </c>
    </row>
    <row r="24" spans="9:9" x14ac:dyDescent="0.25">
      <c r="I24" t="s">
        <v>94</v>
      </c>
    </row>
    <row r="25" spans="9:9" x14ac:dyDescent="0.25">
      <c r="I25" t="s">
        <v>95</v>
      </c>
    </row>
    <row r="26" spans="9:9" x14ac:dyDescent="0.25">
      <c r="I26" t="s">
        <v>96</v>
      </c>
    </row>
    <row r="27" spans="9:9" x14ac:dyDescent="0.25">
      <c r="I27" t="s">
        <v>97</v>
      </c>
    </row>
    <row r="28" spans="9:9" x14ac:dyDescent="0.25">
      <c r="I28" t="s">
        <v>98</v>
      </c>
    </row>
    <row r="29" spans="9:9" x14ac:dyDescent="0.25">
      <c r="I29" t="s">
        <v>99</v>
      </c>
    </row>
    <row r="30" spans="9:9" x14ac:dyDescent="0.25">
      <c r="I30"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zoomScale="80" zoomScaleNormal="80" workbookViewId="0">
      <selection activeCell="D6" sqref="D6"/>
    </sheetView>
  </sheetViews>
  <sheetFormatPr baseColWidth="10" defaultColWidth="10.875" defaultRowHeight="15.75" x14ac:dyDescent="0.25"/>
  <cols>
    <col min="1" max="1" width="3.375" style="7" customWidth="1"/>
    <col min="2" max="2" width="13.625" style="7" customWidth="1"/>
    <col min="3" max="3" width="29" style="7" customWidth="1"/>
    <col min="4" max="4" width="71.375" style="7" customWidth="1"/>
    <col min="5" max="5" width="2.875" style="7" customWidth="1"/>
    <col min="6" max="16384" width="10.875" style="7"/>
  </cols>
  <sheetData>
    <row r="1" spans="2:4" s="8" customFormat="1" ht="8.1" customHeight="1" x14ac:dyDescent="0.25"/>
    <row r="2" spans="2:4" ht="38.25" customHeight="1" x14ac:dyDescent="0.25">
      <c r="B2" s="177" t="s">
        <v>103</v>
      </c>
      <c r="C2" s="178"/>
      <c r="D2" s="179"/>
    </row>
    <row r="3" spans="2:4" ht="8.1" customHeight="1" x14ac:dyDescent="0.25"/>
    <row r="4" spans="2:4" ht="38.25" customHeight="1" x14ac:dyDescent="0.25">
      <c r="B4" s="180" t="s">
        <v>104</v>
      </c>
      <c r="C4" s="181"/>
      <c r="D4" s="182"/>
    </row>
    <row r="5" spans="2:4" ht="9.9499999999999993" customHeight="1" x14ac:dyDescent="0.25"/>
    <row r="6" spans="2:4" ht="64.5" customHeight="1" x14ac:dyDescent="0.25">
      <c r="B6" s="175" t="s">
        <v>105</v>
      </c>
      <c r="C6" s="176"/>
      <c r="D6" s="10" t="s">
        <v>106</v>
      </c>
    </row>
    <row r="7" spans="2:4" ht="6.95" customHeight="1" x14ac:dyDescent="0.25">
      <c r="B7" s="9"/>
      <c r="C7" s="9"/>
      <c r="D7" s="9"/>
    </row>
    <row r="8" spans="2:4" ht="35.1" customHeight="1" x14ac:dyDescent="0.25">
      <c r="B8" s="174" t="s">
        <v>107</v>
      </c>
      <c r="C8" s="174"/>
      <c r="D8" s="174"/>
    </row>
    <row r="9" spans="2:4" ht="9" customHeight="1" x14ac:dyDescent="0.25"/>
    <row r="10" spans="2:4" ht="63.95" customHeight="1" x14ac:dyDescent="0.25">
      <c r="B10" s="10">
        <v>1</v>
      </c>
      <c r="C10" s="10" t="str">
        <f>VLOOKUP(D6,xx_ListasInstructivo!A1:I8,2,0)</f>
        <v>Feature dataset</v>
      </c>
      <c r="D10" s="14" t="str">
        <f>VLOOKUP(D6,xx_ListasInstructivo!A1:Q8,10,0)</f>
        <v>Escriba el nombre del  dataset en el que reposa el  feature class en la GDB corporativa (en caso que sea procedente).</v>
      </c>
    </row>
    <row r="11" spans="2:4" ht="63.95" customHeight="1" x14ac:dyDescent="0.25">
      <c r="B11" s="10">
        <v>2</v>
      </c>
      <c r="C11" s="10" t="str">
        <f>VLOOKUP(D6,xx_ListasInstructivo!A1:I8,3,0)</f>
        <v>Nombre del feature class</v>
      </c>
      <c r="D11" s="14" t="str">
        <f>VLOOKUP(D6,xx_ListasInstructivo!A1:Q8,11,0)</f>
        <v xml:space="preserve">Escriba el nombre del feature class objeto a diligenciar. </v>
      </c>
    </row>
    <row r="12" spans="2:4" ht="63.95" customHeight="1" x14ac:dyDescent="0.25">
      <c r="B12" s="10">
        <v>3</v>
      </c>
      <c r="C12" s="10" t="str">
        <f>VLOOKUP(D6,xx_ListasInstructivo!A1:I8,4,0)</f>
        <v>Alias FC</v>
      </c>
      <c r="D12" s="14" t="str">
        <f>VLOOKUP(D6,xx_ListasInstructivo!A1:Q8,12,0)</f>
        <v>Escriba el nombre del alias al que hace referencia el Feature Class, en caso que este haya sido generado.</v>
      </c>
    </row>
    <row r="13" spans="2:4" ht="63.95" customHeight="1" x14ac:dyDescent="0.25">
      <c r="B13" s="10">
        <v>4</v>
      </c>
      <c r="C13" s="10" t="str">
        <f>VLOOKUP(D6,xx_ListasInstructivo!A1:I8,5,0)</f>
        <v>Geometría / Tipo Dato</v>
      </c>
      <c r="D13" s="14" t="str">
        <f>VLOOKUP(D6,xx_ListasInstructivo!A1:Q8,13,0)</f>
        <v>Seleccione, mediante desplegable, cual es el tipo del dato o su geometría</v>
      </c>
    </row>
    <row r="14" spans="2:4" ht="63.95" customHeight="1" x14ac:dyDescent="0.25">
      <c r="B14" s="10">
        <v>5</v>
      </c>
      <c r="C14" s="10" t="str">
        <f>VLOOKUP(D6,xx_ListasInstructivo!A1:I8,6,0)</f>
        <v>Cantidad de elementos</v>
      </c>
      <c r="D14" s="14" t="str">
        <f>VLOOKUP(D6,xx_ListasInstructivo!A1:Q8,14,0)</f>
        <v>Escriba el número de registros  que posee el elemento.</v>
      </c>
    </row>
    <row r="15" spans="2:4" ht="63.95" customHeight="1" x14ac:dyDescent="0.25">
      <c r="B15" s="10">
        <v>6</v>
      </c>
      <c r="C15" s="10" t="str">
        <f>VLOOKUP(D6,xx_ListasInstructivo!A1:I8,7,0)</f>
        <v>Descripción</v>
      </c>
      <c r="D15" s="14" t="str">
        <f>VLOOKUP(D6,xx_ListasInstructivo!A1:Q8,15,0)</f>
        <v>Describa  cual es la información que contiente el  feature class.</v>
      </c>
    </row>
    <row r="16" spans="2:4" ht="63.95" customHeight="1" x14ac:dyDescent="0.25">
      <c r="B16" s="10">
        <v>7</v>
      </c>
      <c r="C16" s="10" t="str">
        <f>VLOOKUP(D6,xx_ListasInstructivo!A1:I8,8,0)</f>
        <v>Dependencia</v>
      </c>
      <c r="D16" s="14" t="str">
        <f>VLOOKUP(D6,xx_ListasInstructivo!A1:Q8,16,0)</f>
        <v>Seleccione, mediante desplegable, el nombre de la dependencia responsable del feature class</v>
      </c>
    </row>
    <row r="17" spans="2:4" ht="63.95" customHeight="1" x14ac:dyDescent="0.25">
      <c r="B17" s="10">
        <v>8</v>
      </c>
      <c r="C17" s="10" t="str">
        <f>VLOOKUP(D6,xx_ListasInstructivo!A1:I8,9,0)</f>
        <v>Correo de contacto</v>
      </c>
      <c r="D17" s="14" t="str">
        <f>VLOOKUP(D6,xx_ListasInstructivo!A1:Q8,17,0)</f>
        <v>Escriba el correo electrónico del líder (proyecto o programa) responsable de producir el feature class.</v>
      </c>
    </row>
  </sheetData>
  <mergeCells count="4">
    <mergeCell ref="B8:D8"/>
    <mergeCell ref="B6:C6"/>
    <mergeCell ref="B2:D2"/>
    <mergeCell ref="B4:D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xx_ListasInstructivo!$A$15:$A$21</xm:f>
          </x14:formula1>
          <xm:sqref>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zoomScale="90" zoomScaleNormal="90" workbookViewId="0">
      <selection activeCell="A2" sqref="A2"/>
    </sheetView>
  </sheetViews>
  <sheetFormatPr baseColWidth="10" defaultColWidth="11" defaultRowHeight="15.75" x14ac:dyDescent="0.25"/>
  <cols>
    <col min="1" max="1" width="28.5" customWidth="1"/>
    <col min="2" max="11" width="27.875" customWidth="1"/>
    <col min="12" max="12" width="46.5" customWidth="1"/>
    <col min="13" max="14" width="27.875" customWidth="1"/>
    <col min="15" max="15" width="29.5" customWidth="1"/>
    <col min="16" max="17" width="27.875" customWidth="1"/>
  </cols>
  <sheetData>
    <row r="1" spans="1:17" x14ac:dyDescent="0.25">
      <c r="A1">
        <v>1</v>
      </c>
      <c r="B1">
        <v>2</v>
      </c>
      <c r="C1">
        <v>3</v>
      </c>
      <c r="D1">
        <v>4</v>
      </c>
      <c r="E1">
        <v>5</v>
      </c>
      <c r="F1">
        <v>6</v>
      </c>
      <c r="G1">
        <v>7</v>
      </c>
      <c r="H1">
        <v>8</v>
      </c>
      <c r="I1">
        <v>9</v>
      </c>
      <c r="J1">
        <v>10</v>
      </c>
      <c r="K1">
        <v>11</v>
      </c>
      <c r="L1">
        <v>12</v>
      </c>
      <c r="M1">
        <v>13</v>
      </c>
      <c r="N1">
        <v>14</v>
      </c>
      <c r="O1">
        <v>15</v>
      </c>
      <c r="P1">
        <v>16</v>
      </c>
      <c r="Q1">
        <v>17</v>
      </c>
    </row>
    <row r="2" spans="1:17" ht="63.95" customHeight="1" x14ac:dyDescent="0.25">
      <c r="A2" s="3" t="s">
        <v>106</v>
      </c>
      <c r="B2" s="4" t="s">
        <v>9</v>
      </c>
      <c r="C2" s="4" t="s">
        <v>10</v>
      </c>
      <c r="D2" s="4" t="s">
        <v>11</v>
      </c>
      <c r="E2" s="4" t="s">
        <v>12</v>
      </c>
      <c r="F2" s="4" t="s">
        <v>13</v>
      </c>
      <c r="G2" s="4" t="s">
        <v>14</v>
      </c>
      <c r="H2" s="4" t="s">
        <v>48</v>
      </c>
      <c r="I2" s="4" t="s">
        <v>16</v>
      </c>
      <c r="J2" s="15" t="s">
        <v>108</v>
      </c>
      <c r="K2" s="15" t="s">
        <v>161</v>
      </c>
      <c r="L2" s="15" t="s">
        <v>109</v>
      </c>
      <c r="M2" s="15" t="s">
        <v>110</v>
      </c>
      <c r="N2" s="15" t="s">
        <v>111</v>
      </c>
      <c r="O2" s="15" t="s">
        <v>112</v>
      </c>
      <c r="P2" s="15" t="s">
        <v>113</v>
      </c>
      <c r="Q2" s="15" t="s">
        <v>114</v>
      </c>
    </row>
    <row r="3" spans="1:17" ht="63.95" customHeight="1" x14ac:dyDescent="0.25">
      <c r="A3" s="3" t="s">
        <v>115</v>
      </c>
      <c r="B3" s="4" t="s">
        <v>17</v>
      </c>
      <c r="C3" s="4" t="s">
        <v>18</v>
      </c>
      <c r="D3" s="4" t="s">
        <v>19</v>
      </c>
      <c r="E3" s="4" t="s">
        <v>20</v>
      </c>
      <c r="F3" s="6" t="s">
        <v>21</v>
      </c>
      <c r="G3" s="4" t="s">
        <v>116</v>
      </c>
      <c r="H3" s="4" t="s">
        <v>116</v>
      </c>
      <c r="I3" s="4" t="s">
        <v>116</v>
      </c>
      <c r="J3" s="15" t="s">
        <v>117</v>
      </c>
      <c r="K3" s="15" t="s">
        <v>118</v>
      </c>
      <c r="L3" s="15" t="s">
        <v>119</v>
      </c>
      <c r="M3" s="15" t="s">
        <v>120</v>
      </c>
      <c r="N3" s="15" t="s">
        <v>121</v>
      </c>
      <c r="O3" s="15" t="s">
        <v>116</v>
      </c>
      <c r="P3" s="5" t="s">
        <v>116</v>
      </c>
      <c r="Q3" s="5" t="s">
        <v>116</v>
      </c>
    </row>
    <row r="4" spans="1:17" ht="63.95" customHeight="1" x14ac:dyDescent="0.25">
      <c r="A4" s="3" t="s">
        <v>122</v>
      </c>
      <c r="B4" s="4" t="s">
        <v>22</v>
      </c>
      <c r="C4" s="4" t="s">
        <v>23</v>
      </c>
      <c r="D4" s="4" t="s">
        <v>24</v>
      </c>
      <c r="E4" s="4" t="s">
        <v>25</v>
      </c>
      <c r="F4" s="4" t="s">
        <v>26</v>
      </c>
      <c r="G4" s="4" t="s">
        <v>27</v>
      </c>
      <c r="H4" s="4" t="s">
        <v>28</v>
      </c>
      <c r="I4" s="4" t="s">
        <v>116</v>
      </c>
      <c r="J4" s="15" t="s">
        <v>123</v>
      </c>
      <c r="K4" s="15" t="s">
        <v>124</v>
      </c>
      <c r="L4" s="15" t="s">
        <v>125</v>
      </c>
      <c r="M4" s="15" t="s">
        <v>126</v>
      </c>
      <c r="N4" s="15" t="s">
        <v>127</v>
      </c>
      <c r="O4" s="15" t="s">
        <v>128</v>
      </c>
      <c r="P4" s="15" t="s">
        <v>129</v>
      </c>
      <c r="Q4" s="15" t="s">
        <v>116</v>
      </c>
    </row>
    <row r="5" spans="1:17" ht="63.95" customHeight="1" x14ac:dyDescent="0.25">
      <c r="A5" s="3" t="s">
        <v>130</v>
      </c>
      <c r="B5" s="4" t="s">
        <v>131</v>
      </c>
      <c r="C5" s="4" t="s">
        <v>30</v>
      </c>
      <c r="D5" s="4" t="s">
        <v>31</v>
      </c>
      <c r="E5" s="4" t="s">
        <v>32</v>
      </c>
      <c r="F5" s="4" t="s">
        <v>116</v>
      </c>
      <c r="G5" s="4" t="s">
        <v>116</v>
      </c>
      <c r="H5" s="4" t="s">
        <v>116</v>
      </c>
      <c r="I5" s="4" t="s">
        <v>116</v>
      </c>
      <c r="J5" s="15" t="s">
        <v>132</v>
      </c>
      <c r="K5" s="15" t="s">
        <v>133</v>
      </c>
      <c r="L5" s="15" t="s">
        <v>134</v>
      </c>
      <c r="M5" s="15" t="s">
        <v>135</v>
      </c>
      <c r="N5" s="15" t="s">
        <v>116</v>
      </c>
      <c r="O5" s="15" t="s">
        <v>116</v>
      </c>
      <c r="P5" s="15" t="s">
        <v>116</v>
      </c>
      <c r="Q5" s="15" t="s">
        <v>116</v>
      </c>
    </row>
    <row r="6" spans="1:17" ht="63.95" customHeight="1" x14ac:dyDescent="0.25">
      <c r="A6" s="3" t="s">
        <v>136</v>
      </c>
      <c r="B6" s="4" t="s">
        <v>34</v>
      </c>
      <c r="C6" s="4" t="s">
        <v>35</v>
      </c>
      <c r="D6" s="4" t="s">
        <v>36</v>
      </c>
      <c r="E6" s="4" t="s">
        <v>14</v>
      </c>
      <c r="F6" s="4" t="s">
        <v>37</v>
      </c>
      <c r="G6" s="4" t="s">
        <v>38</v>
      </c>
      <c r="H6" s="4" t="s">
        <v>137</v>
      </c>
      <c r="I6" s="4" t="s">
        <v>116</v>
      </c>
      <c r="J6" s="15" t="s">
        <v>138</v>
      </c>
      <c r="K6" s="15" t="s">
        <v>139</v>
      </c>
      <c r="L6" s="15" t="s">
        <v>140</v>
      </c>
      <c r="M6" s="15" t="s">
        <v>141</v>
      </c>
      <c r="N6" s="15" t="s">
        <v>142</v>
      </c>
      <c r="O6" s="15" t="s">
        <v>143</v>
      </c>
      <c r="P6" s="15" t="s">
        <v>144</v>
      </c>
      <c r="Q6" s="15" t="s">
        <v>116</v>
      </c>
    </row>
    <row r="7" spans="1:17" ht="63.95" customHeight="1" x14ac:dyDescent="0.25">
      <c r="A7" s="3" t="s">
        <v>145</v>
      </c>
      <c r="B7" s="4" t="s">
        <v>39</v>
      </c>
      <c r="C7" s="4" t="s">
        <v>35</v>
      </c>
      <c r="D7" s="4" t="s">
        <v>36</v>
      </c>
      <c r="E7" s="4" t="s">
        <v>14</v>
      </c>
      <c r="F7" s="4" t="s">
        <v>37</v>
      </c>
      <c r="G7" s="4" t="s">
        <v>38</v>
      </c>
      <c r="H7" s="4" t="s">
        <v>137</v>
      </c>
      <c r="I7" s="4" t="s">
        <v>116</v>
      </c>
      <c r="J7" s="15" t="s">
        <v>146</v>
      </c>
      <c r="K7" s="15" t="s">
        <v>139</v>
      </c>
      <c r="L7" s="15" t="s">
        <v>147</v>
      </c>
      <c r="M7" s="15" t="s">
        <v>148</v>
      </c>
      <c r="N7" s="15" t="s">
        <v>149</v>
      </c>
      <c r="O7" s="15" t="s">
        <v>150</v>
      </c>
      <c r="P7" s="15" t="s">
        <v>151</v>
      </c>
      <c r="Q7" s="15" t="s">
        <v>116</v>
      </c>
    </row>
    <row r="8" spans="1:17" ht="157.5" x14ac:dyDescent="0.25">
      <c r="A8" s="3" t="s">
        <v>153</v>
      </c>
      <c r="B8" s="4" t="s">
        <v>101</v>
      </c>
      <c r="C8" s="4" t="s">
        <v>15</v>
      </c>
      <c r="D8" s="4" t="s">
        <v>16</v>
      </c>
      <c r="E8" s="4" t="s">
        <v>14</v>
      </c>
      <c r="F8" s="4" t="s">
        <v>102</v>
      </c>
      <c r="G8" s="4" t="s">
        <v>31</v>
      </c>
      <c r="H8" s="4" t="s">
        <v>32</v>
      </c>
      <c r="I8" s="4" t="s">
        <v>116</v>
      </c>
      <c r="J8" s="15" t="s">
        <v>154</v>
      </c>
      <c r="K8" s="15" t="s">
        <v>155</v>
      </c>
      <c r="L8" s="15" t="s">
        <v>156</v>
      </c>
      <c r="M8" s="15" t="s">
        <v>157</v>
      </c>
      <c r="N8" s="15" t="s">
        <v>158</v>
      </c>
      <c r="O8" s="15" t="s">
        <v>159</v>
      </c>
      <c r="P8" s="15" t="s">
        <v>160</v>
      </c>
      <c r="Q8" s="15" t="s">
        <v>116</v>
      </c>
    </row>
    <row r="14" spans="1:17" x14ac:dyDescent="0.25">
      <c r="A14" s="2" t="s">
        <v>152</v>
      </c>
    </row>
    <row r="15" spans="1:17" x14ac:dyDescent="0.25">
      <c r="A15" t="s">
        <v>106</v>
      </c>
    </row>
    <row r="16" spans="1:17" x14ac:dyDescent="0.25">
      <c r="A16" t="s">
        <v>115</v>
      </c>
    </row>
    <row r="17" spans="1:1" x14ac:dyDescent="0.25">
      <c r="A17" t="s">
        <v>122</v>
      </c>
    </row>
    <row r="18" spans="1:1" x14ac:dyDescent="0.25">
      <c r="A18" t="s">
        <v>130</v>
      </c>
    </row>
    <row r="19" spans="1:1" x14ac:dyDescent="0.25">
      <c r="A19" t="s">
        <v>136</v>
      </c>
    </row>
    <row r="20" spans="1:1" x14ac:dyDescent="0.25">
      <c r="A20" t="s">
        <v>145</v>
      </c>
    </row>
    <row r="21" spans="1:1" x14ac:dyDescent="0.25">
      <c r="A21" t="s">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 defaultRowHeight="15.7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A6CB9D106C7D341BEC8535B8131CA6B" ma:contentTypeVersion="10" ma:contentTypeDescription="Crear nuevo documento." ma:contentTypeScope="" ma:versionID="f41bee42decae819c6370679fa11acc8">
  <xsd:schema xmlns:xsd="http://www.w3.org/2001/XMLSchema" xmlns:xs="http://www.w3.org/2001/XMLSchema" xmlns:p="http://schemas.microsoft.com/office/2006/metadata/properties" xmlns:ns2="796ed091-6227-45da-a056-db63388ed980" xmlns:ns3="87d958e2-2a57-41b1-84ad-c9443abcff11" targetNamespace="http://schemas.microsoft.com/office/2006/metadata/properties" ma:root="true" ma:fieldsID="83acdab02839d6663b69a7e48e0b1a5d" ns2:_="" ns3:_="">
    <xsd:import namespace="796ed091-6227-45da-a056-db63388ed980"/>
    <xsd:import namespace="87d958e2-2a57-41b1-84ad-c9443abcff1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ed091-6227-45da-a056-db63388ed9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d958e2-2a57-41b1-84ad-c9443abcff11"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B6A0C5-9041-4D31-951F-7D5C8E734842}">
  <ds:schemaRefs>
    <ds:schemaRef ds:uri="http://schemas.openxmlformats.org/package/2006/metadata/core-properties"/>
    <ds:schemaRef ds:uri="87d958e2-2a57-41b1-84ad-c9443abcff11"/>
    <ds:schemaRef ds:uri="http://purl.org/dc/elements/1.1/"/>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schemas.microsoft.com/office/infopath/2007/PartnerControls"/>
    <ds:schemaRef ds:uri="796ed091-6227-45da-a056-db63388ed980"/>
  </ds:schemaRefs>
</ds:datastoreItem>
</file>

<file path=customXml/itemProps2.xml><?xml version="1.0" encoding="utf-8"?>
<ds:datastoreItem xmlns:ds="http://schemas.openxmlformats.org/officeDocument/2006/customXml" ds:itemID="{FB067586-57A2-41AC-A325-BEC189FB0658}">
  <ds:schemaRefs>
    <ds:schemaRef ds:uri="http://schemas.microsoft.com/sharepoint/v3/contenttype/forms"/>
  </ds:schemaRefs>
</ds:datastoreItem>
</file>

<file path=customXml/itemProps3.xml><?xml version="1.0" encoding="utf-8"?>
<ds:datastoreItem xmlns:ds="http://schemas.openxmlformats.org/officeDocument/2006/customXml" ds:itemID="{18BA42F0-5D3F-4BBA-B86E-126DF6911E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ed091-6227-45da-a056-db63388ed980"/>
    <ds:schemaRef ds:uri="87d958e2-2a57-41b1-84ad-c9443abcff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DiccionarioDatos</vt:lpstr>
      <vt:lpstr>xx_Listas</vt:lpstr>
      <vt:lpstr>Instructivo</vt:lpstr>
      <vt:lpstr>xx_ListasInstructivo</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jordi guerrero martinez</dc:creator>
  <cp:keywords/>
  <dc:description/>
  <cp:lastModifiedBy>Federico  Hernadez Hincapie</cp:lastModifiedBy>
  <cp:revision/>
  <dcterms:created xsi:type="dcterms:W3CDTF">2021-04-08T23:01:38Z</dcterms:created>
  <dcterms:modified xsi:type="dcterms:W3CDTF">2022-11-15T20:18:51Z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0x010100EA6CB9D106C7D341BEC8535B8131CA6B</vt:lpwstr>
  </property>
  <property fmtid="{D5CDD505-2E9C-101B-9397-08002B2CF9AE}" pid="3" name="ESRI_WORKBOOK_ID">
    <vt:lpwstr>5e857cbb3f8740b9b590c990b38da758</vt:lpwstr>
  </property>
</Properties>
</file>