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d.docs.live.net/af12eac6e2291e8b/Stock market/Stock market accounts/CGC V2/"/>
    </mc:Choice>
  </mc:AlternateContent>
  <xr:revisionPtr revIDLastSave="69" documentId="11_F25DC773A252ABDACC10483B81197A6E5ADE58F3" xr6:coauthVersionLast="47" xr6:coauthVersionMax="47" xr10:uidLastSave="{75B3A7E0-DDA4-4714-9DF0-FA15F67B1308}"/>
  <bookViews>
    <workbookView xWindow="28680" yWindow="-120" windowWidth="29040" windowHeight="15840" activeTab="1" xr2:uid="{00000000-000D-0000-FFFF-FFFF00000000}"/>
  </bookViews>
  <sheets>
    <sheet name="Shares" sheetId="1" r:id="rId1"/>
    <sheet name="Option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1" l="1" a="1"/>
  <c r="E2" i="1" s="1"/>
  <c r="F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<sst xmlns="http://schemas.openxmlformats.org/spreadsheetml/2006/main" count="21" uniqueCount="15">
  <si>
    <t>ID = order ID that closed it</t>
  </si>
  <si>
    <t>option history</t>
  </si>
  <si>
    <t>costs and shit? I dunno</t>
  </si>
  <si>
    <t>Quantity</t>
  </si>
  <si>
    <t>Ticker</t>
  </si>
  <si>
    <t>AOP</t>
  </si>
  <si>
    <t>Value</t>
  </si>
  <si>
    <t>Shares</t>
  </si>
  <si>
    <t>Cost basis</t>
  </si>
  <si>
    <t>Share price</t>
  </si>
  <si>
    <t>Expiry</t>
  </si>
  <si>
    <t>Strike</t>
  </si>
  <si>
    <t>Premium</t>
  </si>
  <si>
    <t>Cost</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</si>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</sst>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horizontal="center"/>
    </xf>
    <xf numFmtId="0" fontId="0" fillId="2" borderId="0" xfId="0" applyFill="1" applyAlignment="1">
      <alignment horizontal="center"/>
    </xf>
    <xf numFmtId="164" fontId="0" fillId="2" borderId="0" xfId="0" applyNumberFormat="1" applyFill="1" applyAlignment="1">
      <alignment horizontal="center"/>
    </xf>
  </cellXfs>
  <cellStyles count="1">
    <cellStyle name="Normal" xfId="0" builtinId="0"/>
  </cellStyles>
  <dxfs count="16">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dxf>
    <dxf>
      <fill>
        <patternFill patternType="solid">
          <fgColor indexed="64"/>
          <bgColor theme="4" tint="0.59999389629810485"/>
        </patternFill>
      </fill>
      <alignment horizontal="center" vertical="bottom" textRotation="0" wrapText="0" indent="0" justifyLastLine="0" shrinkToFit="0" readingOrder="0"/>
    </dxf>
    <dxf>
      <numFmt numFmtId="164" formatCode="_([$$-409]* #,##0.00_);_([$$-409]* \(#,##0.00\);_([$$-409]* &quot;-&quot;??_);_(@_)"/>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
      <fill>
        <patternFill patternType="solid">
          <fgColor indexed="64"/>
          <bgColor theme="4" tint="0.5999938962981048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en-GB</v>
    <v>a24kar</v>
    <v>268435456</v>
    <v>1</v>
    <v>Powered by Refinitiv</v>
    <v>0</v>
    <v>TESLA, INCORPORATION (XNAS:TSLA)</v>
    <v>2</v>
    <v>3</v>
    <v>Finance</v>
    <v>4</v>
    <v>299.29000000000002</v>
    <v>138.80250000000001</v>
    <v>2.3007</v>
    <v>1.44</v>
    <v>7.9310000000000005E-3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183.95</v>
    <v>Specialty Retailers</v>
    <v>Stock</v>
    <v>45464.999996099221</v>
    <v>0</v>
    <v>180.69</v>
    <v>583654800000</v>
    <v>TESLA, INCORPORATION</v>
    <v>TESLA, INCORPORATION</v>
    <v>182.3</v>
    <v>46.805599999999998</v>
    <v>181.57</v>
    <v>183.01</v>
    <v>3189196000</v>
    <v>TSLA</v>
    <v>TESLA, INCORPORATION (XNAS:TSLA)</v>
    <v>142046</v>
    <v>73352916</v>
    <v>2024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849BBA-2CDA-4402-866D-884F678F9655}" name="Shares" displayName="Shares" ref="A1:F2" totalsRowShown="0" headerRowDxfId="15" dataDxfId="14">
  <autoFilter ref="A1:F2" xr:uid="{8D849BBA-2CDA-4402-866D-884F678F9655}"/>
  <tableColumns count="6">
    <tableColumn id="1" xr3:uid="{080E52F0-085C-446B-B02D-577966B7EB21}" name="Ticker" dataDxfId="13"/>
    <tableColumn id="2" xr3:uid="{849E7346-1386-478E-B034-8E908EB2D381}" name="Shares" dataDxfId="12"/>
    <tableColumn id="3" xr3:uid="{37CD3380-0E98-45BB-80A7-704BD71110B8}" name="AOP" dataDxfId="11"/>
    <tableColumn id="4" xr3:uid="{E73E5AB3-4B60-48F4-83FD-4371162843EF}" name="Cost basis" dataDxfId="10"/>
    <tableColumn id="5" xr3:uid="{DA0A0220-11D9-414F-9F7F-85BEF85DC044}" name="Share price" dataDxfId="9">
      <calculatedColumnFormula array="1">_FV(A2,"Price")</calculatedColumnFormula>
    </tableColumn>
    <tableColumn id="6" xr3:uid="{E1CDC57F-9A2B-460B-B04B-FDC6FEFFCB32}" name="Value" dataDxfId="8">
      <calculatedColumnFormula>Shares[[#This Row],[Share price]]*Shares[[#This Row],[Shares]]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68FD2-A7ED-4A42-AF91-78CEB5F1C5EC}" name="Options" displayName="Options" ref="A1:F9" totalsRowShown="0" headerRowDxfId="7" dataDxfId="6">
  <autoFilter ref="A1:F9" xr:uid="{2B768FD2-A7ED-4A42-AF91-78CEB5F1C5EC}"/>
  <tableColumns count="6">
    <tableColumn id="1" xr3:uid="{4E3E5056-276D-4272-8982-AD8CA330C214}" name="Expiry" dataDxfId="5"/>
    <tableColumn id="2" xr3:uid="{93FC8776-A18A-428F-ACBA-7E2B9000CBE8}" name="Strike" dataDxfId="4"/>
    <tableColumn id="3" xr3:uid="{3C57F407-1D87-4B02-BA3F-9314A1736B39}" name="Quantity" dataDxfId="3"/>
    <tableColumn id="4" xr3:uid="{85AB1BC5-7579-4BB4-BFC8-1F8BE7234454}" name="Premium" dataDxfId="2"/>
    <tableColumn id="5" xr3:uid="{56CFDAB6-B2B4-425E-9625-EA6576CDC7D1}" name="Value" dataDxfId="1"/>
    <tableColumn id="6" xr3:uid="{051F2DCD-0FB1-4B73-B012-311EC645DE54}" name="Cos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
  <sheetViews>
    <sheetView workbookViewId="0">
      <selection activeCell="F25" sqref="F25"/>
    </sheetView>
  </sheetViews>
  <sheetFormatPr defaultRowHeight="14.4" x14ac:dyDescent="0.3"/>
  <cols>
    <col min="1" max="1" width="20.77734375" style="2" bestFit="1" customWidth="1"/>
    <col min="2" max="2" width="12.21875" style="2" customWidth="1"/>
    <col min="3" max="3" width="15.6640625" style="2" customWidth="1"/>
    <col min="4" max="4" width="14.5546875" style="2" customWidth="1"/>
    <col min="5" max="5" width="13.5546875" style="2" customWidth="1"/>
    <col min="6" max="6" width="15.21875" style="2" customWidth="1"/>
    <col min="7" max="7" width="18.21875" bestFit="1" customWidth="1"/>
    <col min="8" max="8" width="14.33203125" customWidth="1"/>
    <col min="9" max="9" width="11.6640625" customWidth="1"/>
    <col min="10" max="11" width="10.44140625" customWidth="1"/>
  </cols>
  <sheetData>
    <row r="1" spans="1:21" x14ac:dyDescent="0.3">
      <c r="A1" s="3" t="s">
        <v>4</v>
      </c>
      <c r="B1" s="3" t="s">
        <v>7</v>
      </c>
      <c r="C1" s="3" t="s">
        <v>5</v>
      </c>
      <c r="D1" s="3" t="s">
        <v>8</v>
      </c>
      <c r="E1" s="3" t="s">
        <v>9</v>
      </c>
      <c r="F1" s="3" t="s">
        <v>6</v>
      </c>
      <c r="L1" t="s">
        <v>0</v>
      </c>
      <c r="P1" t="s">
        <v>1</v>
      </c>
      <c r="U1" t="s">
        <v>2</v>
      </c>
    </row>
    <row r="2" spans="1:21" x14ac:dyDescent="0.3">
      <c r="A2" s="3" t="e" vm="1">
        <v>#VALUE!</v>
      </c>
      <c r="B2" s="3"/>
      <c r="C2" s="3"/>
      <c r="D2" s="3"/>
      <c r="E2" s="4" cm="1">
        <f t="array" ref="E2">_FV(A2,"Price")</f>
        <v>183.01</v>
      </c>
      <c r="F2" s="4">
        <f>Shares[[#This Row],[Share price]]*Shares[[#This Row],[Shares]]</f>
        <v>0</v>
      </c>
    </row>
    <row r="3" spans="1:21" x14ac:dyDescent="0.3">
      <c r="A3"/>
      <c r="B3"/>
      <c r="C3"/>
      <c r="D3"/>
      <c r="E3"/>
      <c r="F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09987-58F0-4B93-8E0C-B8719DB83C56}">
  <dimension ref="A1:F9"/>
  <sheetViews>
    <sheetView tabSelected="1" workbookViewId="0">
      <selection activeCell="W3" sqref="W3"/>
    </sheetView>
  </sheetViews>
  <sheetFormatPr defaultRowHeight="14.4" x14ac:dyDescent="0.3"/>
  <cols>
    <col min="3" max="3" width="10.21875" customWidth="1"/>
    <col min="4" max="4" width="10.5546875" customWidth="1"/>
  </cols>
  <sheetData>
    <row r="1" spans="1:6" x14ac:dyDescent="0.3">
      <c r="A1" s="1" t="s">
        <v>10</v>
      </c>
      <c r="B1" s="1" t="s">
        <v>11</v>
      </c>
      <c r="C1" s="1" t="s">
        <v>3</v>
      </c>
      <c r="D1" s="1" t="s">
        <v>12</v>
      </c>
      <c r="E1" s="1" t="s">
        <v>6</v>
      </c>
      <c r="F1" s="1" t="s">
        <v>13</v>
      </c>
    </row>
    <row r="2" spans="1:6" x14ac:dyDescent="0.3">
      <c r="A2" s="1" t="s">
        <v>14</v>
      </c>
      <c r="B2" s="1" t="s">
        <v>14</v>
      </c>
      <c r="C2" s="1" t="s">
        <v>14</v>
      </c>
      <c r="D2" s="1" t="s">
        <v>14</v>
      </c>
      <c r="E2" s="1" t="s">
        <v>14</v>
      </c>
      <c r="F2" s="1" t="s">
        <v>14</v>
      </c>
    </row>
    <row r="3" spans="1:6" x14ac:dyDescent="0.3">
      <c r="A3" s="1"/>
      <c r="B3" s="1"/>
      <c r="C3" s="1"/>
      <c r="D3" s="1"/>
      <c r="E3" s="1"/>
      <c r="F3" s="1"/>
    </row>
    <row r="4" spans="1:6" x14ac:dyDescent="0.3">
      <c r="A4" s="1"/>
      <c r="B4" s="1"/>
      <c r="C4" s="1"/>
      <c r="D4" s="1"/>
      <c r="E4" s="1"/>
      <c r="F4" s="1"/>
    </row>
    <row r="5" spans="1:6" x14ac:dyDescent="0.3">
      <c r="A5" s="1"/>
      <c r="B5" s="1"/>
      <c r="C5" s="1"/>
      <c r="D5" s="1"/>
      <c r="E5" s="1"/>
      <c r="F5" s="1"/>
    </row>
    <row r="6" spans="1:6" x14ac:dyDescent="0.3">
      <c r="A6" s="1"/>
      <c r="B6" s="1"/>
      <c r="C6" s="1"/>
      <c r="D6" s="1"/>
      <c r="E6" s="1"/>
      <c r="F6" s="1"/>
    </row>
    <row r="7" spans="1:6" x14ac:dyDescent="0.3">
      <c r="A7" s="1"/>
      <c r="B7" s="1"/>
      <c r="C7" s="1"/>
      <c r="D7" s="1"/>
      <c r="E7" s="1"/>
      <c r="F7" s="1"/>
    </row>
    <row r="8" spans="1:6" x14ac:dyDescent="0.3">
      <c r="A8" s="1"/>
      <c r="B8" s="1"/>
      <c r="C8" s="1"/>
      <c r="D8" s="1"/>
      <c r="E8" s="1"/>
      <c r="F8" s="1"/>
    </row>
    <row r="9" spans="1:6" x14ac:dyDescent="0.3">
      <c r="A9" s="1"/>
      <c r="B9" s="1"/>
      <c r="C9" s="1"/>
      <c r="D9" s="1"/>
      <c r="E9" s="1"/>
      <c r="F9"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Shares</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Fernández</dc:creator>
  <cp:lastModifiedBy>Jaime Fernández</cp:lastModifiedBy>
  <dcterms:created xsi:type="dcterms:W3CDTF">2015-06-05T18:17:20Z</dcterms:created>
  <dcterms:modified xsi:type="dcterms:W3CDTF">2024-06-24T10:46:57Z</dcterms:modified>
</cp:coreProperties>
</file>