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<sst xmlns="http://schemas.openxmlformats.org/spreadsheetml/2006/main" count="74" uniqueCount="67">
  <si>
    <t>Lista de implementos electrónicos</t>
  </si>
  <si>
    <t>Cantidad</t>
  </si>
  <si>
    <t>Nombre</t>
  </si>
  <si>
    <t>Referencia</t>
  </si>
  <si>
    <t>Costo</t>
  </si>
  <si>
    <t xml:space="preserve">Algún link para claridad </t>
  </si>
  <si>
    <t>Sensor infrarrojo de obstáculo</t>
  </si>
  <si>
    <t>SEN-INF-OBST</t>
  </si>
  <si>
    <t>https://www.didacticaselectronicas.com/index.php/sensores/opticos-infra-rojos/sensor-infrarrojo-de-obstáculo-detector,-detección-evasión-de-obstáculo-infrarrojo-infra-rojo-ir-detail</t>
  </si>
  <si>
    <t>Motorreductor: 6Vdc 110RPM</t>
  </si>
  <si>
    <t>Ref: MTRR110RPM-A</t>
  </si>
  <si>
    <t>https://www.didacticaselectronicas.com/index.php/elementos-electromecanicos/motores-y-solenoides-1/motores-dc-1/motorreductor-mtrr110rpm-a-motor-dc-110rpm-detail</t>
  </si>
  <si>
    <t>Controlador Puente-H L298N</t>
  </si>
  <si>
    <t>DRIV-L298N</t>
  </si>
  <si>
    <t>https://www.didacticaselectronicas.com/index.php/robotica/controladores-1/controlador-controladores-driver-drivers-puente-h-l298n-motor-dc-paso-a-paso-detail</t>
  </si>
  <si>
    <t>Tarjeta compatible Mega 2560 Rev 3. Con driver CH340</t>
  </si>
  <si>
    <t>COMA0067-CH340</t>
  </si>
  <si>
    <t>https://www.didacticaselectronicas.com/index.php/sistemas-de-desarrollo/arduino/arduino-compatible/tarjeta-compatible-mega-2560-rev-3-incluye-cable-usb-coma0067-ch340-arduino-mega-sistema-tarjeta-de-desarrollo-arduino-compatible-mega-compatible-atmega2560-driver-ch340-detail</t>
  </si>
  <si>
    <t>Celda de carga 5Kg</t>
  </si>
  <si>
    <t>C-CARGA-5K</t>
  </si>
  <si>
    <t>https://www.didacticaselectronicas.com/index.php/sensores/fuerza-y-vibracion/celda-de-carga-5kg-detail</t>
  </si>
  <si>
    <t>Módulo driver Celda de Carga</t>
  </si>
  <si>
    <t>TAR-HX711</t>
  </si>
  <si>
    <t>https://www.didacticaselectronicas.com/index.php/sensores/fuerza-y-vibracion/modulo-driver-controlador-sensor-de-peso-celda-de-carga-sensor-de-carga-hx711-detail</t>
  </si>
  <si>
    <t>Micro Servomotor rotación continua 4.8-6v 0.5Kg/cm</t>
  </si>
  <si>
    <t>FS90R</t>
  </si>
  <si>
    <t>https://www.didacticaselectronicas.com/index.php/elementos-electromecanicos/motores-y-solenoides-1/servomotores-1/micro-servo-de-rotación-continua-fs90r-feetech-fs90r-servomotores-servomotor-rotación-continua-detail</t>
  </si>
  <si>
    <t>Micro Suiche de pelo, 5A</t>
  </si>
  <si>
    <t>SW-075</t>
  </si>
  <si>
    <t>https://www.didacticaselectronicas.com/index.php/suiches-y-conectores/suiches/micro-suiche/con-barra-1/micro-suiche-de-palanca,-5a-sw-075-ms-508-interruptor-pulsador-micro-switch-micro-suiche-microswitch-microsuiche-final-de-carrera-con-barra-palanca-de-pelo-detail</t>
  </si>
  <si>
    <t>Suiche Pulsador 8mm 4 pines</t>
  </si>
  <si>
    <t>SW-043</t>
  </si>
  <si>
    <t>https://www.didacticaselectronicas.com/index.php/suiches-y-conectores/suiches/pulsadores/suiche-pulsador-8mm-4-pines-sw-6x6x8-interruptor-botón-switch-suiche-pulsador-4-pines-cuadrado-detail</t>
  </si>
  <si>
    <t>Resistencia de 330Ω 1/4W</t>
  </si>
  <si>
    <t>R-330R/1/4W</t>
  </si>
  <si>
    <t>https://www.didacticaselectronicas.com/index.php/componentes-pasivos/resistencias/through-hole/resistencia-de-330ω-1-4w-carbon-carbón-resistor-r-330-1-4w-through-hole-detail</t>
  </si>
  <si>
    <t>Kit cables conexión fácil Dupont M/M 30cm x10</t>
  </si>
  <si>
    <t>EASY-CAB-KIT-MM-30</t>
  </si>
  <si>
    <t>https://www.didacticaselectronicas.com/index.php/cables/conexion-facil/kit-cables-conexion-facil-mm-premium-10pcs-1-dupont-arduino-cable,-conexion-fácil,-macho-macho,-dupont,-header,-easy-conection,-arduino-rápida-detail</t>
  </si>
  <si>
    <t>Display LCD Amarillo 16x2</t>
  </si>
  <si>
    <t>TC1602A-09T-Y</t>
  </si>
  <si>
    <t>https://www.didacticaselectronicas.com/index.php/optoelectronica/displays-lcd/caracteres/display-lcd-pantalla-caracteres-16x2-di-020-1511-detail</t>
  </si>
  <si>
    <t>Conversor I2C para LCDs 16x2-20x4</t>
  </si>
  <si>
    <t>CONV-I2C-LCD16x2</t>
  </si>
  <si>
    <t>https://www.didacticaselectronicas.com/index.php/optoelectronica/displays-lcd/caracteres/conversor-convertidor-tarjeta-adaptadora-i2c-para-display-lcd-pantalla-caracteres-16x2-iic-lcd-i2c-detail</t>
  </si>
  <si>
    <t>Shield prototipo V3 para Arduino Mega</t>
  </si>
  <si>
    <t>PROTO-2560-V3</t>
  </si>
  <si>
    <t>https://www.didacticaselectronicas.com/index.php/prototipado/shield-prototipado/shield-proto-detail</t>
  </si>
  <si>
    <t>Kit de Piñones 23 Piezas</t>
  </si>
  <si>
    <t>PIÑON-23PCS</t>
  </si>
  <si>
    <t>https://www.didacticaselectronicas.com/index.php/robotica/diy-robotica/mecánica/piñones-y-poleas/kit-de-pinones-23-piezas-piñones-piñon-engranajes-engranaje-diy-electrónica-i-d-detail</t>
  </si>
  <si>
    <t>Varilla lisa de 8mm 50cm</t>
  </si>
  <si>
    <t>VARILLA-8MM-50CM</t>
  </si>
  <si>
    <t>https://www.didacticaselectronicas.com/index.php/cnc-e-impresoras-3d/estructura/varilla-lisa-de-8mm-50cm-t8-cnc-eje-liso-8mm-detail</t>
  </si>
  <si>
    <t>TOTAL</t>
  </si>
  <si>
    <t>Lista de implementos mecánicos</t>
  </si>
  <si>
    <t>Resortes</t>
  </si>
  <si>
    <t>Corte laser</t>
  </si>
  <si>
    <t>mdf</t>
  </si>
  <si>
    <t>Tornillos</t>
  </si>
  <si>
    <t>Bandeja</t>
  </si>
  <si>
    <t>Horas hombre</t>
  </si>
  <si>
    <t>Cantidad en Horas</t>
  </si>
  <si>
    <t>Mecánica</t>
  </si>
  <si>
    <t>Electrónica</t>
  </si>
  <si>
    <t>Programación</t>
  </si>
  <si>
    <t>TOTAL MAQUETA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</si>
</sst>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13">
    <font>
      <sz val="10.0"/>
      <color rgb="FF000000"/>
      <name val="Arial"/>
    </font>
    <font>
      <sz val="18.0"/>
      <color theme="1"/>
      <name val="Arial"/>
    </font>
    <font/>
    <font>
      <sz val="18.0"/>
    </font>
    <font>
      <color theme="1"/>
      <name val="Arial"/>
    </font>
    <font>
      <color rgb="FF98A628"/>
      <name val="Arial"/>
    </font>
    <font>
      <sz val="11.0"/>
      <color rgb="FF707173"/>
      <name val="Arial"/>
    </font>
    <font>
      <sz val="17.0"/>
      <color rgb="FF707173"/>
      <name val="Arial"/>
    </font>
    <font>
      <u/>
      <color rgb="FF0000FF"/>
    </font>
    <font>
      <b/>
      <sz val="18.0"/>
      <color theme="1"/>
      <name val="Arial"/>
    </font>
    <font>
      <b/>
    </font>
    <font>
      <sz val="14.0"/>
    </font>
    <font>
      <sz val="14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/>
    </xf>
    <xf borderId="0" fillId="3" fontId="4" numFmtId="0" xfId="0" applyAlignment="1" applyFill="1" applyFont="1">
      <alignment readingOrder="0"/>
    </xf>
    <xf borderId="4" fillId="0" fontId="2" numFmtId="0" xfId="0" applyAlignment="1" applyBorder="1" applyFont="1">
      <alignment horizontal="center" readingOrder="0"/>
    </xf>
    <xf borderId="4" fillId="4" fontId="5" numFmtId="0" xfId="0" applyAlignment="1" applyBorder="1" applyFill="1" applyFont="1">
      <alignment horizontal="center" readingOrder="0"/>
    </xf>
    <xf borderId="4" fillId="4" fontId="6" numFmtId="0" xfId="0" applyAlignment="1" applyBorder="1" applyFont="1">
      <alignment horizontal="center" readingOrder="0"/>
    </xf>
    <xf borderId="4" fillId="4" fontId="7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4" fillId="4" fontId="5" numFmtId="0" xfId="0" applyAlignment="1" applyBorder="1" applyFont="1">
      <alignment horizontal="center" readingOrder="0"/>
    </xf>
    <xf borderId="4" fillId="4" fontId="7" numFmtId="3" xfId="0" applyAlignment="1" applyBorder="1" applyFont="1" applyNumberFormat="1">
      <alignment horizontal="center" readingOrder="0"/>
    </xf>
    <xf borderId="0" fillId="0" fontId="8" numFmtId="0" xfId="0" applyAlignment="1" applyFont="1">
      <alignment readingOrder="0"/>
    </xf>
    <xf borderId="4" fillId="0" fontId="2" numFmtId="0" xfId="0" applyAlignment="1" applyBorder="1" applyFont="1">
      <alignment horizontal="center"/>
    </xf>
    <xf borderId="1" fillId="5" fontId="9" numFmtId="0" xfId="0" applyAlignment="1" applyBorder="1" applyFill="1" applyFont="1">
      <alignment horizontal="center" readingOrder="0"/>
    </xf>
    <xf borderId="4" fillId="5" fontId="9" numFmtId="164" xfId="0" applyAlignment="1" applyBorder="1" applyFont="1" applyNumberFormat="1">
      <alignment horizontal="center"/>
    </xf>
    <xf borderId="0" fillId="4" fontId="10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4" fillId="0" fontId="11" numFmtId="0" xfId="0" applyAlignment="1" applyBorder="1" applyFont="1">
      <alignment horizontal="center" readingOrder="0"/>
    </xf>
    <xf borderId="4" fillId="0" fontId="12" numFmtId="0" xfId="0" applyAlignment="1" applyBorder="1" applyFont="1">
      <alignment horizontal="center"/>
    </xf>
    <xf borderId="4" fillId="0" fontId="1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6" fontId="9" numFmtId="0" xfId="0" applyAlignment="1" applyBorder="1" applyFill="1" applyFont="1">
      <alignment horizontal="center" readingOrder="0"/>
    </xf>
    <xf borderId="4" fillId="6" fontId="9" numFmtId="164" xfId="0" applyAlignment="1" applyBorder="1" applyFont="1" applyNumberFormat="1">
      <alignment horizontal="center" readingOrder="0"/>
    </xf>
    <xf borderId="4" fillId="5" fontId="9" numFmtId="164" xfId="0" applyAlignment="1" applyBorder="1" applyFont="1" applyNumberFormat="1">
      <alignment horizontal="center" readingOrder="0"/>
    </xf>
    <xf borderId="0" fillId="7" fontId="9" numFmtId="0" xfId="0" applyAlignment="1" applyFill="1" applyFont="1">
      <alignment horizontal="center" readingOrder="0"/>
    </xf>
    <xf borderId="0" fillId="7" fontId="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0</xdr:row>
      <xdr:rowOff>85725</xdr:rowOff>
    </xdr:from>
    <xdr:ext cx="10201275" cy="61817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dacticaselectronicas.com/index.php/elementos-electromecanicos/motores-y-solenoides-1/motores-dc-1/motorreductor-mtrr110rpm-a-motor-dc-110rpm-detail" TargetMode="External"/><Relationship Id="rId2" Type="http://schemas.openxmlformats.org/officeDocument/2006/relationships/hyperlink" Target="https://www.didacticaselectronicas.com/index.php/robotica/controladores-1/controlador-controladores-driver-drivers-puente-h-l298n-motor-dc-paso-a-paso-detail" TargetMode="External"/><Relationship Id="rId3" Type="http://schemas.openxmlformats.org/officeDocument/2006/relationships/hyperlink" Target="https://www.didacticaselectronicas.com/index.php/sistemas-de-desarrollo/arduino/arduino-compatible/tarjeta-compatible-mega-2560-rev-3-incluye-cable-usb-coma0067-ch340-arduino-mega-sistema-tarjeta-de-desarrollo-arduino-compatible-mega-compatible-atmega2560-driver-ch340-detail" TargetMode="External"/><Relationship Id="rId4" Type="http://schemas.openxmlformats.org/officeDocument/2006/relationships/hyperlink" Target="https://www.didacticaselectronicas.com/index.php/sensores/fuerza-y-vibracion/celda-de-carga-5kg-detail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didacticaselectronicas.com/index.php/cnc-e-impresoras-3d/estructura/varilla-lisa-de-8mm-50cm-t8-cnc-eje-liso-8mm-detail" TargetMode="External"/><Relationship Id="rId9" Type="http://schemas.openxmlformats.org/officeDocument/2006/relationships/hyperlink" Target="https://www.didacticaselectronicas.com/index.php/prototipado/shield-prototipado/shield-proto-detail" TargetMode="External"/><Relationship Id="rId5" Type="http://schemas.openxmlformats.org/officeDocument/2006/relationships/hyperlink" Target="https://www.didacticaselectronicas.com/index.php/sensores/fuerza-y-vibracion/modulo-driver-controlador-sensor-de-peso-celda-de-carga-sensor-de-carga-hx711-detail" TargetMode="External"/><Relationship Id="rId6" Type="http://schemas.openxmlformats.org/officeDocument/2006/relationships/hyperlink" Target="https://www.didacticaselectronicas.com/index.php/suiches-y-conectores/suiches/micro-suiche/con-barra-1/micro-suiche-de-palanca,-5a-sw-075-ms-508-interruptor-pulsador-micro-switch-micro-suiche-microswitch-microsuiche-final-de-carrera-con-barra-palanca-de-pelo-detail" TargetMode="External"/><Relationship Id="rId7" Type="http://schemas.openxmlformats.org/officeDocument/2006/relationships/hyperlink" Target="https://www.didacticaselectronicas.com/index.php/optoelectronica/displays-lcd/caracteres/display-lcd-pantalla-caracteres-16x2-di-020-1511-detail" TargetMode="External"/><Relationship Id="rId8" Type="http://schemas.openxmlformats.org/officeDocument/2006/relationships/hyperlink" Target="https://www.didacticaselectronicas.com/index.php/optoelectronica/displays-lcd/caracteres/conversor-convertidor-tarjeta-adaptadora-i2c-para-display-lcd-pantalla-caracteres-16x2-iic-lcd-i2c-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57"/>
    <col customWidth="1" min="3" max="3" width="47.29"/>
    <col customWidth="1" min="4" max="4" width="33.14"/>
    <col customWidth="1" min="5" max="5" width="17.86"/>
    <col customWidth="1" min="6" max="6" width="26.29"/>
    <col customWidth="1" min="9" max="9" width="17.71"/>
    <col customWidth="1" min="12" max="12" width="20.0"/>
  </cols>
  <sheetData>
    <row r="2">
      <c r="B2" s="1" t="s">
        <v>0</v>
      </c>
      <c r="C2" s="2"/>
      <c r="D2" s="2"/>
      <c r="E2" s="3"/>
    </row>
    <row r="3">
      <c r="B3" s="4" t="s">
        <v>1</v>
      </c>
      <c r="C3" s="4" t="s">
        <v>2</v>
      </c>
      <c r="D3" s="4" t="s">
        <v>3</v>
      </c>
      <c r="E3" s="4" t="s">
        <v>4</v>
      </c>
      <c r="F3" s="5" t="s">
        <v>5</v>
      </c>
    </row>
    <row r="4">
      <c r="B4" s="6">
        <v>4.0</v>
      </c>
      <c r="C4" s="7" t="s">
        <v>6</v>
      </c>
      <c r="D4" s="8" t="s">
        <v>7</v>
      </c>
      <c r="E4" s="9">
        <f t="shared" ref="E4:E5" si="1">4400*4</f>
        <v>17600</v>
      </c>
      <c r="F4" s="10" t="s">
        <v>8</v>
      </c>
    </row>
    <row r="5">
      <c r="B5" s="6">
        <v>4.0</v>
      </c>
      <c r="C5" s="11" t="s">
        <v>9</v>
      </c>
      <c r="D5" s="8" t="s">
        <v>10</v>
      </c>
      <c r="E5" s="12">
        <f t="shared" si="1"/>
        <v>17600</v>
      </c>
      <c r="F5" s="13" t="s">
        <v>11</v>
      </c>
    </row>
    <row r="6">
      <c r="B6" s="6">
        <v>2.0</v>
      </c>
      <c r="C6" s="11" t="s">
        <v>12</v>
      </c>
      <c r="D6" s="8" t="s">
        <v>13</v>
      </c>
      <c r="E6" s="12">
        <f>2*9000</f>
        <v>18000</v>
      </c>
      <c r="F6" s="13" t="s">
        <v>14</v>
      </c>
    </row>
    <row r="7">
      <c r="B7" s="6">
        <v>1.0</v>
      </c>
      <c r="C7" s="11" t="s">
        <v>15</v>
      </c>
      <c r="D7" s="8" t="s">
        <v>16</v>
      </c>
      <c r="E7" s="12">
        <v>40000.0</v>
      </c>
      <c r="F7" s="13" t="s">
        <v>17</v>
      </c>
    </row>
    <row r="8">
      <c r="B8" s="6">
        <v>1.0</v>
      </c>
      <c r="C8" s="7" t="s">
        <v>18</v>
      </c>
      <c r="D8" s="8" t="s">
        <v>19</v>
      </c>
      <c r="E8" s="12">
        <v>9000.0</v>
      </c>
      <c r="F8" s="13" t="s">
        <v>20</v>
      </c>
    </row>
    <row r="9">
      <c r="B9" s="6">
        <v>1.0</v>
      </c>
      <c r="C9" s="11" t="s">
        <v>21</v>
      </c>
      <c r="D9" s="8" t="s">
        <v>22</v>
      </c>
      <c r="E9" s="12">
        <v>4800.0</v>
      </c>
      <c r="F9" s="13" t="s">
        <v>23</v>
      </c>
    </row>
    <row r="10">
      <c r="B10" s="6">
        <v>2.0</v>
      </c>
      <c r="C10" s="7" t="s">
        <v>24</v>
      </c>
      <c r="D10" s="8" t="s">
        <v>25</v>
      </c>
      <c r="E10" s="12">
        <f>2*18000</f>
        <v>36000</v>
      </c>
      <c r="F10" s="10" t="s">
        <v>26</v>
      </c>
    </row>
    <row r="11">
      <c r="B11" s="6">
        <v>1.0</v>
      </c>
      <c r="C11" s="11" t="s">
        <v>27</v>
      </c>
      <c r="D11" s="8" t="s">
        <v>28</v>
      </c>
      <c r="E11" s="12">
        <v>4600.0</v>
      </c>
      <c r="F11" s="13" t="s">
        <v>29</v>
      </c>
    </row>
    <row r="12">
      <c r="B12" s="6">
        <v>2.0</v>
      </c>
      <c r="C12" s="11" t="s">
        <v>30</v>
      </c>
      <c r="D12" s="8" t="s">
        <v>31</v>
      </c>
      <c r="E12" s="9">
        <v>600.0</v>
      </c>
      <c r="F12" s="10" t="s">
        <v>32</v>
      </c>
    </row>
    <row r="13">
      <c r="B13" s="6">
        <v>3.0</v>
      </c>
      <c r="C13" s="11" t="s">
        <v>33</v>
      </c>
      <c r="D13" s="8" t="s">
        <v>34</v>
      </c>
      <c r="E13" s="9">
        <v>200.0</v>
      </c>
      <c r="F13" s="10" t="s">
        <v>35</v>
      </c>
    </row>
    <row r="14">
      <c r="B14" s="6">
        <v>5.0</v>
      </c>
      <c r="C14" s="7" t="s">
        <v>36</v>
      </c>
      <c r="D14" s="8" t="s">
        <v>37</v>
      </c>
      <c r="E14" s="12">
        <f>5*3300</f>
        <v>16500</v>
      </c>
      <c r="F14" s="10" t="s">
        <v>38</v>
      </c>
    </row>
    <row r="15">
      <c r="B15" s="6">
        <v>1.0</v>
      </c>
      <c r="C15" s="11" t="s">
        <v>39</v>
      </c>
      <c r="D15" s="8" t="s">
        <v>40</v>
      </c>
      <c r="E15" s="12">
        <v>13000.0</v>
      </c>
      <c r="F15" s="13" t="s">
        <v>41</v>
      </c>
    </row>
    <row r="16">
      <c r="B16" s="6">
        <v>1.0</v>
      </c>
      <c r="C16" s="7" t="s">
        <v>42</v>
      </c>
      <c r="D16" s="8" t="s">
        <v>43</v>
      </c>
      <c r="E16" s="12">
        <v>6300.0</v>
      </c>
      <c r="F16" s="13" t="s">
        <v>44</v>
      </c>
    </row>
    <row r="17">
      <c r="B17" s="6">
        <v>1.0</v>
      </c>
      <c r="C17" s="11" t="s">
        <v>45</v>
      </c>
      <c r="D17" s="6" t="s">
        <v>46</v>
      </c>
      <c r="E17" s="12">
        <v>11600.0</v>
      </c>
      <c r="F17" s="13" t="s">
        <v>47</v>
      </c>
    </row>
    <row r="18">
      <c r="B18" s="6">
        <v>1.0</v>
      </c>
      <c r="C18" s="7" t="s">
        <v>48</v>
      </c>
      <c r="D18" s="8" t="s">
        <v>49</v>
      </c>
      <c r="E18" s="12">
        <v>9000.0</v>
      </c>
      <c r="F18" s="10" t="s">
        <v>50</v>
      </c>
    </row>
    <row r="19">
      <c r="B19" s="14"/>
      <c r="C19" s="7" t="s">
        <v>51</v>
      </c>
      <c r="D19" s="8" t="s">
        <v>52</v>
      </c>
      <c r="E19" s="12">
        <v>13000.0</v>
      </c>
      <c r="F19" s="13" t="s">
        <v>53</v>
      </c>
    </row>
    <row r="20">
      <c r="B20" s="14"/>
      <c r="C20" s="14"/>
      <c r="D20" s="14"/>
      <c r="E20" s="14"/>
    </row>
    <row r="21" ht="35.25" customHeight="1">
      <c r="B21" s="15" t="s">
        <v>54</v>
      </c>
      <c r="C21" s="2"/>
      <c r="D21" s="3"/>
      <c r="E21" s="16">
        <f>SUM(E4:E19)</f>
        <v>217800</v>
      </c>
    </row>
    <row r="23">
      <c r="C23" s="1" t="s">
        <v>55</v>
      </c>
      <c r="D23" s="2"/>
      <c r="E23" s="3"/>
      <c r="G23" s="17"/>
    </row>
    <row r="24">
      <c r="C24" s="4" t="s">
        <v>1</v>
      </c>
      <c r="D24" s="4" t="s">
        <v>2</v>
      </c>
      <c r="E24" s="4" t="s">
        <v>4</v>
      </c>
      <c r="G24" s="18"/>
    </row>
    <row r="25">
      <c r="C25" s="19"/>
      <c r="D25" s="19" t="s">
        <v>56</v>
      </c>
      <c r="E25" s="19">
        <v>7800.0</v>
      </c>
      <c r="G25" s="18"/>
    </row>
    <row r="26">
      <c r="C26" s="19"/>
      <c r="D26" s="19" t="s">
        <v>57</v>
      </c>
      <c r="E26" s="20">
        <f>900*90</f>
        <v>81000</v>
      </c>
      <c r="G26" s="18"/>
    </row>
    <row r="27">
      <c r="C27" s="21"/>
      <c r="D27" s="19" t="s">
        <v>58</v>
      </c>
      <c r="E27" s="19">
        <v>20000.0</v>
      </c>
      <c r="G27" s="18"/>
    </row>
    <row r="28">
      <c r="C28" s="21"/>
      <c r="D28" s="19" t="s">
        <v>59</v>
      </c>
      <c r="E28" s="19">
        <v>200.0</v>
      </c>
      <c r="G28" s="22"/>
    </row>
    <row r="29">
      <c r="C29" s="21"/>
      <c r="D29" s="19" t="s">
        <v>60</v>
      </c>
      <c r="E29" s="19">
        <v>5000.0</v>
      </c>
      <c r="G29" s="22"/>
    </row>
    <row r="30">
      <c r="C30" s="19"/>
      <c r="D30" s="19"/>
      <c r="E30" s="19"/>
      <c r="G30" s="22"/>
    </row>
    <row r="31">
      <c r="C31" s="23" t="s">
        <v>54</v>
      </c>
      <c r="D31" s="3"/>
      <c r="E31" s="24">
        <f>SUM(E25:E29)</f>
        <v>114000</v>
      </c>
      <c r="G31" s="22"/>
    </row>
    <row r="32">
      <c r="G32" s="22"/>
    </row>
    <row r="33">
      <c r="C33" s="1" t="s">
        <v>61</v>
      </c>
      <c r="D33" s="2"/>
      <c r="E33" s="3"/>
      <c r="G33" s="22"/>
    </row>
    <row r="34">
      <c r="C34" s="4" t="s">
        <v>62</v>
      </c>
      <c r="D34" s="4" t="s">
        <v>2</v>
      </c>
      <c r="E34" s="4" t="s">
        <v>4</v>
      </c>
      <c r="G34" s="22"/>
    </row>
    <row r="35">
      <c r="C35" s="19">
        <v>64.0</v>
      </c>
      <c r="D35" s="19" t="s">
        <v>63</v>
      </c>
      <c r="E35" s="19">
        <v>50000.0</v>
      </c>
      <c r="G35" s="22"/>
    </row>
    <row r="36">
      <c r="C36" s="19">
        <v>72.0</v>
      </c>
      <c r="D36" s="19" t="s">
        <v>64</v>
      </c>
      <c r="E36" s="19">
        <v>50000.0</v>
      </c>
      <c r="G36" s="22"/>
    </row>
    <row r="37">
      <c r="C37" s="19">
        <v>48.0</v>
      </c>
      <c r="D37" s="19" t="s">
        <v>65</v>
      </c>
      <c r="E37" s="19">
        <v>50000.0</v>
      </c>
      <c r="G37" s="22"/>
    </row>
    <row r="38">
      <c r="C38" s="15" t="s">
        <v>54</v>
      </c>
      <c r="D38" s="3"/>
      <c r="E38" s="25">
        <f>SUM(E35:E37)</f>
        <v>150000</v>
      </c>
    </row>
    <row r="40">
      <c r="C40" s="26" t="s">
        <v>66</v>
      </c>
      <c r="E40" s="27">
        <f>E21+E31+E38</f>
        <v>481800</v>
      </c>
    </row>
  </sheetData>
  <mergeCells count="7">
    <mergeCell ref="B2:E2"/>
    <mergeCell ref="B21:D21"/>
    <mergeCell ref="C23:E23"/>
    <mergeCell ref="C31:D31"/>
    <mergeCell ref="C33:E33"/>
    <mergeCell ref="C38:D38"/>
    <mergeCell ref="C40:D40"/>
  </mergeCells>
  <hyperlinks>
    <hyperlink r:id="rId1" ref="F5"/>
    <hyperlink r:id="rId2" ref="F6"/>
    <hyperlink r:id="rId3" ref="F7"/>
    <hyperlink r:id="rId4" ref="F8"/>
    <hyperlink r:id="rId5" ref="F9"/>
    <hyperlink r:id="rId6" ref="F11"/>
    <hyperlink r:id="rId7" ref="F15"/>
    <hyperlink r:id="rId8" ref="F16"/>
    <hyperlink r:id="rId9" ref="F17"/>
    <hyperlink r:id="rId10" ref="F19"/>
  </hyperlinks>
  <drawing r:id="rId11"/>
</worksheet>
</file>