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Laboratorio25_2\Desktop\Jaime_Lab25\Datos\"/>
    </mc:Choice>
  </mc:AlternateContent>
  <bookViews>
    <workbookView xWindow="0" yWindow="0" windowWidth="28800" windowHeight="12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3" i="1" l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DN5" i="1" l="1"/>
  <c r="DN9" i="1"/>
  <c r="DN13" i="1"/>
  <c r="DN17" i="1"/>
  <c r="DN21" i="1"/>
  <c r="DN25" i="1"/>
  <c r="DN29" i="1"/>
  <c r="DN33" i="1"/>
  <c r="DN37" i="1"/>
  <c r="DN41" i="1"/>
  <c r="DN45" i="1"/>
  <c r="DN49" i="1"/>
  <c r="DN53" i="1"/>
  <c r="DN57" i="1"/>
  <c r="DN61" i="1"/>
  <c r="DN65" i="1"/>
  <c r="DN69" i="1"/>
  <c r="DN73" i="1"/>
  <c r="CE2" i="1"/>
  <c r="CY2" i="1" s="1"/>
  <c r="DC2" i="1" s="1"/>
  <c r="CE3" i="1"/>
  <c r="CY3" i="1" s="1"/>
  <c r="DC3" i="1" s="1"/>
  <c r="CE4" i="1"/>
  <c r="CY4" i="1" s="1"/>
  <c r="DC4" i="1" s="1"/>
  <c r="CE5" i="1"/>
  <c r="CY5" i="1" s="1"/>
  <c r="DC5" i="1" s="1"/>
  <c r="CE6" i="1"/>
  <c r="CY6" i="1" s="1"/>
  <c r="DC6" i="1" s="1"/>
  <c r="CE7" i="1"/>
  <c r="CY7" i="1" s="1"/>
  <c r="DC7" i="1" s="1"/>
  <c r="CE8" i="1"/>
  <c r="CY8" i="1" s="1"/>
  <c r="DC8" i="1" s="1"/>
  <c r="CE9" i="1"/>
  <c r="CY9" i="1" s="1"/>
  <c r="DC9" i="1" s="1"/>
  <c r="CE10" i="1"/>
  <c r="CY10" i="1" s="1"/>
  <c r="DC10" i="1" s="1"/>
  <c r="CE11" i="1"/>
  <c r="CY11" i="1" s="1"/>
  <c r="DC11" i="1" s="1"/>
  <c r="CE12" i="1"/>
  <c r="CY12" i="1" s="1"/>
  <c r="DC12" i="1" s="1"/>
  <c r="CE13" i="1"/>
  <c r="CY13" i="1" s="1"/>
  <c r="DC13" i="1" s="1"/>
  <c r="CE14" i="1"/>
  <c r="CY14" i="1" s="1"/>
  <c r="DC14" i="1" s="1"/>
  <c r="CE15" i="1"/>
  <c r="CY15" i="1" s="1"/>
  <c r="DC15" i="1" s="1"/>
  <c r="CE16" i="1"/>
  <c r="CY16" i="1" s="1"/>
  <c r="DC16" i="1" s="1"/>
  <c r="CE17" i="1"/>
  <c r="CY17" i="1" s="1"/>
  <c r="DC17" i="1" s="1"/>
  <c r="CE18" i="1"/>
  <c r="CY18" i="1" s="1"/>
  <c r="DC18" i="1" s="1"/>
  <c r="CE19" i="1"/>
  <c r="CY19" i="1" s="1"/>
  <c r="DC19" i="1" s="1"/>
  <c r="CE20" i="1"/>
  <c r="CY20" i="1" s="1"/>
  <c r="DC20" i="1" s="1"/>
  <c r="CE21" i="1"/>
  <c r="CY21" i="1" s="1"/>
  <c r="DC21" i="1" s="1"/>
  <c r="CE22" i="1"/>
  <c r="CY22" i="1" s="1"/>
  <c r="DC22" i="1" s="1"/>
  <c r="CF22" i="1"/>
  <c r="CZ22" i="1" s="1"/>
  <c r="DD22" i="1" s="1"/>
  <c r="CE23" i="1"/>
  <c r="CY23" i="1" s="1"/>
  <c r="DC23" i="1" s="1"/>
  <c r="CE24" i="1"/>
  <c r="CY24" i="1" s="1"/>
  <c r="DC24" i="1" s="1"/>
  <c r="CE25" i="1"/>
  <c r="CY25" i="1" s="1"/>
  <c r="DC25" i="1" s="1"/>
  <c r="CE26" i="1"/>
  <c r="CY26" i="1" s="1"/>
  <c r="DC26" i="1" s="1"/>
  <c r="CE27" i="1"/>
  <c r="CY27" i="1" s="1"/>
  <c r="DC27" i="1" s="1"/>
  <c r="CE28" i="1"/>
  <c r="CY28" i="1" s="1"/>
  <c r="DC28" i="1" s="1"/>
  <c r="CE29" i="1"/>
  <c r="CY29" i="1" s="1"/>
  <c r="DC29" i="1" s="1"/>
  <c r="CE30" i="1"/>
  <c r="CY30" i="1" s="1"/>
  <c r="DC30" i="1" s="1"/>
  <c r="CE31" i="1"/>
  <c r="CY31" i="1" s="1"/>
  <c r="DC31" i="1" s="1"/>
  <c r="CE32" i="1"/>
  <c r="CY32" i="1" s="1"/>
  <c r="DC32" i="1" s="1"/>
  <c r="CE33" i="1"/>
  <c r="CY33" i="1" s="1"/>
  <c r="DC33" i="1" s="1"/>
  <c r="CE34" i="1"/>
  <c r="CY34" i="1" s="1"/>
  <c r="DC34" i="1" s="1"/>
  <c r="CE35" i="1"/>
  <c r="CY35" i="1" s="1"/>
  <c r="DC35" i="1" s="1"/>
  <c r="CE36" i="1"/>
  <c r="CY36" i="1" s="1"/>
  <c r="DC36" i="1" s="1"/>
  <c r="CE37" i="1"/>
  <c r="CY37" i="1" s="1"/>
  <c r="DC37" i="1" s="1"/>
  <c r="CE38" i="1"/>
  <c r="CY38" i="1" s="1"/>
  <c r="DC38" i="1" s="1"/>
  <c r="CE39" i="1"/>
  <c r="CY39" i="1" s="1"/>
  <c r="DC39" i="1" s="1"/>
  <c r="CE40" i="1"/>
  <c r="CY40" i="1" s="1"/>
  <c r="DC40" i="1" s="1"/>
  <c r="CE41" i="1"/>
  <c r="CY41" i="1" s="1"/>
  <c r="DC41" i="1" s="1"/>
  <c r="CE42" i="1"/>
  <c r="CY42" i="1" s="1"/>
  <c r="DC42" i="1" s="1"/>
  <c r="CE43" i="1"/>
  <c r="CY43" i="1" s="1"/>
  <c r="DC43" i="1" s="1"/>
  <c r="CE44" i="1"/>
  <c r="CY44" i="1" s="1"/>
  <c r="DC44" i="1" s="1"/>
  <c r="CE45" i="1"/>
  <c r="CY45" i="1" s="1"/>
  <c r="DC45" i="1" s="1"/>
  <c r="CE46" i="1"/>
  <c r="CY46" i="1" s="1"/>
  <c r="DC46" i="1" s="1"/>
  <c r="CE47" i="1"/>
  <c r="CY47" i="1" s="1"/>
  <c r="DC47" i="1" s="1"/>
  <c r="CE48" i="1"/>
  <c r="CY48" i="1" s="1"/>
  <c r="DC48" i="1" s="1"/>
  <c r="CE49" i="1"/>
  <c r="CY49" i="1" s="1"/>
  <c r="DC49" i="1" s="1"/>
  <c r="CE50" i="1"/>
  <c r="CY50" i="1" s="1"/>
  <c r="DC50" i="1" s="1"/>
  <c r="CE51" i="1"/>
  <c r="CY51" i="1" s="1"/>
  <c r="DC51" i="1" s="1"/>
  <c r="CE52" i="1"/>
  <c r="CY52" i="1" s="1"/>
  <c r="DC52" i="1" s="1"/>
  <c r="CE53" i="1"/>
  <c r="CY53" i="1" s="1"/>
  <c r="DC53" i="1" s="1"/>
  <c r="CE54" i="1"/>
  <c r="CY54" i="1" s="1"/>
  <c r="DC54" i="1" s="1"/>
  <c r="CE55" i="1"/>
  <c r="CY55" i="1" s="1"/>
  <c r="DC55" i="1" s="1"/>
  <c r="CE56" i="1"/>
  <c r="CY56" i="1" s="1"/>
  <c r="DC56" i="1" s="1"/>
  <c r="CE57" i="1"/>
  <c r="CY57" i="1" s="1"/>
  <c r="DC57" i="1" s="1"/>
  <c r="CE58" i="1"/>
  <c r="CY58" i="1" s="1"/>
  <c r="DC58" i="1" s="1"/>
  <c r="CE59" i="1"/>
  <c r="CY59" i="1" s="1"/>
  <c r="DC59" i="1" s="1"/>
  <c r="CE60" i="1"/>
  <c r="CY60" i="1" s="1"/>
  <c r="DC60" i="1" s="1"/>
  <c r="CE61" i="1"/>
  <c r="CY61" i="1" s="1"/>
  <c r="DC61" i="1" s="1"/>
  <c r="CE62" i="1"/>
  <c r="CY62" i="1" s="1"/>
  <c r="DC62" i="1" s="1"/>
  <c r="CE63" i="1"/>
  <c r="CY63" i="1" s="1"/>
  <c r="DC63" i="1" s="1"/>
  <c r="CE64" i="1"/>
  <c r="CY64" i="1" s="1"/>
  <c r="DC64" i="1" s="1"/>
  <c r="CE65" i="1"/>
  <c r="CY65" i="1" s="1"/>
  <c r="DC65" i="1" s="1"/>
  <c r="CE66" i="1"/>
  <c r="CY66" i="1" s="1"/>
  <c r="DC66" i="1" s="1"/>
  <c r="CE67" i="1"/>
  <c r="CY67" i="1" s="1"/>
  <c r="DC67" i="1" s="1"/>
  <c r="CE68" i="1"/>
  <c r="CY68" i="1" s="1"/>
  <c r="DC68" i="1" s="1"/>
  <c r="CE69" i="1"/>
  <c r="CY69" i="1" s="1"/>
  <c r="DC69" i="1" s="1"/>
  <c r="CE70" i="1"/>
  <c r="CY70" i="1" s="1"/>
  <c r="DC70" i="1" s="1"/>
  <c r="CE71" i="1"/>
  <c r="CY71" i="1" s="1"/>
  <c r="DC71" i="1" s="1"/>
  <c r="CE72" i="1"/>
  <c r="CY72" i="1" s="1"/>
  <c r="DC72" i="1" s="1"/>
  <c r="CE73" i="1"/>
  <c r="CY73" i="1" s="1"/>
  <c r="DC73" i="1" s="1"/>
  <c r="CF28" i="1" l="1"/>
  <c r="CZ28" i="1" s="1"/>
  <c r="DD28" i="1" s="1"/>
  <c r="CF54" i="1"/>
  <c r="CZ54" i="1" s="1"/>
  <c r="DD54" i="1" s="1"/>
  <c r="CF68" i="1"/>
  <c r="CZ68" i="1" s="1"/>
  <c r="DD68" i="1" s="1"/>
  <c r="CF34" i="1"/>
  <c r="CZ34" i="1" s="1"/>
  <c r="DD34" i="1" s="1"/>
  <c r="CF30" i="1"/>
  <c r="CZ30" i="1" s="1"/>
  <c r="DD30" i="1" s="1"/>
  <c r="CF62" i="1"/>
  <c r="CZ62" i="1" s="1"/>
  <c r="DD62" i="1" s="1"/>
  <c r="CF36" i="1"/>
  <c r="CZ36" i="1" s="1"/>
  <c r="DD36" i="1" s="1"/>
  <c r="CF10" i="1"/>
  <c r="CZ10" i="1" s="1"/>
  <c r="DD10" i="1" s="1"/>
  <c r="CF66" i="1"/>
  <c r="CZ66" i="1" s="1"/>
  <c r="DD66" i="1" s="1"/>
  <c r="CF60" i="1"/>
  <c r="CZ60" i="1" s="1"/>
  <c r="DD60" i="1" s="1"/>
  <c r="CF42" i="1"/>
  <c r="CZ42" i="1" s="1"/>
  <c r="DD42" i="1" s="1"/>
  <c r="CF12" i="1"/>
  <c r="CZ12" i="1" s="1"/>
  <c r="DD12" i="1" s="1"/>
  <c r="CF70" i="1"/>
  <c r="CZ70" i="1" s="1"/>
  <c r="DD70" i="1" s="1"/>
  <c r="CF50" i="1"/>
  <c r="CZ50" i="1" s="1"/>
  <c r="DD50" i="1" s="1"/>
  <c r="CF44" i="1"/>
  <c r="CZ44" i="1" s="1"/>
  <c r="DD44" i="1" s="1"/>
  <c r="CF38" i="1"/>
  <c r="CZ38" i="1" s="1"/>
  <c r="DD38" i="1" s="1"/>
  <c r="CF18" i="1"/>
  <c r="CZ18" i="1" s="1"/>
  <c r="DD18" i="1" s="1"/>
  <c r="CF14" i="1"/>
  <c r="CZ14" i="1" s="1"/>
  <c r="DD14" i="1" s="1"/>
  <c r="CF2" i="1"/>
  <c r="CZ2" i="1" s="1"/>
  <c r="DD2" i="1" s="1"/>
  <c r="CF58" i="1"/>
  <c r="CZ58" i="1" s="1"/>
  <c r="DD58" i="1" s="1"/>
  <c r="CF52" i="1"/>
  <c r="CZ52" i="1" s="1"/>
  <c r="DD52" i="1" s="1"/>
  <c r="CF46" i="1"/>
  <c r="CZ46" i="1" s="1"/>
  <c r="DD46" i="1" s="1"/>
  <c r="CF26" i="1"/>
  <c r="CZ26" i="1" s="1"/>
  <c r="DD26" i="1" s="1"/>
  <c r="CF20" i="1"/>
  <c r="CZ20" i="1" s="1"/>
  <c r="DD20" i="1" s="1"/>
  <c r="CF4" i="1"/>
  <c r="CZ4" i="1" s="1"/>
  <c r="DD4" i="1" s="1"/>
  <c r="CF6" i="1"/>
  <c r="CZ6" i="1" s="1"/>
  <c r="DD6" i="1" s="1"/>
  <c r="CF72" i="1"/>
  <c r="CZ72" i="1" s="1"/>
  <c r="DD72" i="1" s="1"/>
  <c r="CF64" i="1"/>
  <c r="CZ64" i="1" s="1"/>
  <c r="DD64" i="1" s="1"/>
  <c r="CF56" i="1"/>
  <c r="CZ56" i="1" s="1"/>
  <c r="DD56" i="1" s="1"/>
  <c r="CF48" i="1"/>
  <c r="CZ48" i="1" s="1"/>
  <c r="DD48" i="1" s="1"/>
  <c r="CF40" i="1"/>
  <c r="CZ40" i="1" s="1"/>
  <c r="DD40" i="1" s="1"/>
  <c r="CF32" i="1"/>
  <c r="CZ32" i="1" s="1"/>
  <c r="DD32" i="1" s="1"/>
  <c r="CF24" i="1"/>
  <c r="CZ24" i="1" s="1"/>
  <c r="DD24" i="1" s="1"/>
  <c r="CF16" i="1"/>
  <c r="CZ16" i="1" s="1"/>
  <c r="DD16" i="1" s="1"/>
  <c r="CF8" i="1"/>
  <c r="CZ8" i="1" s="1"/>
  <c r="DD8" i="1" s="1"/>
  <c r="CF73" i="1"/>
  <c r="CZ73" i="1" s="1"/>
  <c r="DD73" i="1" s="1"/>
  <c r="CF71" i="1"/>
  <c r="CZ71" i="1" s="1"/>
  <c r="DD71" i="1" s="1"/>
  <c r="CF69" i="1"/>
  <c r="CZ69" i="1" s="1"/>
  <c r="DD69" i="1" s="1"/>
  <c r="CF67" i="1"/>
  <c r="CZ67" i="1" s="1"/>
  <c r="DD67" i="1" s="1"/>
  <c r="CF65" i="1"/>
  <c r="CZ65" i="1" s="1"/>
  <c r="DD65" i="1" s="1"/>
  <c r="CF63" i="1"/>
  <c r="CZ63" i="1" s="1"/>
  <c r="DD63" i="1" s="1"/>
  <c r="CF61" i="1"/>
  <c r="CZ61" i="1" s="1"/>
  <c r="DD61" i="1" s="1"/>
  <c r="CF59" i="1"/>
  <c r="CZ59" i="1" s="1"/>
  <c r="DD59" i="1" s="1"/>
  <c r="CF57" i="1"/>
  <c r="CZ57" i="1" s="1"/>
  <c r="DD57" i="1" s="1"/>
  <c r="CF55" i="1"/>
  <c r="CZ55" i="1" s="1"/>
  <c r="DD55" i="1" s="1"/>
  <c r="CF53" i="1"/>
  <c r="CZ53" i="1" s="1"/>
  <c r="DD53" i="1" s="1"/>
  <c r="CF51" i="1"/>
  <c r="CZ51" i="1" s="1"/>
  <c r="DD51" i="1" s="1"/>
  <c r="CF49" i="1"/>
  <c r="CZ49" i="1" s="1"/>
  <c r="DD49" i="1" s="1"/>
  <c r="CF47" i="1"/>
  <c r="CZ47" i="1" s="1"/>
  <c r="DD47" i="1" s="1"/>
  <c r="CF45" i="1"/>
  <c r="CZ45" i="1" s="1"/>
  <c r="DD45" i="1" s="1"/>
  <c r="CF43" i="1"/>
  <c r="CZ43" i="1" s="1"/>
  <c r="DD43" i="1" s="1"/>
  <c r="CF41" i="1"/>
  <c r="CZ41" i="1" s="1"/>
  <c r="DD41" i="1" s="1"/>
  <c r="CF39" i="1"/>
  <c r="CZ39" i="1" s="1"/>
  <c r="DD39" i="1" s="1"/>
  <c r="CF37" i="1"/>
  <c r="CZ37" i="1" s="1"/>
  <c r="DD37" i="1" s="1"/>
  <c r="CF35" i="1"/>
  <c r="CZ35" i="1" s="1"/>
  <c r="DD35" i="1" s="1"/>
  <c r="CF33" i="1"/>
  <c r="CZ33" i="1" s="1"/>
  <c r="DD33" i="1" s="1"/>
  <c r="CF31" i="1"/>
  <c r="CZ31" i="1" s="1"/>
  <c r="DD31" i="1" s="1"/>
  <c r="CF29" i="1"/>
  <c r="CZ29" i="1" s="1"/>
  <c r="DD29" i="1" s="1"/>
  <c r="CF27" i="1"/>
  <c r="CZ27" i="1" s="1"/>
  <c r="DD27" i="1" s="1"/>
  <c r="CF25" i="1"/>
  <c r="CZ25" i="1" s="1"/>
  <c r="DD25" i="1" s="1"/>
  <c r="CF23" i="1"/>
  <c r="CZ23" i="1" s="1"/>
  <c r="DD23" i="1" s="1"/>
  <c r="CF21" i="1"/>
  <c r="CZ21" i="1" s="1"/>
  <c r="DD21" i="1" s="1"/>
  <c r="CF19" i="1"/>
  <c r="CZ19" i="1" s="1"/>
  <c r="DD19" i="1" s="1"/>
  <c r="CF17" i="1"/>
  <c r="CZ17" i="1" s="1"/>
  <c r="DD17" i="1" s="1"/>
  <c r="CF15" i="1"/>
  <c r="CZ15" i="1" s="1"/>
  <c r="DD15" i="1" s="1"/>
  <c r="CF13" i="1"/>
  <c r="CZ13" i="1" s="1"/>
  <c r="DD13" i="1" s="1"/>
  <c r="CF11" i="1"/>
  <c r="CZ11" i="1" s="1"/>
  <c r="DD11" i="1" s="1"/>
  <c r="CF9" i="1"/>
  <c r="CZ9" i="1" s="1"/>
  <c r="DD9" i="1" s="1"/>
  <c r="CF7" i="1"/>
  <c r="CZ7" i="1" s="1"/>
  <c r="DD7" i="1" s="1"/>
  <c r="CF5" i="1"/>
  <c r="CZ5" i="1" s="1"/>
  <c r="DD5" i="1" s="1"/>
  <c r="CF3" i="1"/>
  <c r="CZ3" i="1" s="1"/>
  <c r="DD3" i="1" s="1"/>
  <c r="CG3" i="1"/>
  <c r="DA3" i="1" s="1"/>
  <c r="DE3" i="1" s="1"/>
  <c r="CG4" i="1"/>
  <c r="DA4" i="1" s="1"/>
  <c r="DE4" i="1" s="1"/>
  <c r="CG5" i="1"/>
  <c r="DA5" i="1" s="1"/>
  <c r="DE5" i="1" s="1"/>
  <c r="CG6" i="1"/>
  <c r="DA6" i="1" s="1"/>
  <c r="DE6" i="1" s="1"/>
  <c r="CG7" i="1"/>
  <c r="DA7" i="1" s="1"/>
  <c r="DE7" i="1" s="1"/>
  <c r="CG8" i="1"/>
  <c r="DA8" i="1" s="1"/>
  <c r="DE8" i="1" s="1"/>
  <c r="CG9" i="1"/>
  <c r="DA9" i="1" s="1"/>
  <c r="DE9" i="1" s="1"/>
  <c r="CG10" i="1"/>
  <c r="DA10" i="1" s="1"/>
  <c r="DE10" i="1" s="1"/>
  <c r="CG11" i="1"/>
  <c r="DA11" i="1" s="1"/>
  <c r="DE11" i="1" s="1"/>
  <c r="CG12" i="1"/>
  <c r="DA12" i="1" s="1"/>
  <c r="DE12" i="1" s="1"/>
  <c r="CG13" i="1"/>
  <c r="DA13" i="1" s="1"/>
  <c r="DE13" i="1" s="1"/>
  <c r="CG14" i="1"/>
  <c r="DA14" i="1" s="1"/>
  <c r="DE14" i="1" s="1"/>
  <c r="CG15" i="1"/>
  <c r="DA15" i="1" s="1"/>
  <c r="DE15" i="1" s="1"/>
  <c r="CG16" i="1"/>
  <c r="DA16" i="1" s="1"/>
  <c r="DE16" i="1" s="1"/>
  <c r="CG17" i="1"/>
  <c r="DA17" i="1" s="1"/>
  <c r="DE17" i="1" s="1"/>
  <c r="CG18" i="1"/>
  <c r="DA18" i="1" s="1"/>
  <c r="DE18" i="1" s="1"/>
  <c r="CG19" i="1"/>
  <c r="DA19" i="1" s="1"/>
  <c r="DE19" i="1" s="1"/>
  <c r="CG20" i="1"/>
  <c r="DA20" i="1" s="1"/>
  <c r="DE20" i="1" s="1"/>
  <c r="CG21" i="1"/>
  <c r="DA21" i="1" s="1"/>
  <c r="DE21" i="1" s="1"/>
  <c r="CG22" i="1"/>
  <c r="DA22" i="1" s="1"/>
  <c r="DE22" i="1" s="1"/>
  <c r="CG23" i="1"/>
  <c r="DA23" i="1" s="1"/>
  <c r="DE23" i="1" s="1"/>
  <c r="CG24" i="1"/>
  <c r="DA24" i="1" s="1"/>
  <c r="DE24" i="1" s="1"/>
  <c r="CG25" i="1"/>
  <c r="DA25" i="1" s="1"/>
  <c r="DE25" i="1" s="1"/>
  <c r="CG26" i="1"/>
  <c r="DA26" i="1" s="1"/>
  <c r="DE26" i="1" s="1"/>
  <c r="CG27" i="1"/>
  <c r="DA27" i="1" s="1"/>
  <c r="DE27" i="1" s="1"/>
  <c r="CG28" i="1"/>
  <c r="DA28" i="1" s="1"/>
  <c r="DE28" i="1" s="1"/>
  <c r="CG29" i="1"/>
  <c r="DA29" i="1" s="1"/>
  <c r="DE29" i="1" s="1"/>
  <c r="CG30" i="1"/>
  <c r="DA30" i="1" s="1"/>
  <c r="DE30" i="1" s="1"/>
  <c r="CG31" i="1"/>
  <c r="DA31" i="1" s="1"/>
  <c r="DE31" i="1" s="1"/>
  <c r="CG32" i="1"/>
  <c r="DA32" i="1" s="1"/>
  <c r="DE32" i="1" s="1"/>
  <c r="CG33" i="1"/>
  <c r="DA33" i="1" s="1"/>
  <c r="DE33" i="1" s="1"/>
  <c r="CG34" i="1"/>
  <c r="DA34" i="1" s="1"/>
  <c r="DE34" i="1" s="1"/>
  <c r="CG35" i="1"/>
  <c r="DA35" i="1" s="1"/>
  <c r="DE35" i="1" s="1"/>
  <c r="CG36" i="1"/>
  <c r="DA36" i="1" s="1"/>
  <c r="DE36" i="1" s="1"/>
  <c r="CG37" i="1"/>
  <c r="DA37" i="1" s="1"/>
  <c r="DE37" i="1" s="1"/>
  <c r="CG38" i="1"/>
  <c r="DA38" i="1" s="1"/>
  <c r="DE38" i="1" s="1"/>
  <c r="CG39" i="1"/>
  <c r="DA39" i="1" s="1"/>
  <c r="DE39" i="1" s="1"/>
  <c r="CG40" i="1"/>
  <c r="DA40" i="1" s="1"/>
  <c r="DE40" i="1" s="1"/>
  <c r="CG41" i="1"/>
  <c r="DA41" i="1" s="1"/>
  <c r="DE41" i="1" s="1"/>
  <c r="CG42" i="1"/>
  <c r="DA42" i="1" s="1"/>
  <c r="DE42" i="1" s="1"/>
  <c r="CG43" i="1"/>
  <c r="CG44" i="1"/>
  <c r="DA44" i="1" s="1"/>
  <c r="DE44" i="1" s="1"/>
  <c r="CG45" i="1"/>
  <c r="DA45" i="1" s="1"/>
  <c r="DE45" i="1" s="1"/>
  <c r="CG46" i="1"/>
  <c r="DA46" i="1" s="1"/>
  <c r="DE46" i="1" s="1"/>
  <c r="CG47" i="1"/>
  <c r="DA47" i="1" s="1"/>
  <c r="DE47" i="1" s="1"/>
  <c r="CG48" i="1"/>
  <c r="DA48" i="1" s="1"/>
  <c r="DE48" i="1" s="1"/>
  <c r="CG49" i="1"/>
  <c r="DA49" i="1" s="1"/>
  <c r="DE49" i="1" s="1"/>
  <c r="CG50" i="1"/>
  <c r="DA50" i="1" s="1"/>
  <c r="DE50" i="1" s="1"/>
  <c r="CG51" i="1"/>
  <c r="DA51" i="1" s="1"/>
  <c r="DE51" i="1" s="1"/>
  <c r="CG52" i="1"/>
  <c r="DA52" i="1" s="1"/>
  <c r="DE52" i="1" s="1"/>
  <c r="CG53" i="1"/>
  <c r="DA53" i="1" s="1"/>
  <c r="DE53" i="1" s="1"/>
  <c r="CG54" i="1"/>
  <c r="DA54" i="1" s="1"/>
  <c r="DE54" i="1" s="1"/>
  <c r="CG55" i="1"/>
  <c r="DA55" i="1" s="1"/>
  <c r="DE55" i="1" s="1"/>
  <c r="CG56" i="1"/>
  <c r="DA56" i="1" s="1"/>
  <c r="DE56" i="1" s="1"/>
  <c r="CG57" i="1"/>
  <c r="DA57" i="1" s="1"/>
  <c r="DE57" i="1" s="1"/>
  <c r="CG58" i="1"/>
  <c r="DA58" i="1" s="1"/>
  <c r="DE58" i="1" s="1"/>
  <c r="CG59" i="1"/>
  <c r="DA59" i="1" s="1"/>
  <c r="DE59" i="1" s="1"/>
  <c r="CG60" i="1"/>
  <c r="DA60" i="1" s="1"/>
  <c r="DE60" i="1" s="1"/>
  <c r="CG61" i="1"/>
  <c r="DA61" i="1" s="1"/>
  <c r="DE61" i="1" s="1"/>
  <c r="CG62" i="1"/>
  <c r="DA62" i="1" s="1"/>
  <c r="DE62" i="1" s="1"/>
  <c r="CG63" i="1"/>
  <c r="DA63" i="1" s="1"/>
  <c r="DE63" i="1" s="1"/>
  <c r="CG64" i="1"/>
  <c r="DA64" i="1" s="1"/>
  <c r="DE64" i="1" s="1"/>
  <c r="CG65" i="1"/>
  <c r="DA65" i="1" s="1"/>
  <c r="DE65" i="1" s="1"/>
  <c r="CG66" i="1"/>
  <c r="DA66" i="1" s="1"/>
  <c r="DE66" i="1" s="1"/>
  <c r="CG67" i="1"/>
  <c r="DA67" i="1" s="1"/>
  <c r="DE67" i="1" s="1"/>
  <c r="CG68" i="1"/>
  <c r="DA68" i="1" s="1"/>
  <c r="DE68" i="1" s="1"/>
  <c r="CG69" i="1"/>
  <c r="DA69" i="1" s="1"/>
  <c r="DE69" i="1" s="1"/>
  <c r="CG70" i="1"/>
  <c r="DA70" i="1" s="1"/>
  <c r="DE70" i="1" s="1"/>
  <c r="CG71" i="1"/>
  <c r="DA71" i="1" s="1"/>
  <c r="DE71" i="1" s="1"/>
  <c r="CG72" i="1"/>
  <c r="DA72" i="1" s="1"/>
  <c r="DE72" i="1" s="1"/>
  <c r="CG73" i="1"/>
  <c r="DA73" i="1" s="1"/>
  <c r="DE73" i="1" s="1"/>
  <c r="CG2" i="1"/>
  <c r="DA2" i="1" s="1"/>
  <c r="DE2" i="1" s="1"/>
  <c r="AY3" i="1"/>
  <c r="BS3" i="1" s="1"/>
  <c r="BW3" i="1" s="1"/>
  <c r="AY4" i="1"/>
  <c r="BS4" i="1" s="1"/>
  <c r="BW4" i="1" s="1"/>
  <c r="AY5" i="1"/>
  <c r="BS5" i="1" s="1"/>
  <c r="BW5" i="1" s="1"/>
  <c r="AY6" i="1"/>
  <c r="BS6" i="1" s="1"/>
  <c r="BW6" i="1" s="1"/>
  <c r="AY7" i="1"/>
  <c r="BS7" i="1" s="1"/>
  <c r="BW7" i="1" s="1"/>
  <c r="AY8" i="1"/>
  <c r="BS8" i="1" s="1"/>
  <c r="BW8" i="1" s="1"/>
  <c r="AY9" i="1"/>
  <c r="BS9" i="1" s="1"/>
  <c r="BW9" i="1" s="1"/>
  <c r="AY10" i="1"/>
  <c r="BS10" i="1" s="1"/>
  <c r="BW10" i="1" s="1"/>
  <c r="AY11" i="1"/>
  <c r="BS11" i="1" s="1"/>
  <c r="BW11" i="1" s="1"/>
  <c r="AY12" i="1"/>
  <c r="BS12" i="1" s="1"/>
  <c r="BW12" i="1" s="1"/>
  <c r="AY13" i="1"/>
  <c r="AY14" i="1"/>
  <c r="BS14" i="1" s="1"/>
  <c r="BW14" i="1" s="1"/>
  <c r="AY15" i="1"/>
  <c r="BS15" i="1" s="1"/>
  <c r="BW15" i="1" s="1"/>
  <c r="AY16" i="1"/>
  <c r="BS16" i="1" s="1"/>
  <c r="BW16" i="1" s="1"/>
  <c r="AY17" i="1"/>
  <c r="BS17" i="1" s="1"/>
  <c r="BW17" i="1" s="1"/>
  <c r="AY18" i="1"/>
  <c r="BS18" i="1" s="1"/>
  <c r="BW18" i="1" s="1"/>
  <c r="AY19" i="1"/>
  <c r="BS19" i="1" s="1"/>
  <c r="BW19" i="1" s="1"/>
  <c r="AY20" i="1"/>
  <c r="BS20" i="1" s="1"/>
  <c r="BW20" i="1" s="1"/>
  <c r="AY21" i="1"/>
  <c r="AY22" i="1"/>
  <c r="BS22" i="1" s="1"/>
  <c r="BW22" i="1" s="1"/>
  <c r="AY23" i="1"/>
  <c r="BS23" i="1" s="1"/>
  <c r="BW23" i="1" s="1"/>
  <c r="AY24" i="1"/>
  <c r="BS24" i="1" s="1"/>
  <c r="BW24" i="1" s="1"/>
  <c r="AY25" i="1"/>
  <c r="BS25" i="1" s="1"/>
  <c r="BW25" i="1" s="1"/>
  <c r="AY26" i="1"/>
  <c r="BS26" i="1" s="1"/>
  <c r="BW26" i="1" s="1"/>
  <c r="AY27" i="1"/>
  <c r="BS27" i="1" s="1"/>
  <c r="BW27" i="1" s="1"/>
  <c r="AY28" i="1"/>
  <c r="BS28" i="1" s="1"/>
  <c r="BW28" i="1" s="1"/>
  <c r="AY29" i="1"/>
  <c r="BS29" i="1" s="1"/>
  <c r="BW29" i="1" s="1"/>
  <c r="AY30" i="1"/>
  <c r="BS30" i="1" s="1"/>
  <c r="BW30" i="1" s="1"/>
  <c r="AY31" i="1"/>
  <c r="BS31" i="1" s="1"/>
  <c r="BW31" i="1" s="1"/>
  <c r="AY32" i="1"/>
  <c r="BS32" i="1" s="1"/>
  <c r="BW32" i="1" s="1"/>
  <c r="AY33" i="1"/>
  <c r="BS33" i="1" s="1"/>
  <c r="BW33" i="1" s="1"/>
  <c r="AY34" i="1"/>
  <c r="BS34" i="1" s="1"/>
  <c r="BW34" i="1" s="1"/>
  <c r="AY35" i="1"/>
  <c r="BS35" i="1" s="1"/>
  <c r="BW35" i="1" s="1"/>
  <c r="AY36" i="1"/>
  <c r="BS36" i="1" s="1"/>
  <c r="BW36" i="1" s="1"/>
  <c r="AY37" i="1"/>
  <c r="AY38" i="1"/>
  <c r="BS38" i="1" s="1"/>
  <c r="BW38" i="1" s="1"/>
  <c r="AY39" i="1"/>
  <c r="BS39" i="1" s="1"/>
  <c r="BW39" i="1" s="1"/>
  <c r="AY40" i="1"/>
  <c r="BS40" i="1" s="1"/>
  <c r="BW40" i="1" s="1"/>
  <c r="AY41" i="1"/>
  <c r="BS41" i="1" s="1"/>
  <c r="BW41" i="1" s="1"/>
  <c r="AY42" i="1"/>
  <c r="BS42" i="1" s="1"/>
  <c r="BW42" i="1" s="1"/>
  <c r="AY43" i="1"/>
  <c r="BS43" i="1" s="1"/>
  <c r="BW43" i="1" s="1"/>
  <c r="AY44" i="1"/>
  <c r="BS44" i="1" s="1"/>
  <c r="BW44" i="1" s="1"/>
  <c r="AY45" i="1"/>
  <c r="BS45" i="1" s="1"/>
  <c r="BW45" i="1" s="1"/>
  <c r="AY46" i="1"/>
  <c r="BS46" i="1" s="1"/>
  <c r="BW46" i="1" s="1"/>
  <c r="AY47" i="1"/>
  <c r="BS47" i="1" s="1"/>
  <c r="BW47" i="1" s="1"/>
  <c r="AY48" i="1"/>
  <c r="BS48" i="1" s="1"/>
  <c r="BW48" i="1" s="1"/>
  <c r="AY49" i="1"/>
  <c r="BS49" i="1" s="1"/>
  <c r="BW49" i="1" s="1"/>
  <c r="AY50" i="1"/>
  <c r="BS50" i="1" s="1"/>
  <c r="BW50" i="1" s="1"/>
  <c r="AY51" i="1"/>
  <c r="BS51" i="1" s="1"/>
  <c r="BW51" i="1" s="1"/>
  <c r="AY52" i="1"/>
  <c r="BS52" i="1" s="1"/>
  <c r="BW52" i="1" s="1"/>
  <c r="AY53" i="1"/>
  <c r="AY54" i="1"/>
  <c r="BS54" i="1" s="1"/>
  <c r="BW54" i="1" s="1"/>
  <c r="AY55" i="1"/>
  <c r="BS55" i="1" s="1"/>
  <c r="BW55" i="1" s="1"/>
  <c r="AY56" i="1"/>
  <c r="BS56" i="1" s="1"/>
  <c r="BW56" i="1" s="1"/>
  <c r="AY57" i="1"/>
  <c r="BS57" i="1" s="1"/>
  <c r="BW57" i="1" s="1"/>
  <c r="AY58" i="1"/>
  <c r="BS58" i="1" s="1"/>
  <c r="BW58" i="1" s="1"/>
  <c r="AY59" i="1"/>
  <c r="BS59" i="1" s="1"/>
  <c r="BW59" i="1" s="1"/>
  <c r="AY60" i="1"/>
  <c r="BS60" i="1" s="1"/>
  <c r="BW60" i="1" s="1"/>
  <c r="AY61" i="1"/>
  <c r="BS61" i="1" s="1"/>
  <c r="BW61" i="1" s="1"/>
  <c r="AY62" i="1"/>
  <c r="BS62" i="1" s="1"/>
  <c r="BW62" i="1" s="1"/>
  <c r="AY63" i="1"/>
  <c r="BS63" i="1" s="1"/>
  <c r="BW63" i="1" s="1"/>
  <c r="AY64" i="1"/>
  <c r="BS64" i="1" s="1"/>
  <c r="BW64" i="1" s="1"/>
  <c r="AY65" i="1"/>
  <c r="BS65" i="1" s="1"/>
  <c r="BW65" i="1" s="1"/>
  <c r="AY66" i="1"/>
  <c r="BS66" i="1" s="1"/>
  <c r="BW66" i="1" s="1"/>
  <c r="AY67" i="1"/>
  <c r="BS67" i="1" s="1"/>
  <c r="BW67" i="1" s="1"/>
  <c r="AY68" i="1"/>
  <c r="BS68" i="1" s="1"/>
  <c r="BW68" i="1" s="1"/>
  <c r="AY69" i="1"/>
  <c r="AY70" i="1"/>
  <c r="BS70" i="1" s="1"/>
  <c r="BW70" i="1" s="1"/>
  <c r="AY71" i="1"/>
  <c r="BS71" i="1" s="1"/>
  <c r="BW71" i="1" s="1"/>
  <c r="AY72" i="1"/>
  <c r="BS72" i="1" s="1"/>
  <c r="BW72" i="1" s="1"/>
  <c r="AY73" i="1"/>
  <c r="BS73" i="1" s="1"/>
  <c r="BW73" i="1" s="1"/>
  <c r="AY2" i="1"/>
  <c r="BS2" i="1" s="1"/>
  <c r="BW2" i="1" s="1"/>
  <c r="AW3" i="1"/>
  <c r="BQ3" i="1" s="1"/>
  <c r="BU3" i="1" s="1"/>
  <c r="AW4" i="1"/>
  <c r="BQ4" i="1" s="1"/>
  <c r="BU4" i="1" s="1"/>
  <c r="AW5" i="1"/>
  <c r="BQ5" i="1" s="1"/>
  <c r="BU5" i="1" s="1"/>
  <c r="AW6" i="1"/>
  <c r="BQ6" i="1" s="1"/>
  <c r="BU6" i="1" s="1"/>
  <c r="AW7" i="1"/>
  <c r="BQ7" i="1" s="1"/>
  <c r="BU7" i="1" s="1"/>
  <c r="AW8" i="1"/>
  <c r="BQ8" i="1" s="1"/>
  <c r="BU8" i="1" s="1"/>
  <c r="AW9" i="1"/>
  <c r="BQ9" i="1" s="1"/>
  <c r="BU9" i="1" s="1"/>
  <c r="AW10" i="1"/>
  <c r="BQ10" i="1" s="1"/>
  <c r="BU10" i="1" s="1"/>
  <c r="AW11" i="1"/>
  <c r="BQ11" i="1" s="1"/>
  <c r="BU11" i="1" s="1"/>
  <c r="AW12" i="1"/>
  <c r="BQ12" i="1" s="1"/>
  <c r="BU12" i="1" s="1"/>
  <c r="AW13" i="1"/>
  <c r="AW14" i="1"/>
  <c r="BQ14" i="1" s="1"/>
  <c r="BU14" i="1" s="1"/>
  <c r="AW15" i="1"/>
  <c r="BQ15" i="1" s="1"/>
  <c r="BU15" i="1" s="1"/>
  <c r="AW16" i="1"/>
  <c r="BQ16" i="1" s="1"/>
  <c r="BU16" i="1" s="1"/>
  <c r="AW17" i="1"/>
  <c r="BQ17" i="1" s="1"/>
  <c r="BU17" i="1" s="1"/>
  <c r="AW18" i="1"/>
  <c r="BQ18" i="1" s="1"/>
  <c r="BU18" i="1" s="1"/>
  <c r="AW19" i="1"/>
  <c r="BQ19" i="1" s="1"/>
  <c r="BU19" i="1" s="1"/>
  <c r="AW20" i="1"/>
  <c r="BQ20" i="1" s="1"/>
  <c r="BU20" i="1" s="1"/>
  <c r="AW21" i="1"/>
  <c r="AW22" i="1"/>
  <c r="BQ22" i="1" s="1"/>
  <c r="BU22" i="1" s="1"/>
  <c r="AW23" i="1"/>
  <c r="BQ23" i="1" s="1"/>
  <c r="BU23" i="1" s="1"/>
  <c r="AW24" i="1"/>
  <c r="BQ24" i="1" s="1"/>
  <c r="BU24" i="1" s="1"/>
  <c r="AW25" i="1"/>
  <c r="BQ25" i="1" s="1"/>
  <c r="BU25" i="1" s="1"/>
  <c r="AW26" i="1"/>
  <c r="BQ26" i="1" s="1"/>
  <c r="BU26" i="1" s="1"/>
  <c r="AW27" i="1"/>
  <c r="BQ27" i="1" s="1"/>
  <c r="BU27" i="1" s="1"/>
  <c r="AW28" i="1"/>
  <c r="BQ28" i="1" s="1"/>
  <c r="BU28" i="1" s="1"/>
  <c r="AW29" i="1"/>
  <c r="AW30" i="1"/>
  <c r="BQ30" i="1" s="1"/>
  <c r="BU30" i="1" s="1"/>
  <c r="AW31" i="1"/>
  <c r="BQ31" i="1" s="1"/>
  <c r="BU31" i="1" s="1"/>
  <c r="AW32" i="1"/>
  <c r="BQ32" i="1" s="1"/>
  <c r="BU32" i="1" s="1"/>
  <c r="AW33" i="1"/>
  <c r="AW34" i="1"/>
  <c r="BQ34" i="1" s="1"/>
  <c r="BU34" i="1" s="1"/>
  <c r="AW35" i="1"/>
  <c r="BQ35" i="1" s="1"/>
  <c r="BU35" i="1" s="1"/>
  <c r="AW36" i="1"/>
  <c r="BQ36" i="1" s="1"/>
  <c r="BU36" i="1" s="1"/>
  <c r="AW37" i="1"/>
  <c r="AW38" i="1"/>
  <c r="BQ38" i="1" s="1"/>
  <c r="BU38" i="1" s="1"/>
  <c r="AW39" i="1"/>
  <c r="BQ39" i="1" s="1"/>
  <c r="BU39" i="1" s="1"/>
  <c r="AW40" i="1"/>
  <c r="BQ40" i="1" s="1"/>
  <c r="BU40" i="1" s="1"/>
  <c r="AW41" i="1"/>
  <c r="AW42" i="1"/>
  <c r="BQ42" i="1" s="1"/>
  <c r="BU42" i="1" s="1"/>
  <c r="AW43" i="1"/>
  <c r="BQ43" i="1" s="1"/>
  <c r="BU43" i="1" s="1"/>
  <c r="AW44" i="1"/>
  <c r="BQ44" i="1" s="1"/>
  <c r="BU44" i="1" s="1"/>
  <c r="AW45" i="1"/>
  <c r="AW46" i="1"/>
  <c r="BQ46" i="1" s="1"/>
  <c r="BU46" i="1" s="1"/>
  <c r="AW47" i="1"/>
  <c r="BQ47" i="1" s="1"/>
  <c r="BU47" i="1" s="1"/>
  <c r="AW48" i="1"/>
  <c r="BQ48" i="1" s="1"/>
  <c r="BU48" i="1" s="1"/>
  <c r="AW49" i="1"/>
  <c r="AW50" i="1"/>
  <c r="BQ50" i="1" s="1"/>
  <c r="BU50" i="1" s="1"/>
  <c r="AW51" i="1"/>
  <c r="BQ51" i="1" s="1"/>
  <c r="BU51" i="1" s="1"/>
  <c r="AW52" i="1"/>
  <c r="BQ52" i="1" s="1"/>
  <c r="BU52" i="1" s="1"/>
  <c r="AW53" i="1"/>
  <c r="AW54" i="1"/>
  <c r="BQ54" i="1" s="1"/>
  <c r="BU54" i="1" s="1"/>
  <c r="AW55" i="1"/>
  <c r="BQ55" i="1" s="1"/>
  <c r="BU55" i="1" s="1"/>
  <c r="AW56" i="1"/>
  <c r="BQ56" i="1" s="1"/>
  <c r="BU56" i="1" s="1"/>
  <c r="AW57" i="1"/>
  <c r="AW58" i="1"/>
  <c r="BQ58" i="1" s="1"/>
  <c r="BU58" i="1" s="1"/>
  <c r="AW59" i="1"/>
  <c r="BQ59" i="1" s="1"/>
  <c r="BU59" i="1" s="1"/>
  <c r="AW60" i="1"/>
  <c r="BQ60" i="1" s="1"/>
  <c r="BU60" i="1" s="1"/>
  <c r="AW61" i="1"/>
  <c r="AW62" i="1"/>
  <c r="BQ62" i="1" s="1"/>
  <c r="BU62" i="1" s="1"/>
  <c r="AW63" i="1"/>
  <c r="BQ63" i="1" s="1"/>
  <c r="BU63" i="1" s="1"/>
  <c r="AW64" i="1"/>
  <c r="BQ64" i="1" s="1"/>
  <c r="BU64" i="1" s="1"/>
  <c r="AW65" i="1"/>
  <c r="AW66" i="1"/>
  <c r="BQ66" i="1" s="1"/>
  <c r="BU66" i="1" s="1"/>
  <c r="AW67" i="1"/>
  <c r="BQ67" i="1" s="1"/>
  <c r="BU67" i="1" s="1"/>
  <c r="AW68" i="1"/>
  <c r="BQ68" i="1" s="1"/>
  <c r="BU68" i="1" s="1"/>
  <c r="AW69" i="1"/>
  <c r="AW70" i="1"/>
  <c r="BQ70" i="1" s="1"/>
  <c r="BU70" i="1" s="1"/>
  <c r="AW71" i="1"/>
  <c r="BQ71" i="1" s="1"/>
  <c r="BU71" i="1" s="1"/>
  <c r="AW72" i="1"/>
  <c r="BQ72" i="1" s="1"/>
  <c r="BU72" i="1" s="1"/>
  <c r="AW73" i="1"/>
  <c r="AW2" i="1"/>
  <c r="BQ2" i="1" s="1"/>
  <c r="BU2" i="1" s="1"/>
  <c r="P3" i="1"/>
  <c r="AJ3" i="1" s="1"/>
  <c r="AN3" i="1" s="1"/>
  <c r="P4" i="1"/>
  <c r="AJ4" i="1" s="1"/>
  <c r="AN4" i="1" s="1"/>
  <c r="P5" i="1"/>
  <c r="P6" i="1"/>
  <c r="AJ6" i="1" s="1"/>
  <c r="AN6" i="1" s="1"/>
  <c r="P7" i="1"/>
  <c r="AJ7" i="1" s="1"/>
  <c r="AN7" i="1" s="1"/>
  <c r="P8" i="1"/>
  <c r="AJ8" i="1" s="1"/>
  <c r="AN8" i="1" s="1"/>
  <c r="P9" i="1"/>
  <c r="P10" i="1"/>
  <c r="AJ10" i="1" s="1"/>
  <c r="AN10" i="1" s="1"/>
  <c r="P11" i="1"/>
  <c r="AJ11" i="1" s="1"/>
  <c r="AN11" i="1" s="1"/>
  <c r="P12" i="1"/>
  <c r="AJ12" i="1" s="1"/>
  <c r="AN12" i="1" s="1"/>
  <c r="P13" i="1"/>
  <c r="P14" i="1"/>
  <c r="AJ14" i="1" s="1"/>
  <c r="AN14" i="1" s="1"/>
  <c r="P15" i="1"/>
  <c r="AJ15" i="1" s="1"/>
  <c r="AN15" i="1" s="1"/>
  <c r="P16" i="1"/>
  <c r="AJ16" i="1" s="1"/>
  <c r="AN16" i="1" s="1"/>
  <c r="P17" i="1"/>
  <c r="P18" i="1"/>
  <c r="AJ18" i="1" s="1"/>
  <c r="AN18" i="1" s="1"/>
  <c r="P19" i="1"/>
  <c r="AJ19" i="1" s="1"/>
  <c r="AN19" i="1" s="1"/>
  <c r="P20" i="1"/>
  <c r="AJ20" i="1" s="1"/>
  <c r="AN20" i="1" s="1"/>
  <c r="P21" i="1"/>
  <c r="P22" i="1"/>
  <c r="AJ22" i="1" s="1"/>
  <c r="AN22" i="1" s="1"/>
  <c r="P23" i="1"/>
  <c r="AJ23" i="1" s="1"/>
  <c r="AN23" i="1" s="1"/>
  <c r="P24" i="1"/>
  <c r="AJ24" i="1" s="1"/>
  <c r="AN24" i="1" s="1"/>
  <c r="P25" i="1"/>
  <c r="P26" i="1"/>
  <c r="AJ26" i="1" s="1"/>
  <c r="AN26" i="1" s="1"/>
  <c r="P27" i="1"/>
  <c r="AJ27" i="1" s="1"/>
  <c r="AN27" i="1" s="1"/>
  <c r="P28" i="1"/>
  <c r="AJ28" i="1" s="1"/>
  <c r="AN28" i="1" s="1"/>
  <c r="P29" i="1"/>
  <c r="P30" i="1"/>
  <c r="AJ30" i="1" s="1"/>
  <c r="AN30" i="1" s="1"/>
  <c r="P31" i="1"/>
  <c r="AJ31" i="1" s="1"/>
  <c r="AN31" i="1" s="1"/>
  <c r="P32" i="1"/>
  <c r="AJ32" i="1" s="1"/>
  <c r="AN32" i="1" s="1"/>
  <c r="P33" i="1"/>
  <c r="P34" i="1"/>
  <c r="AJ34" i="1" s="1"/>
  <c r="AN34" i="1" s="1"/>
  <c r="P35" i="1"/>
  <c r="AJ35" i="1" s="1"/>
  <c r="AN35" i="1" s="1"/>
  <c r="P36" i="1"/>
  <c r="AJ36" i="1" s="1"/>
  <c r="AN36" i="1" s="1"/>
  <c r="P37" i="1"/>
  <c r="P38" i="1"/>
  <c r="AJ38" i="1" s="1"/>
  <c r="AN38" i="1" s="1"/>
  <c r="P39" i="1"/>
  <c r="AJ39" i="1" s="1"/>
  <c r="AN39" i="1" s="1"/>
  <c r="P40" i="1"/>
  <c r="AJ40" i="1" s="1"/>
  <c r="AN40" i="1" s="1"/>
  <c r="P41" i="1"/>
  <c r="P42" i="1"/>
  <c r="AJ42" i="1" s="1"/>
  <c r="AN42" i="1" s="1"/>
  <c r="P43" i="1"/>
  <c r="AJ43" i="1" s="1"/>
  <c r="AN43" i="1" s="1"/>
  <c r="P44" i="1"/>
  <c r="AJ44" i="1" s="1"/>
  <c r="AN44" i="1" s="1"/>
  <c r="P45" i="1"/>
  <c r="P46" i="1"/>
  <c r="AJ46" i="1" s="1"/>
  <c r="AN46" i="1" s="1"/>
  <c r="P47" i="1"/>
  <c r="AJ47" i="1" s="1"/>
  <c r="AN47" i="1" s="1"/>
  <c r="P48" i="1"/>
  <c r="AJ48" i="1" s="1"/>
  <c r="AN48" i="1" s="1"/>
  <c r="P49" i="1"/>
  <c r="P50" i="1"/>
  <c r="AJ50" i="1" s="1"/>
  <c r="AN50" i="1" s="1"/>
  <c r="P51" i="1"/>
  <c r="AJ51" i="1" s="1"/>
  <c r="AN51" i="1" s="1"/>
  <c r="P52" i="1"/>
  <c r="AJ52" i="1" s="1"/>
  <c r="AN52" i="1" s="1"/>
  <c r="P53" i="1"/>
  <c r="P54" i="1"/>
  <c r="AJ54" i="1" s="1"/>
  <c r="AN54" i="1" s="1"/>
  <c r="P55" i="1"/>
  <c r="AJ55" i="1" s="1"/>
  <c r="AN55" i="1" s="1"/>
  <c r="P56" i="1"/>
  <c r="AJ56" i="1" s="1"/>
  <c r="AN56" i="1" s="1"/>
  <c r="P57" i="1"/>
  <c r="P58" i="1"/>
  <c r="AJ58" i="1" s="1"/>
  <c r="AN58" i="1" s="1"/>
  <c r="P59" i="1"/>
  <c r="AJ59" i="1" s="1"/>
  <c r="AN59" i="1" s="1"/>
  <c r="P60" i="1"/>
  <c r="AJ60" i="1" s="1"/>
  <c r="AN60" i="1" s="1"/>
  <c r="P61" i="1"/>
  <c r="P62" i="1"/>
  <c r="AJ62" i="1" s="1"/>
  <c r="AN62" i="1" s="1"/>
  <c r="P63" i="1"/>
  <c r="AJ63" i="1" s="1"/>
  <c r="AN63" i="1" s="1"/>
  <c r="P64" i="1"/>
  <c r="AJ64" i="1" s="1"/>
  <c r="AN64" i="1" s="1"/>
  <c r="P65" i="1"/>
  <c r="P66" i="1"/>
  <c r="AJ66" i="1" s="1"/>
  <c r="AN66" i="1" s="1"/>
  <c r="P67" i="1"/>
  <c r="AJ67" i="1" s="1"/>
  <c r="AN67" i="1" s="1"/>
  <c r="P68" i="1"/>
  <c r="AJ68" i="1" s="1"/>
  <c r="AN68" i="1" s="1"/>
  <c r="P69" i="1"/>
  <c r="P70" i="1"/>
  <c r="AJ70" i="1" s="1"/>
  <c r="AN70" i="1" s="1"/>
  <c r="P71" i="1"/>
  <c r="AJ71" i="1" s="1"/>
  <c r="AN71" i="1" s="1"/>
  <c r="P72" i="1"/>
  <c r="AJ72" i="1" s="1"/>
  <c r="AN72" i="1" s="1"/>
  <c r="P73" i="1"/>
  <c r="P2" i="1"/>
  <c r="AJ2" i="1" s="1"/>
  <c r="AN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  <c r="DP73" i="1"/>
  <c r="DO73" i="1"/>
  <c r="G73" i="1"/>
  <c r="H73" i="1" s="1"/>
  <c r="K73" i="1" s="1"/>
  <c r="G72" i="1"/>
  <c r="H72" i="1" s="1"/>
  <c r="G71" i="1"/>
  <c r="H71" i="1" s="1"/>
  <c r="G70" i="1"/>
  <c r="H70" i="1" s="1"/>
  <c r="DP69" i="1"/>
  <c r="DO69" i="1"/>
  <c r="G69" i="1"/>
  <c r="H69" i="1" s="1"/>
  <c r="G68" i="1"/>
  <c r="H68" i="1" s="1"/>
  <c r="G67" i="1"/>
  <c r="H67" i="1" s="1"/>
  <c r="G66" i="1"/>
  <c r="H66" i="1" s="1"/>
  <c r="DP65" i="1"/>
  <c r="DO65" i="1"/>
  <c r="G65" i="1"/>
  <c r="H65" i="1" s="1"/>
  <c r="J65" i="1" s="1"/>
  <c r="G64" i="1"/>
  <c r="H64" i="1" s="1"/>
  <c r="G63" i="1"/>
  <c r="H63" i="1" s="1"/>
  <c r="K63" i="1" s="1"/>
  <c r="G62" i="1"/>
  <c r="H62" i="1" s="1"/>
  <c r="DP61" i="1"/>
  <c r="DO61" i="1"/>
  <c r="G61" i="1"/>
  <c r="H61" i="1" s="1"/>
  <c r="G60" i="1"/>
  <c r="H60" i="1" s="1"/>
  <c r="G59" i="1"/>
  <c r="H59" i="1" s="1"/>
  <c r="G58" i="1"/>
  <c r="H58" i="1" s="1"/>
  <c r="DP57" i="1"/>
  <c r="DO57" i="1"/>
  <c r="G57" i="1"/>
  <c r="H57" i="1" s="1"/>
  <c r="G56" i="1"/>
  <c r="H56" i="1" s="1"/>
  <c r="K56" i="1" s="1"/>
  <c r="G55" i="1"/>
  <c r="H55" i="1" s="1"/>
  <c r="G54" i="1"/>
  <c r="H54" i="1" s="1"/>
  <c r="DP53" i="1"/>
  <c r="DO53" i="1"/>
  <c r="G53" i="1"/>
  <c r="H53" i="1" s="1"/>
  <c r="I53" i="1" s="1"/>
  <c r="G52" i="1"/>
  <c r="H52" i="1" s="1"/>
  <c r="K52" i="1" s="1"/>
  <c r="G51" i="1"/>
  <c r="H51" i="1" s="1"/>
  <c r="G50" i="1"/>
  <c r="H50" i="1" s="1"/>
  <c r="DP49" i="1"/>
  <c r="DO49" i="1"/>
  <c r="G49" i="1"/>
  <c r="H49" i="1" s="1"/>
  <c r="G48" i="1"/>
  <c r="H48" i="1" s="1"/>
  <c r="G47" i="1"/>
  <c r="H47" i="1" s="1"/>
  <c r="G46" i="1"/>
  <c r="H46" i="1" s="1"/>
  <c r="DP45" i="1"/>
  <c r="DO45" i="1"/>
  <c r="G45" i="1"/>
  <c r="H45" i="1" s="1"/>
  <c r="G44" i="1"/>
  <c r="H44" i="1" s="1"/>
  <c r="J44" i="1" s="1"/>
  <c r="G43" i="1"/>
  <c r="H43" i="1" s="1"/>
  <c r="G42" i="1"/>
  <c r="H42" i="1" s="1"/>
  <c r="K42" i="1" s="1"/>
  <c r="DP41" i="1"/>
  <c r="DO41" i="1"/>
  <c r="G41" i="1"/>
  <c r="H41" i="1" s="1"/>
  <c r="K41" i="1" s="1"/>
  <c r="G40" i="1"/>
  <c r="H40" i="1" s="1"/>
  <c r="G39" i="1"/>
  <c r="H39" i="1" s="1"/>
  <c r="G38" i="1"/>
  <c r="H38" i="1" s="1"/>
  <c r="DP37" i="1"/>
  <c r="DO37" i="1"/>
  <c r="G37" i="1"/>
  <c r="H37" i="1" s="1"/>
  <c r="G36" i="1"/>
  <c r="H36" i="1" s="1"/>
  <c r="G35" i="1"/>
  <c r="H35" i="1" s="1"/>
  <c r="G34" i="1"/>
  <c r="H34" i="1" s="1"/>
  <c r="DP33" i="1"/>
  <c r="DO33" i="1"/>
  <c r="G33" i="1"/>
  <c r="H33" i="1" s="1"/>
  <c r="I33" i="1" s="1"/>
  <c r="G32" i="1"/>
  <c r="H32" i="1" s="1"/>
  <c r="G31" i="1"/>
  <c r="H31" i="1" s="1"/>
  <c r="K31" i="1" s="1"/>
  <c r="G30" i="1"/>
  <c r="H30" i="1" s="1"/>
  <c r="DP29" i="1"/>
  <c r="DO29" i="1"/>
  <c r="G29" i="1"/>
  <c r="H29" i="1" s="1"/>
  <c r="G28" i="1"/>
  <c r="H28" i="1" s="1"/>
  <c r="G27" i="1"/>
  <c r="H27" i="1" s="1"/>
  <c r="G26" i="1"/>
  <c r="H26" i="1" s="1"/>
  <c r="DP25" i="1"/>
  <c r="DO25" i="1"/>
  <c r="G25" i="1"/>
  <c r="H25" i="1" s="1"/>
  <c r="G24" i="1"/>
  <c r="H24" i="1" s="1"/>
  <c r="G23" i="1"/>
  <c r="H23" i="1" s="1"/>
  <c r="G22" i="1"/>
  <c r="H22" i="1" s="1"/>
  <c r="DP21" i="1"/>
  <c r="DO21" i="1"/>
  <c r="G21" i="1"/>
  <c r="H21" i="1" s="1"/>
  <c r="G20" i="1"/>
  <c r="H20" i="1" s="1"/>
  <c r="K20" i="1" s="1"/>
  <c r="G19" i="1"/>
  <c r="H19" i="1" s="1"/>
  <c r="G18" i="1"/>
  <c r="H18" i="1" s="1"/>
  <c r="DP17" i="1"/>
  <c r="DO17" i="1"/>
  <c r="G17" i="1"/>
  <c r="H17" i="1" s="1"/>
  <c r="K17" i="1" s="1"/>
  <c r="G16" i="1"/>
  <c r="H16" i="1" s="1"/>
  <c r="G15" i="1"/>
  <c r="H15" i="1" s="1"/>
  <c r="G14" i="1"/>
  <c r="H14" i="1" s="1"/>
  <c r="DP13" i="1"/>
  <c r="DO13" i="1"/>
  <c r="G13" i="1"/>
  <c r="H13" i="1" s="1"/>
  <c r="G12" i="1"/>
  <c r="H12" i="1" s="1"/>
  <c r="G11" i="1"/>
  <c r="H11" i="1" s="1"/>
  <c r="G10" i="1"/>
  <c r="H10" i="1" s="1"/>
  <c r="DP9" i="1"/>
  <c r="DO9" i="1"/>
  <c r="G9" i="1"/>
  <c r="H9" i="1" s="1"/>
  <c r="G8" i="1"/>
  <c r="H8" i="1" s="1"/>
  <c r="G7" i="1"/>
  <c r="H7" i="1" s="1"/>
  <c r="K7" i="1" s="1"/>
  <c r="G6" i="1"/>
  <c r="H6" i="1" s="1"/>
  <c r="DP5" i="1"/>
  <c r="DO5" i="1"/>
  <c r="G5" i="1"/>
  <c r="H5" i="1" s="1"/>
  <c r="G4" i="1"/>
  <c r="H4" i="1" s="1"/>
  <c r="G3" i="1"/>
  <c r="H3" i="1" s="1"/>
  <c r="G2" i="1"/>
  <c r="H2" i="1" s="1"/>
  <c r="CJ2" i="1" l="1"/>
  <c r="O68" i="1"/>
  <c r="AH68" i="1"/>
  <c r="AL68" i="1" s="1"/>
  <c r="O60" i="1"/>
  <c r="AH60" i="1"/>
  <c r="AL60" i="1" s="1"/>
  <c r="O52" i="1"/>
  <c r="AH52" i="1"/>
  <c r="AL52" i="1" s="1"/>
  <c r="O44" i="1"/>
  <c r="AH44" i="1"/>
  <c r="AL44" i="1" s="1"/>
  <c r="O36" i="1"/>
  <c r="AH36" i="1"/>
  <c r="AL36" i="1" s="1"/>
  <c r="O28" i="1"/>
  <c r="AH28" i="1"/>
  <c r="AL28" i="1" s="1"/>
  <c r="O16" i="1"/>
  <c r="AH16" i="1"/>
  <c r="AL16" i="1" s="1"/>
  <c r="O8" i="1"/>
  <c r="AH8" i="1"/>
  <c r="AL8" i="1" s="1"/>
  <c r="O71" i="1"/>
  <c r="AH71" i="1"/>
  <c r="AL71" i="1" s="1"/>
  <c r="O67" i="1"/>
  <c r="AH67" i="1"/>
  <c r="AL67" i="1" s="1"/>
  <c r="O63" i="1"/>
  <c r="AH63" i="1"/>
  <c r="AL63" i="1" s="1"/>
  <c r="O59" i="1"/>
  <c r="AH59" i="1"/>
  <c r="AL59" i="1" s="1"/>
  <c r="O55" i="1"/>
  <c r="AH55" i="1"/>
  <c r="AL55" i="1" s="1"/>
  <c r="O51" i="1"/>
  <c r="AH51" i="1"/>
  <c r="AL51" i="1" s="1"/>
  <c r="O47" i="1"/>
  <c r="AH47" i="1"/>
  <c r="AL47" i="1" s="1"/>
  <c r="O43" i="1"/>
  <c r="AH43" i="1"/>
  <c r="AL43" i="1" s="1"/>
  <c r="O39" i="1"/>
  <c r="AH39" i="1"/>
  <c r="AL39" i="1" s="1"/>
  <c r="O35" i="1"/>
  <c r="AH35" i="1"/>
  <c r="AL35" i="1" s="1"/>
  <c r="O31" i="1"/>
  <c r="AH31" i="1"/>
  <c r="AL31" i="1" s="1"/>
  <c r="O27" i="1"/>
  <c r="AH27" i="1"/>
  <c r="AL27" i="1" s="1"/>
  <c r="O23" i="1"/>
  <c r="AH23" i="1"/>
  <c r="AL23" i="1" s="1"/>
  <c r="O19" i="1"/>
  <c r="AH19" i="1"/>
  <c r="AL19" i="1" s="1"/>
  <c r="O15" i="1"/>
  <c r="AH15" i="1"/>
  <c r="AL15" i="1" s="1"/>
  <c r="O11" i="1"/>
  <c r="AH11" i="1"/>
  <c r="AL11" i="1" s="1"/>
  <c r="O7" i="1"/>
  <c r="AH7" i="1"/>
  <c r="AL7" i="1" s="1"/>
  <c r="O3" i="1"/>
  <c r="AH3" i="1"/>
  <c r="AL3" i="1" s="1"/>
  <c r="O20" i="1"/>
  <c r="AH20" i="1"/>
  <c r="AL20" i="1" s="1"/>
  <c r="O2" i="1"/>
  <c r="AH2" i="1"/>
  <c r="AL2" i="1" s="1"/>
  <c r="O66" i="1"/>
  <c r="AH66" i="1"/>
  <c r="AL66" i="1" s="1"/>
  <c r="O54" i="1"/>
  <c r="AH54" i="1"/>
  <c r="AL54" i="1" s="1"/>
  <c r="O46" i="1"/>
  <c r="AH46" i="1"/>
  <c r="AL46" i="1" s="1"/>
  <c r="O38" i="1"/>
  <c r="AH38" i="1"/>
  <c r="AL38" i="1" s="1"/>
  <c r="O30" i="1"/>
  <c r="AH30" i="1"/>
  <c r="AL30" i="1" s="1"/>
  <c r="O22" i="1"/>
  <c r="AH22" i="1"/>
  <c r="AL22" i="1" s="1"/>
  <c r="O14" i="1"/>
  <c r="AH14" i="1"/>
  <c r="AL14" i="1" s="1"/>
  <c r="O10" i="1"/>
  <c r="AH10" i="1"/>
  <c r="AL10" i="1" s="1"/>
  <c r="O6" i="1"/>
  <c r="AH6" i="1"/>
  <c r="AL6" i="1" s="1"/>
  <c r="O72" i="1"/>
  <c r="AH72" i="1"/>
  <c r="AL72" i="1" s="1"/>
  <c r="O64" i="1"/>
  <c r="AH64" i="1"/>
  <c r="AL64" i="1" s="1"/>
  <c r="O56" i="1"/>
  <c r="AH56" i="1"/>
  <c r="AL56" i="1" s="1"/>
  <c r="O48" i="1"/>
  <c r="AH48" i="1"/>
  <c r="AL48" i="1" s="1"/>
  <c r="O40" i="1"/>
  <c r="AH40" i="1"/>
  <c r="AL40" i="1" s="1"/>
  <c r="O32" i="1"/>
  <c r="AH32" i="1"/>
  <c r="AL32" i="1" s="1"/>
  <c r="O24" i="1"/>
  <c r="AH24" i="1"/>
  <c r="AL24" i="1" s="1"/>
  <c r="O12" i="1"/>
  <c r="AH12" i="1"/>
  <c r="AL12" i="1" s="1"/>
  <c r="O4" i="1"/>
  <c r="AH4" i="1"/>
  <c r="AL4" i="1" s="1"/>
  <c r="O70" i="1"/>
  <c r="AH70" i="1"/>
  <c r="AL70" i="1" s="1"/>
  <c r="O62" i="1"/>
  <c r="AH62" i="1"/>
  <c r="AL62" i="1" s="1"/>
  <c r="O58" i="1"/>
  <c r="AH58" i="1"/>
  <c r="AL58" i="1" s="1"/>
  <c r="O50" i="1"/>
  <c r="AH50" i="1"/>
  <c r="AL50" i="1" s="1"/>
  <c r="O42" i="1"/>
  <c r="AH42" i="1"/>
  <c r="AL42" i="1" s="1"/>
  <c r="O34" i="1"/>
  <c r="AH34" i="1"/>
  <c r="AL34" i="1" s="1"/>
  <c r="O26" i="1"/>
  <c r="AH26" i="1"/>
  <c r="AL26" i="1" s="1"/>
  <c r="O18" i="1"/>
  <c r="AH18" i="1"/>
  <c r="AL18" i="1" s="1"/>
  <c r="O73" i="1"/>
  <c r="AH73" i="1"/>
  <c r="AL73" i="1" s="1"/>
  <c r="O69" i="1"/>
  <c r="AH69" i="1"/>
  <c r="AL69" i="1" s="1"/>
  <c r="O65" i="1"/>
  <c r="AH65" i="1"/>
  <c r="AL65" i="1" s="1"/>
  <c r="O61" i="1"/>
  <c r="AH61" i="1"/>
  <c r="AL61" i="1" s="1"/>
  <c r="O57" i="1"/>
  <c r="AH57" i="1"/>
  <c r="AL57" i="1" s="1"/>
  <c r="O53" i="1"/>
  <c r="AH53" i="1"/>
  <c r="AL53" i="1" s="1"/>
  <c r="O49" i="1"/>
  <c r="AH49" i="1"/>
  <c r="AL49" i="1" s="1"/>
  <c r="O45" i="1"/>
  <c r="AH45" i="1"/>
  <c r="AL45" i="1" s="1"/>
  <c r="O41" i="1"/>
  <c r="AH41" i="1"/>
  <c r="AL41" i="1" s="1"/>
  <c r="O37" i="1"/>
  <c r="AH37" i="1"/>
  <c r="AL37" i="1" s="1"/>
  <c r="O33" i="1"/>
  <c r="AH33" i="1"/>
  <c r="AL33" i="1" s="1"/>
  <c r="O29" i="1"/>
  <c r="AH29" i="1"/>
  <c r="AL29" i="1" s="1"/>
  <c r="O25" i="1"/>
  <c r="AH25" i="1"/>
  <c r="AL25" i="1" s="1"/>
  <c r="O21" i="1"/>
  <c r="AH21" i="1"/>
  <c r="AL21" i="1" s="1"/>
  <c r="O17" i="1"/>
  <c r="AH17" i="1"/>
  <c r="AL17" i="1" s="1"/>
  <c r="O13" i="1"/>
  <c r="AH13" i="1"/>
  <c r="AL13" i="1" s="1"/>
  <c r="O9" i="1"/>
  <c r="AH9" i="1"/>
  <c r="AL9" i="1" s="1"/>
  <c r="O5" i="1"/>
  <c r="AH5" i="1"/>
  <c r="AL5" i="1" s="1"/>
  <c r="Q73" i="1"/>
  <c r="AJ73" i="1"/>
  <c r="AN73" i="1" s="1"/>
  <c r="Q69" i="1"/>
  <c r="AJ69" i="1"/>
  <c r="AN69" i="1" s="1"/>
  <c r="Q65" i="1"/>
  <c r="AJ65" i="1"/>
  <c r="AN65" i="1" s="1"/>
  <c r="Q61" i="1"/>
  <c r="AJ61" i="1"/>
  <c r="AN61" i="1" s="1"/>
  <c r="Q57" i="1"/>
  <c r="AJ57" i="1"/>
  <c r="AN57" i="1" s="1"/>
  <c r="Q53" i="1"/>
  <c r="AJ53" i="1"/>
  <c r="AN53" i="1" s="1"/>
  <c r="Q49" i="1"/>
  <c r="AJ49" i="1"/>
  <c r="AN49" i="1" s="1"/>
  <c r="Q45" i="1"/>
  <c r="AJ45" i="1"/>
  <c r="AN45" i="1" s="1"/>
  <c r="Q41" i="1"/>
  <c r="AJ41" i="1"/>
  <c r="AN41" i="1" s="1"/>
  <c r="Q37" i="1"/>
  <c r="AJ37" i="1"/>
  <c r="AN37" i="1" s="1"/>
  <c r="Q33" i="1"/>
  <c r="AJ33" i="1"/>
  <c r="AN33" i="1" s="1"/>
  <c r="Q29" i="1"/>
  <c r="AJ29" i="1"/>
  <c r="AN29" i="1" s="1"/>
  <c r="Q25" i="1"/>
  <c r="AJ25" i="1"/>
  <c r="AN25" i="1" s="1"/>
  <c r="Q21" i="1"/>
  <c r="AJ21" i="1"/>
  <c r="AN21" i="1" s="1"/>
  <c r="Q17" i="1"/>
  <c r="AJ17" i="1"/>
  <c r="AN17" i="1" s="1"/>
  <c r="Q13" i="1"/>
  <c r="AJ13" i="1"/>
  <c r="AN13" i="1" s="1"/>
  <c r="Q9" i="1"/>
  <c r="AJ9" i="1"/>
  <c r="AN9" i="1" s="1"/>
  <c r="Q5" i="1"/>
  <c r="AJ5" i="1"/>
  <c r="AN5" i="1" s="1"/>
  <c r="AX73" i="1"/>
  <c r="BQ73" i="1"/>
  <c r="BU73" i="1" s="1"/>
  <c r="AX69" i="1"/>
  <c r="BQ69" i="1"/>
  <c r="BU69" i="1" s="1"/>
  <c r="AX65" i="1"/>
  <c r="BQ65" i="1"/>
  <c r="BU65" i="1" s="1"/>
  <c r="AX61" i="1"/>
  <c r="BQ61" i="1"/>
  <c r="BU61" i="1" s="1"/>
  <c r="AX57" i="1"/>
  <c r="BQ57" i="1"/>
  <c r="BU57" i="1" s="1"/>
  <c r="AX53" i="1"/>
  <c r="BQ53" i="1"/>
  <c r="BU53" i="1" s="1"/>
  <c r="AX49" i="1"/>
  <c r="BQ49" i="1"/>
  <c r="BU49" i="1" s="1"/>
  <c r="AX45" i="1"/>
  <c r="BQ45" i="1"/>
  <c r="BU45" i="1" s="1"/>
  <c r="AX41" i="1"/>
  <c r="BQ41" i="1"/>
  <c r="BU41" i="1" s="1"/>
  <c r="AX37" i="1"/>
  <c r="BQ37" i="1"/>
  <c r="BU37" i="1" s="1"/>
  <c r="AX33" i="1"/>
  <c r="BQ33" i="1"/>
  <c r="BU33" i="1" s="1"/>
  <c r="AX29" i="1"/>
  <c r="BQ29" i="1"/>
  <c r="BU29" i="1" s="1"/>
  <c r="AX21" i="1"/>
  <c r="BQ21" i="1"/>
  <c r="BU21" i="1" s="1"/>
  <c r="AX13" i="1"/>
  <c r="BQ13" i="1"/>
  <c r="BU13" i="1" s="1"/>
  <c r="AZ69" i="1"/>
  <c r="BS69" i="1"/>
  <c r="BW69" i="1" s="1"/>
  <c r="AZ53" i="1"/>
  <c r="BS53" i="1"/>
  <c r="BW53" i="1" s="1"/>
  <c r="AZ37" i="1"/>
  <c r="BS37" i="1"/>
  <c r="BW37" i="1" s="1"/>
  <c r="AZ21" i="1"/>
  <c r="BS21" i="1"/>
  <c r="BW21" i="1" s="1"/>
  <c r="AZ13" i="1"/>
  <c r="BS13" i="1"/>
  <c r="BW13" i="1" s="1"/>
  <c r="CH43" i="1"/>
  <c r="DA43" i="1"/>
  <c r="DE43" i="1" s="1"/>
  <c r="T13" i="1"/>
  <c r="X13" i="1" s="1"/>
  <c r="AF13" i="1" s="1"/>
  <c r="BA69" i="1"/>
  <c r="BI69" i="1" s="1"/>
  <c r="CN2" i="1"/>
  <c r="CV2" i="1" s="1"/>
  <c r="CR2" i="1"/>
  <c r="T53" i="1"/>
  <c r="BA53" i="1"/>
  <c r="BC37" i="1"/>
  <c r="T37" i="1"/>
  <c r="BA37" i="1"/>
  <c r="T21" i="1"/>
  <c r="BA13" i="1"/>
  <c r="Q52" i="1"/>
  <c r="T52" i="1"/>
  <c r="Q32" i="1"/>
  <c r="T32" i="1"/>
  <c r="Q12" i="1"/>
  <c r="T12" i="1"/>
  <c r="AX60" i="1"/>
  <c r="BA60" i="1"/>
  <c r="AX40" i="1"/>
  <c r="BA40" i="1"/>
  <c r="AX28" i="1"/>
  <c r="BA28" i="1"/>
  <c r="AX16" i="1"/>
  <c r="BA16" i="1"/>
  <c r="AX12" i="1"/>
  <c r="BA12" i="1"/>
  <c r="AX8" i="1"/>
  <c r="BA8" i="1"/>
  <c r="AX4" i="1"/>
  <c r="BA4" i="1"/>
  <c r="AZ72" i="1"/>
  <c r="BC72" i="1"/>
  <c r="AZ68" i="1"/>
  <c r="BC68" i="1"/>
  <c r="AZ64" i="1"/>
  <c r="BC64" i="1"/>
  <c r="AZ60" i="1"/>
  <c r="BC60" i="1"/>
  <c r="AZ56" i="1"/>
  <c r="BC56" i="1"/>
  <c r="AZ52" i="1"/>
  <c r="BC52" i="1"/>
  <c r="AZ48" i="1"/>
  <c r="BC48" i="1"/>
  <c r="AZ44" i="1"/>
  <c r="BC44" i="1"/>
  <c r="AZ40" i="1"/>
  <c r="BC40" i="1"/>
  <c r="AZ28" i="1"/>
  <c r="BC28" i="1"/>
  <c r="AZ20" i="1"/>
  <c r="BC20" i="1"/>
  <c r="AZ16" i="1"/>
  <c r="BC16" i="1"/>
  <c r="AZ12" i="1"/>
  <c r="BC12" i="1"/>
  <c r="AZ8" i="1"/>
  <c r="BC8" i="1"/>
  <c r="AZ4" i="1"/>
  <c r="BC4" i="1"/>
  <c r="CJ72" i="1"/>
  <c r="CI72" i="1"/>
  <c r="CJ68" i="1"/>
  <c r="CI68" i="1"/>
  <c r="CJ64" i="1"/>
  <c r="CI64" i="1"/>
  <c r="CJ60" i="1"/>
  <c r="CI60" i="1"/>
  <c r="CJ56" i="1"/>
  <c r="CI56" i="1"/>
  <c r="CJ52" i="1"/>
  <c r="CI52" i="1"/>
  <c r="CJ48" i="1"/>
  <c r="CI48" i="1"/>
  <c r="CJ44" i="1"/>
  <c r="CI44" i="1"/>
  <c r="CJ40" i="1"/>
  <c r="CI40" i="1"/>
  <c r="CJ36" i="1"/>
  <c r="CI36" i="1"/>
  <c r="CJ32" i="1"/>
  <c r="CI32" i="1"/>
  <c r="CJ28" i="1"/>
  <c r="CI28" i="1"/>
  <c r="CJ24" i="1"/>
  <c r="CI24" i="1"/>
  <c r="CJ20" i="1"/>
  <c r="CI20" i="1"/>
  <c r="CJ16" i="1"/>
  <c r="CI16" i="1"/>
  <c r="CJ12" i="1"/>
  <c r="CI12" i="1"/>
  <c r="CJ8" i="1"/>
  <c r="CI8" i="1"/>
  <c r="CJ4" i="1"/>
  <c r="CI4" i="1"/>
  <c r="CH72" i="1"/>
  <c r="CK72" i="1"/>
  <c r="CH68" i="1"/>
  <c r="CK68" i="1"/>
  <c r="CH64" i="1"/>
  <c r="CK64" i="1"/>
  <c r="CH60" i="1"/>
  <c r="CK60" i="1"/>
  <c r="CH56" i="1"/>
  <c r="CK56" i="1"/>
  <c r="CH52" i="1"/>
  <c r="CK52" i="1"/>
  <c r="CH48" i="1"/>
  <c r="CK48" i="1"/>
  <c r="CH44" i="1"/>
  <c r="CK44" i="1"/>
  <c r="CH40" i="1"/>
  <c r="CK40" i="1"/>
  <c r="CH36" i="1"/>
  <c r="CK36" i="1"/>
  <c r="CH32" i="1"/>
  <c r="CK32" i="1"/>
  <c r="CH28" i="1"/>
  <c r="CK28" i="1"/>
  <c r="CH24" i="1"/>
  <c r="CK24" i="1"/>
  <c r="CH20" i="1"/>
  <c r="CK20" i="1"/>
  <c r="CH16" i="1"/>
  <c r="CK16" i="1"/>
  <c r="CH12" i="1"/>
  <c r="CK12" i="1"/>
  <c r="CH8" i="1"/>
  <c r="CK8" i="1"/>
  <c r="CH4" i="1"/>
  <c r="CK4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T69" i="1"/>
  <c r="Q68" i="1"/>
  <c r="T68" i="1"/>
  <c r="Q56" i="1"/>
  <c r="T56" i="1"/>
  <c r="Q48" i="1"/>
  <c r="T48" i="1"/>
  <c r="Q36" i="1"/>
  <c r="T36" i="1"/>
  <c r="Q8" i="1"/>
  <c r="T8" i="1"/>
  <c r="AX68" i="1"/>
  <c r="BA68" i="1"/>
  <c r="AX52" i="1"/>
  <c r="BA52" i="1"/>
  <c r="AX36" i="1"/>
  <c r="BA36" i="1"/>
  <c r="AZ36" i="1"/>
  <c r="BC36" i="1"/>
  <c r="Q71" i="1"/>
  <c r="T71" i="1"/>
  <c r="Q67" i="1"/>
  <c r="T67" i="1"/>
  <c r="Q63" i="1"/>
  <c r="T63" i="1"/>
  <c r="Q59" i="1"/>
  <c r="T59" i="1"/>
  <c r="Q55" i="1"/>
  <c r="T55" i="1"/>
  <c r="Q51" i="1"/>
  <c r="T51" i="1"/>
  <c r="Q47" i="1"/>
  <c r="T47" i="1"/>
  <c r="Q43" i="1"/>
  <c r="T43" i="1"/>
  <c r="Q39" i="1"/>
  <c r="T39" i="1"/>
  <c r="Q35" i="1"/>
  <c r="T35" i="1"/>
  <c r="Q31" i="1"/>
  <c r="T31" i="1"/>
  <c r="Q27" i="1"/>
  <c r="T27" i="1"/>
  <c r="Q23" i="1"/>
  <c r="T23" i="1"/>
  <c r="Q19" i="1"/>
  <c r="T19" i="1"/>
  <c r="Q15" i="1"/>
  <c r="T15" i="1"/>
  <c r="Q11" i="1"/>
  <c r="T11" i="1"/>
  <c r="Q7" i="1"/>
  <c r="T7" i="1"/>
  <c r="Q3" i="1"/>
  <c r="T3" i="1"/>
  <c r="AX71" i="1"/>
  <c r="BA71" i="1"/>
  <c r="AX67" i="1"/>
  <c r="BA67" i="1"/>
  <c r="AX63" i="1"/>
  <c r="BA63" i="1"/>
  <c r="AX59" i="1"/>
  <c r="BA59" i="1"/>
  <c r="AX55" i="1"/>
  <c r="BA55" i="1"/>
  <c r="AX51" i="1"/>
  <c r="BA51" i="1"/>
  <c r="AX47" i="1"/>
  <c r="BA47" i="1"/>
  <c r="AX43" i="1"/>
  <c r="BA43" i="1"/>
  <c r="AX39" i="1"/>
  <c r="BA39" i="1"/>
  <c r="AX35" i="1"/>
  <c r="BA35" i="1"/>
  <c r="AX31" i="1"/>
  <c r="BA31" i="1"/>
  <c r="AX27" i="1"/>
  <c r="BA27" i="1"/>
  <c r="AX23" i="1"/>
  <c r="BA23" i="1"/>
  <c r="AX19" i="1"/>
  <c r="BA19" i="1"/>
  <c r="AX15" i="1"/>
  <c r="BA15" i="1"/>
  <c r="AX11" i="1"/>
  <c r="BA11" i="1"/>
  <c r="AX7" i="1"/>
  <c r="BA7" i="1"/>
  <c r="AX3" i="1"/>
  <c r="BA3" i="1"/>
  <c r="AZ71" i="1"/>
  <c r="BC71" i="1"/>
  <c r="AZ67" i="1"/>
  <c r="BC67" i="1"/>
  <c r="AZ63" i="1"/>
  <c r="BC63" i="1"/>
  <c r="AZ59" i="1"/>
  <c r="BC59" i="1"/>
  <c r="AZ55" i="1"/>
  <c r="BC55" i="1"/>
  <c r="AZ51" i="1"/>
  <c r="BC51" i="1"/>
  <c r="AZ47" i="1"/>
  <c r="BC47" i="1"/>
  <c r="AZ43" i="1"/>
  <c r="BC43" i="1"/>
  <c r="AZ39" i="1"/>
  <c r="BC39" i="1"/>
  <c r="AZ35" i="1"/>
  <c r="BC35" i="1"/>
  <c r="AZ31" i="1"/>
  <c r="BC31" i="1"/>
  <c r="AZ27" i="1"/>
  <c r="BC27" i="1"/>
  <c r="AZ23" i="1"/>
  <c r="BC23" i="1"/>
  <c r="AZ19" i="1"/>
  <c r="BC19" i="1"/>
  <c r="AZ15" i="1"/>
  <c r="BC15" i="1"/>
  <c r="AZ11" i="1"/>
  <c r="BC11" i="1"/>
  <c r="AZ7" i="1"/>
  <c r="BC7" i="1"/>
  <c r="AZ3" i="1"/>
  <c r="BC3" i="1"/>
  <c r="CJ71" i="1"/>
  <c r="CI71" i="1"/>
  <c r="CJ67" i="1"/>
  <c r="CI67" i="1"/>
  <c r="CJ63" i="1"/>
  <c r="CI63" i="1"/>
  <c r="CJ59" i="1"/>
  <c r="CI59" i="1"/>
  <c r="CJ55" i="1"/>
  <c r="CI55" i="1"/>
  <c r="CJ51" i="1"/>
  <c r="CI51" i="1"/>
  <c r="CJ47" i="1"/>
  <c r="CI47" i="1"/>
  <c r="CJ43" i="1"/>
  <c r="CI43" i="1"/>
  <c r="CJ39" i="1"/>
  <c r="CI39" i="1"/>
  <c r="CJ35" i="1"/>
  <c r="CI35" i="1"/>
  <c r="CJ31" i="1"/>
  <c r="CI31" i="1"/>
  <c r="CJ27" i="1"/>
  <c r="CI27" i="1"/>
  <c r="CJ23" i="1"/>
  <c r="CI23" i="1"/>
  <c r="CJ19" i="1"/>
  <c r="CI19" i="1"/>
  <c r="CJ15" i="1"/>
  <c r="CI15" i="1"/>
  <c r="CJ11" i="1"/>
  <c r="CI11" i="1"/>
  <c r="CJ7" i="1"/>
  <c r="CI7" i="1"/>
  <c r="CJ3" i="1"/>
  <c r="CI3" i="1"/>
  <c r="CH71" i="1"/>
  <c r="CK71" i="1"/>
  <c r="CH67" i="1"/>
  <c r="CK67" i="1"/>
  <c r="CH63" i="1"/>
  <c r="CK63" i="1"/>
  <c r="CH59" i="1"/>
  <c r="CK59" i="1"/>
  <c r="CH55" i="1"/>
  <c r="CK55" i="1"/>
  <c r="CH51" i="1"/>
  <c r="CK51" i="1"/>
  <c r="CH47" i="1"/>
  <c r="CK47" i="1"/>
  <c r="CH39" i="1"/>
  <c r="CK39" i="1"/>
  <c r="CH35" i="1"/>
  <c r="CK35" i="1"/>
  <c r="CH31" i="1"/>
  <c r="CK31" i="1"/>
  <c r="CH27" i="1"/>
  <c r="CK27" i="1"/>
  <c r="CH23" i="1"/>
  <c r="CK23" i="1"/>
  <c r="CH19" i="1"/>
  <c r="CK19" i="1"/>
  <c r="CH15" i="1"/>
  <c r="CK15" i="1"/>
  <c r="CH11" i="1"/>
  <c r="CK11" i="1"/>
  <c r="CH7" i="1"/>
  <c r="CK7" i="1"/>
  <c r="CH3" i="1"/>
  <c r="CK3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T65" i="1"/>
  <c r="T49" i="1"/>
  <c r="T33" i="1"/>
  <c r="T9" i="1"/>
  <c r="BA65" i="1"/>
  <c r="BA49" i="1"/>
  <c r="BA33" i="1"/>
  <c r="BC21" i="1"/>
  <c r="Q72" i="1"/>
  <c r="T72" i="1"/>
  <c r="Q60" i="1"/>
  <c r="T60" i="1"/>
  <c r="Q40" i="1"/>
  <c r="T40" i="1"/>
  <c r="Q24" i="1"/>
  <c r="T24" i="1"/>
  <c r="Q4" i="1"/>
  <c r="T4" i="1"/>
  <c r="AX64" i="1"/>
  <c r="BA64" i="1"/>
  <c r="AX48" i="1"/>
  <c r="BA48" i="1"/>
  <c r="AX32" i="1"/>
  <c r="BA32" i="1"/>
  <c r="AX20" i="1"/>
  <c r="BA20" i="1"/>
  <c r="AZ32" i="1"/>
  <c r="BC32" i="1"/>
  <c r="Q2" i="1"/>
  <c r="T2" i="1"/>
  <c r="Q70" i="1"/>
  <c r="T70" i="1"/>
  <c r="Q66" i="1"/>
  <c r="T66" i="1"/>
  <c r="Q62" i="1"/>
  <c r="T62" i="1"/>
  <c r="Q58" i="1"/>
  <c r="T58" i="1"/>
  <c r="Q54" i="1"/>
  <c r="T54" i="1"/>
  <c r="Q50" i="1"/>
  <c r="T50" i="1"/>
  <c r="Q46" i="1"/>
  <c r="T46" i="1"/>
  <c r="Q42" i="1"/>
  <c r="T42" i="1"/>
  <c r="Q38" i="1"/>
  <c r="T38" i="1"/>
  <c r="Q34" i="1"/>
  <c r="T34" i="1"/>
  <c r="Q30" i="1"/>
  <c r="T30" i="1"/>
  <c r="Q26" i="1"/>
  <c r="T26" i="1"/>
  <c r="Q22" i="1"/>
  <c r="T22" i="1"/>
  <c r="Q18" i="1"/>
  <c r="T18" i="1"/>
  <c r="Q14" i="1"/>
  <c r="T14" i="1"/>
  <c r="Q10" i="1"/>
  <c r="T10" i="1"/>
  <c r="Q6" i="1"/>
  <c r="T6" i="1"/>
  <c r="AX2" i="1"/>
  <c r="BA2" i="1"/>
  <c r="AX70" i="1"/>
  <c r="BA70" i="1"/>
  <c r="AX66" i="1"/>
  <c r="BA66" i="1"/>
  <c r="AX62" i="1"/>
  <c r="BA62" i="1"/>
  <c r="AX58" i="1"/>
  <c r="BA58" i="1"/>
  <c r="AX54" i="1"/>
  <c r="BA54" i="1"/>
  <c r="AX50" i="1"/>
  <c r="BA50" i="1"/>
  <c r="AX46" i="1"/>
  <c r="BA46" i="1"/>
  <c r="AX42" i="1"/>
  <c r="BA42" i="1"/>
  <c r="AX38" i="1"/>
  <c r="BA38" i="1"/>
  <c r="AX34" i="1"/>
  <c r="BA34" i="1"/>
  <c r="AX30" i="1"/>
  <c r="BA30" i="1"/>
  <c r="AX26" i="1"/>
  <c r="BA26" i="1"/>
  <c r="AX22" i="1"/>
  <c r="BA22" i="1"/>
  <c r="AX18" i="1"/>
  <c r="BA18" i="1"/>
  <c r="AX14" i="1"/>
  <c r="BA14" i="1"/>
  <c r="AX10" i="1"/>
  <c r="BA10" i="1"/>
  <c r="AX6" i="1"/>
  <c r="BA6" i="1"/>
  <c r="AZ2" i="1"/>
  <c r="BC2" i="1"/>
  <c r="AZ70" i="1"/>
  <c r="BC70" i="1"/>
  <c r="AZ66" i="1"/>
  <c r="BC66" i="1"/>
  <c r="AZ62" i="1"/>
  <c r="BC62" i="1"/>
  <c r="AZ58" i="1"/>
  <c r="BC58" i="1"/>
  <c r="AZ54" i="1"/>
  <c r="BC54" i="1"/>
  <c r="AZ50" i="1"/>
  <c r="BC50" i="1"/>
  <c r="AZ46" i="1"/>
  <c r="BC46" i="1"/>
  <c r="AZ42" i="1"/>
  <c r="BC42" i="1"/>
  <c r="AZ38" i="1"/>
  <c r="BC38" i="1"/>
  <c r="AZ34" i="1"/>
  <c r="BC34" i="1"/>
  <c r="AZ30" i="1"/>
  <c r="BC30" i="1"/>
  <c r="AZ26" i="1"/>
  <c r="BC26" i="1"/>
  <c r="AZ22" i="1"/>
  <c r="BC22" i="1"/>
  <c r="AZ18" i="1"/>
  <c r="BC18" i="1"/>
  <c r="AZ14" i="1"/>
  <c r="BC14" i="1"/>
  <c r="AZ10" i="1"/>
  <c r="BC10" i="1"/>
  <c r="AZ6" i="1"/>
  <c r="BC6" i="1"/>
  <c r="CJ70" i="1"/>
  <c r="CI70" i="1"/>
  <c r="CJ66" i="1"/>
  <c r="CI66" i="1"/>
  <c r="CJ62" i="1"/>
  <c r="CI62" i="1"/>
  <c r="CJ58" i="1"/>
  <c r="CI58" i="1"/>
  <c r="CJ54" i="1"/>
  <c r="CI54" i="1"/>
  <c r="CJ50" i="1"/>
  <c r="CI50" i="1"/>
  <c r="CJ46" i="1"/>
  <c r="CI46" i="1"/>
  <c r="CJ42" i="1"/>
  <c r="CI42" i="1"/>
  <c r="CJ38" i="1"/>
  <c r="CI38" i="1"/>
  <c r="CJ34" i="1"/>
  <c r="CI34" i="1"/>
  <c r="CJ30" i="1"/>
  <c r="CI30" i="1"/>
  <c r="CJ26" i="1"/>
  <c r="CI26" i="1"/>
  <c r="CJ22" i="1"/>
  <c r="CI22" i="1"/>
  <c r="CJ18" i="1"/>
  <c r="CI18" i="1"/>
  <c r="CJ14" i="1"/>
  <c r="CI14" i="1"/>
  <c r="CJ10" i="1"/>
  <c r="CI10" i="1"/>
  <c r="CJ6" i="1"/>
  <c r="CI6" i="1"/>
  <c r="CH2" i="1"/>
  <c r="CK2" i="1"/>
  <c r="CH70" i="1"/>
  <c r="CK70" i="1"/>
  <c r="CH66" i="1"/>
  <c r="CK66" i="1"/>
  <c r="CH62" i="1"/>
  <c r="CK62" i="1"/>
  <c r="CH58" i="1"/>
  <c r="CK58" i="1"/>
  <c r="CH54" i="1"/>
  <c r="CK54" i="1"/>
  <c r="CH50" i="1"/>
  <c r="CK50" i="1"/>
  <c r="CH46" i="1"/>
  <c r="CK46" i="1"/>
  <c r="CH42" i="1"/>
  <c r="CK42" i="1"/>
  <c r="CH38" i="1"/>
  <c r="CK38" i="1"/>
  <c r="CH34" i="1"/>
  <c r="CK34" i="1"/>
  <c r="CH30" i="1"/>
  <c r="CK30" i="1"/>
  <c r="CH26" i="1"/>
  <c r="CK26" i="1"/>
  <c r="CH22" i="1"/>
  <c r="CK22" i="1"/>
  <c r="CH18" i="1"/>
  <c r="CK18" i="1"/>
  <c r="CH14" i="1"/>
  <c r="CK14" i="1"/>
  <c r="CH10" i="1"/>
  <c r="CK10" i="1"/>
  <c r="CH6" i="1"/>
  <c r="CK6" i="1"/>
  <c r="R2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T61" i="1"/>
  <c r="T45" i="1"/>
  <c r="T29" i="1"/>
  <c r="T5" i="1"/>
  <c r="BA61" i="1"/>
  <c r="BA45" i="1"/>
  <c r="BA29" i="1"/>
  <c r="BC69" i="1"/>
  <c r="BC13" i="1"/>
  <c r="CK43" i="1"/>
  <c r="Q64" i="1"/>
  <c r="T64" i="1"/>
  <c r="Q44" i="1"/>
  <c r="T44" i="1"/>
  <c r="Q28" i="1"/>
  <c r="T28" i="1"/>
  <c r="Q20" i="1"/>
  <c r="T20" i="1"/>
  <c r="Q16" i="1"/>
  <c r="T16" i="1"/>
  <c r="AX72" i="1"/>
  <c r="BA72" i="1"/>
  <c r="AX56" i="1"/>
  <c r="BA56" i="1"/>
  <c r="AX44" i="1"/>
  <c r="BA44" i="1"/>
  <c r="AX24" i="1"/>
  <c r="BA24" i="1"/>
  <c r="AZ24" i="1"/>
  <c r="BC24" i="1"/>
  <c r="AX25" i="1"/>
  <c r="BA25" i="1"/>
  <c r="AX17" i="1"/>
  <c r="BA17" i="1"/>
  <c r="AX9" i="1"/>
  <c r="BA9" i="1"/>
  <c r="AX5" i="1"/>
  <c r="BA5" i="1"/>
  <c r="AZ73" i="1"/>
  <c r="BC73" i="1"/>
  <c r="AZ65" i="1"/>
  <c r="BC65" i="1"/>
  <c r="AZ61" i="1"/>
  <c r="BC61" i="1"/>
  <c r="AZ57" i="1"/>
  <c r="BC57" i="1"/>
  <c r="AZ49" i="1"/>
  <c r="BC49" i="1"/>
  <c r="AZ45" i="1"/>
  <c r="BC45" i="1"/>
  <c r="AZ41" i="1"/>
  <c r="BC41" i="1"/>
  <c r="AZ33" i="1"/>
  <c r="BC33" i="1"/>
  <c r="AZ29" i="1"/>
  <c r="BC29" i="1"/>
  <c r="AZ25" i="1"/>
  <c r="BC25" i="1"/>
  <c r="AZ17" i="1"/>
  <c r="BC17" i="1"/>
  <c r="AZ9" i="1"/>
  <c r="BC9" i="1"/>
  <c r="AZ5" i="1"/>
  <c r="BC5" i="1"/>
  <c r="CJ73" i="1"/>
  <c r="CI73" i="1"/>
  <c r="CJ69" i="1"/>
  <c r="CI69" i="1"/>
  <c r="CJ65" i="1"/>
  <c r="CI65" i="1"/>
  <c r="CJ61" i="1"/>
  <c r="CI61" i="1"/>
  <c r="CJ57" i="1"/>
  <c r="CI57" i="1"/>
  <c r="CJ53" i="1"/>
  <c r="CI53" i="1"/>
  <c r="CJ49" i="1"/>
  <c r="CI49" i="1"/>
  <c r="CJ45" i="1"/>
  <c r="CI45" i="1"/>
  <c r="CJ41" i="1"/>
  <c r="CI41" i="1"/>
  <c r="CJ37" i="1"/>
  <c r="CI37" i="1"/>
  <c r="CJ33" i="1"/>
  <c r="CI33" i="1"/>
  <c r="CJ29" i="1"/>
  <c r="CI29" i="1"/>
  <c r="CJ25" i="1"/>
  <c r="CI25" i="1"/>
  <c r="CJ21" i="1"/>
  <c r="CI21" i="1"/>
  <c r="CJ17" i="1"/>
  <c r="CI17" i="1"/>
  <c r="CJ13" i="1"/>
  <c r="CI13" i="1"/>
  <c r="CJ9" i="1"/>
  <c r="CI9" i="1"/>
  <c r="CJ5" i="1"/>
  <c r="CI5" i="1"/>
  <c r="CH73" i="1"/>
  <c r="CK73" i="1"/>
  <c r="CH69" i="1"/>
  <c r="CK69" i="1"/>
  <c r="CH65" i="1"/>
  <c r="CK65" i="1"/>
  <c r="CH61" i="1"/>
  <c r="CK61" i="1"/>
  <c r="CH57" i="1"/>
  <c r="CK57" i="1"/>
  <c r="CH53" i="1"/>
  <c r="CK53" i="1"/>
  <c r="CH49" i="1"/>
  <c r="CK49" i="1"/>
  <c r="CH45" i="1"/>
  <c r="CK45" i="1"/>
  <c r="CH41" i="1"/>
  <c r="CK41" i="1"/>
  <c r="CH37" i="1"/>
  <c r="CK37" i="1"/>
  <c r="CH33" i="1"/>
  <c r="CK33" i="1"/>
  <c r="CH29" i="1"/>
  <c r="CK29" i="1"/>
  <c r="CH25" i="1"/>
  <c r="CK25" i="1"/>
  <c r="CH21" i="1"/>
  <c r="CK21" i="1"/>
  <c r="CH17" i="1"/>
  <c r="CK17" i="1"/>
  <c r="CH13" i="1"/>
  <c r="CK13" i="1"/>
  <c r="CH9" i="1"/>
  <c r="CK9" i="1"/>
  <c r="CH5" i="1"/>
  <c r="CK5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T73" i="1"/>
  <c r="T57" i="1"/>
  <c r="T41" i="1"/>
  <c r="T25" i="1"/>
  <c r="T17" i="1"/>
  <c r="BA73" i="1"/>
  <c r="BA57" i="1"/>
  <c r="BA41" i="1"/>
  <c r="BA21" i="1"/>
  <c r="BC53" i="1"/>
  <c r="CI2" i="1"/>
  <c r="J12" i="1"/>
  <c r="I12" i="1"/>
  <c r="I8" i="1"/>
  <c r="K8" i="1"/>
  <c r="I23" i="1"/>
  <c r="K23" i="1"/>
  <c r="K67" i="1"/>
  <c r="I67" i="1"/>
  <c r="K46" i="1"/>
  <c r="I46" i="1"/>
  <c r="J55" i="1"/>
  <c r="K55" i="1"/>
  <c r="I64" i="1"/>
  <c r="K64" i="1"/>
  <c r="I22" i="1"/>
  <c r="K22" i="1"/>
  <c r="I34" i="1"/>
  <c r="J34" i="1"/>
  <c r="K34" i="1"/>
  <c r="I43" i="1"/>
  <c r="K43" i="1"/>
  <c r="J26" i="1"/>
  <c r="I26" i="1"/>
  <c r="I21" i="1"/>
  <c r="K21" i="1"/>
  <c r="I54" i="1"/>
  <c r="K54" i="1"/>
  <c r="I32" i="1"/>
  <c r="K32" i="1"/>
  <c r="J36" i="1"/>
  <c r="I36" i="1"/>
  <c r="J25" i="1"/>
  <c r="I25" i="1"/>
  <c r="J66" i="1"/>
  <c r="K66" i="1"/>
  <c r="K45" i="1"/>
  <c r="I45" i="1"/>
  <c r="J23" i="1"/>
  <c r="K53" i="1"/>
  <c r="K65" i="1"/>
  <c r="J33" i="1"/>
  <c r="K44" i="1"/>
  <c r="K33" i="1"/>
  <c r="I56" i="1"/>
  <c r="J4" i="1"/>
  <c r="K4" i="1"/>
  <c r="I4" i="1"/>
  <c r="K11" i="1"/>
  <c r="J11" i="1"/>
  <c r="I11" i="1"/>
  <c r="K29" i="1"/>
  <c r="J29" i="1"/>
  <c r="I29" i="1"/>
  <c r="K5" i="1"/>
  <c r="I5" i="1"/>
  <c r="J5" i="1"/>
  <c r="K15" i="1"/>
  <c r="J15" i="1"/>
  <c r="I15" i="1"/>
  <c r="K37" i="1"/>
  <c r="J37" i="1"/>
  <c r="I37" i="1"/>
  <c r="K70" i="1"/>
  <c r="J70" i="1"/>
  <c r="I70" i="1"/>
  <c r="K62" i="1"/>
  <c r="J62" i="1"/>
  <c r="I62" i="1"/>
  <c r="J71" i="1"/>
  <c r="K71" i="1"/>
  <c r="I71" i="1"/>
  <c r="J9" i="1"/>
  <c r="I9" i="1"/>
  <c r="K9" i="1"/>
  <c r="K18" i="1"/>
  <c r="J18" i="1"/>
  <c r="I18" i="1"/>
  <c r="J58" i="1"/>
  <c r="I58" i="1"/>
  <c r="K58" i="1"/>
  <c r="K72" i="1"/>
  <c r="J72" i="1"/>
  <c r="I72" i="1"/>
  <c r="K13" i="1"/>
  <c r="J13" i="1"/>
  <c r="I13" i="1"/>
  <c r="K19" i="1"/>
  <c r="J19" i="1"/>
  <c r="I19" i="1"/>
  <c r="K24" i="1"/>
  <c r="J24" i="1"/>
  <c r="I24" i="1"/>
  <c r="K30" i="1"/>
  <c r="J30" i="1"/>
  <c r="I30" i="1"/>
  <c r="J50" i="1"/>
  <c r="K50" i="1"/>
  <c r="I50" i="1"/>
  <c r="K59" i="1"/>
  <c r="J59" i="1"/>
  <c r="I59" i="1"/>
  <c r="J68" i="1"/>
  <c r="I68" i="1"/>
  <c r="K68" i="1"/>
  <c r="K6" i="1"/>
  <c r="J6" i="1"/>
  <c r="I6" i="1"/>
  <c r="I35" i="1"/>
  <c r="K35" i="1"/>
  <c r="J35" i="1"/>
  <c r="K38" i="1"/>
  <c r="J38" i="1"/>
  <c r="I38" i="1"/>
  <c r="K51" i="1"/>
  <c r="J51" i="1"/>
  <c r="I51" i="1"/>
  <c r="J60" i="1"/>
  <c r="K60" i="1"/>
  <c r="I60" i="1"/>
  <c r="K69" i="1"/>
  <c r="J69" i="1"/>
  <c r="I69" i="1"/>
  <c r="J2" i="1"/>
  <c r="K2" i="1"/>
  <c r="I2" i="1"/>
  <c r="K27" i="1"/>
  <c r="J27" i="1"/>
  <c r="I27" i="1"/>
  <c r="J39" i="1"/>
  <c r="K39" i="1"/>
  <c r="I39" i="1"/>
  <c r="J47" i="1"/>
  <c r="I47" i="1"/>
  <c r="K47" i="1"/>
  <c r="K61" i="1"/>
  <c r="J61" i="1"/>
  <c r="I61" i="1"/>
  <c r="K16" i="1"/>
  <c r="J16" i="1"/>
  <c r="I16" i="1"/>
  <c r="K3" i="1"/>
  <c r="J3" i="1"/>
  <c r="I3" i="1"/>
  <c r="K10" i="1"/>
  <c r="J10" i="1"/>
  <c r="I10" i="1"/>
  <c r="K28" i="1"/>
  <c r="I28" i="1"/>
  <c r="J28" i="1"/>
  <c r="K40" i="1"/>
  <c r="J40" i="1"/>
  <c r="I40" i="1"/>
  <c r="K48" i="1"/>
  <c r="J48" i="1"/>
  <c r="I48" i="1"/>
  <c r="J57" i="1"/>
  <c r="I57" i="1"/>
  <c r="K57" i="1"/>
  <c r="K14" i="1"/>
  <c r="J14" i="1"/>
  <c r="I14" i="1"/>
  <c r="K49" i="1"/>
  <c r="J49" i="1"/>
  <c r="I49" i="1"/>
  <c r="J8" i="1"/>
  <c r="K12" i="1"/>
  <c r="J21" i="1"/>
  <c r="J22" i="1"/>
  <c r="K25" i="1"/>
  <c r="K26" i="1"/>
  <c r="J32" i="1"/>
  <c r="K36" i="1"/>
  <c r="J43" i="1"/>
  <c r="J53" i="1"/>
  <c r="J54" i="1"/>
  <c r="J64" i="1"/>
  <c r="I7" i="1"/>
  <c r="I17" i="1"/>
  <c r="I20" i="1"/>
  <c r="I31" i="1"/>
  <c r="I41" i="1"/>
  <c r="I42" i="1"/>
  <c r="J45" i="1"/>
  <c r="J46" i="1"/>
  <c r="I52" i="1"/>
  <c r="J56" i="1"/>
  <c r="I63" i="1"/>
  <c r="J67" i="1"/>
  <c r="I73" i="1"/>
  <c r="J7" i="1"/>
  <c r="J17" i="1"/>
  <c r="J20" i="1"/>
  <c r="J31" i="1"/>
  <c r="J41" i="1"/>
  <c r="J42" i="1"/>
  <c r="J52" i="1"/>
  <c r="J63" i="1"/>
  <c r="J73" i="1"/>
  <c r="I44" i="1"/>
  <c r="I55" i="1"/>
  <c r="I65" i="1"/>
  <c r="I66" i="1"/>
  <c r="AB13" i="1" l="1"/>
  <c r="BE69" i="1"/>
  <c r="BM69" i="1" s="1"/>
  <c r="CL41" i="1"/>
  <c r="CP41" i="1" s="1"/>
  <c r="CX41" i="1" s="1"/>
  <c r="DB41" i="1"/>
  <c r="DF41" i="1" s="1"/>
  <c r="CL73" i="1"/>
  <c r="DB73" i="1"/>
  <c r="DF73" i="1" s="1"/>
  <c r="BD17" i="1"/>
  <c r="BL17" i="1" s="1"/>
  <c r="BT17" i="1"/>
  <c r="BX17" i="1" s="1"/>
  <c r="BD49" i="1"/>
  <c r="BT49" i="1"/>
  <c r="BX49" i="1" s="1"/>
  <c r="U16" i="1"/>
  <c r="AC16" i="1" s="1"/>
  <c r="AK16" i="1"/>
  <c r="AO16" i="1" s="1"/>
  <c r="CL34" i="1"/>
  <c r="CP34" i="1" s="1"/>
  <c r="CX34" i="1" s="1"/>
  <c r="DB34" i="1"/>
  <c r="DF34" i="1" s="1"/>
  <c r="CL2" i="1"/>
  <c r="DB2" i="1"/>
  <c r="DF2" i="1" s="1"/>
  <c r="BD14" i="1"/>
  <c r="BL14" i="1" s="1"/>
  <c r="BT14" i="1"/>
  <c r="BX14" i="1" s="1"/>
  <c r="BD30" i="1"/>
  <c r="BT30" i="1"/>
  <c r="BX30" i="1" s="1"/>
  <c r="BD70" i="1"/>
  <c r="BH70" i="1" s="1"/>
  <c r="BP70" i="1" s="1"/>
  <c r="BT70" i="1"/>
  <c r="BX70" i="1" s="1"/>
  <c r="BB30" i="1"/>
  <c r="BR30" i="1"/>
  <c r="BV30" i="1" s="1"/>
  <c r="BB70" i="1"/>
  <c r="BJ70" i="1" s="1"/>
  <c r="BR70" i="1"/>
  <c r="BV70" i="1" s="1"/>
  <c r="U30" i="1"/>
  <c r="AC30" i="1" s="1"/>
  <c r="AK30" i="1"/>
  <c r="AO30" i="1" s="1"/>
  <c r="U62" i="1"/>
  <c r="Y62" i="1" s="1"/>
  <c r="AG62" i="1" s="1"/>
  <c r="AK62" i="1"/>
  <c r="AO62" i="1" s="1"/>
  <c r="BB64" i="1"/>
  <c r="BJ64" i="1" s="1"/>
  <c r="BR64" i="1"/>
  <c r="BV64" i="1" s="1"/>
  <c r="CL51" i="1"/>
  <c r="DB51" i="1"/>
  <c r="DF51" i="1" s="1"/>
  <c r="BD11" i="1"/>
  <c r="BL11" i="1" s="1"/>
  <c r="BT11" i="1"/>
  <c r="BX11" i="1" s="1"/>
  <c r="BD19" i="1"/>
  <c r="BT19" i="1"/>
  <c r="BX19" i="1" s="1"/>
  <c r="BD43" i="1"/>
  <c r="BH43" i="1" s="1"/>
  <c r="BP43" i="1" s="1"/>
  <c r="BT43" i="1"/>
  <c r="BX43" i="1" s="1"/>
  <c r="BB3" i="1"/>
  <c r="BJ3" i="1" s="1"/>
  <c r="BR3" i="1"/>
  <c r="BV3" i="1" s="1"/>
  <c r="BB27" i="1"/>
  <c r="BF27" i="1" s="1"/>
  <c r="BN27" i="1" s="1"/>
  <c r="BR27" i="1"/>
  <c r="BV27" i="1" s="1"/>
  <c r="BB43" i="1"/>
  <c r="BJ43" i="1" s="1"/>
  <c r="BR43" i="1"/>
  <c r="BV43" i="1" s="1"/>
  <c r="BB67" i="1"/>
  <c r="BJ67" i="1" s="1"/>
  <c r="BR67" i="1"/>
  <c r="BV67" i="1" s="1"/>
  <c r="U19" i="1"/>
  <c r="AC19" i="1" s="1"/>
  <c r="AK19" i="1"/>
  <c r="AO19" i="1" s="1"/>
  <c r="U35" i="1"/>
  <c r="AC35" i="1" s="1"/>
  <c r="AK35" i="1"/>
  <c r="AO35" i="1" s="1"/>
  <c r="U67" i="1"/>
  <c r="Y67" i="1" s="1"/>
  <c r="AG67" i="1" s="1"/>
  <c r="AK67" i="1"/>
  <c r="AO67" i="1" s="1"/>
  <c r="BB68" i="1"/>
  <c r="BJ68" i="1" s="1"/>
  <c r="BR68" i="1"/>
  <c r="BV68" i="1" s="1"/>
  <c r="U56" i="1"/>
  <c r="AK56" i="1"/>
  <c r="AO56" i="1" s="1"/>
  <c r="CL8" i="1"/>
  <c r="CT8" i="1" s="1"/>
  <c r="DB8" i="1"/>
  <c r="DF8" i="1" s="1"/>
  <c r="CL16" i="1"/>
  <c r="DB16" i="1"/>
  <c r="DF16" i="1" s="1"/>
  <c r="CL24" i="1"/>
  <c r="DB24" i="1"/>
  <c r="DF24" i="1" s="1"/>
  <c r="CL32" i="1"/>
  <c r="CP32" i="1" s="1"/>
  <c r="CX32" i="1" s="1"/>
  <c r="DB32" i="1"/>
  <c r="DF32" i="1" s="1"/>
  <c r="CL40" i="1"/>
  <c r="DB40" i="1"/>
  <c r="DF40" i="1" s="1"/>
  <c r="CL48" i="1"/>
  <c r="CP48" i="1" s="1"/>
  <c r="CX48" i="1" s="1"/>
  <c r="DB48" i="1"/>
  <c r="DF48" i="1" s="1"/>
  <c r="CL56" i="1"/>
  <c r="DB56" i="1"/>
  <c r="DF56" i="1" s="1"/>
  <c r="CL64" i="1"/>
  <c r="CP64" i="1" s="1"/>
  <c r="CX64" i="1" s="1"/>
  <c r="DB64" i="1"/>
  <c r="DF64" i="1" s="1"/>
  <c r="CL72" i="1"/>
  <c r="DB72" i="1"/>
  <c r="DF72" i="1" s="1"/>
  <c r="BD8" i="1"/>
  <c r="BL8" i="1" s="1"/>
  <c r="BT8" i="1"/>
  <c r="BX8" i="1" s="1"/>
  <c r="BD16" i="1"/>
  <c r="BT16" i="1"/>
  <c r="BX16" i="1" s="1"/>
  <c r="BD28" i="1"/>
  <c r="BL28" i="1" s="1"/>
  <c r="BT28" i="1"/>
  <c r="BX28" i="1" s="1"/>
  <c r="BD44" i="1"/>
  <c r="BT44" i="1"/>
  <c r="BX44" i="1" s="1"/>
  <c r="BD52" i="1"/>
  <c r="BL52" i="1" s="1"/>
  <c r="BT52" i="1"/>
  <c r="BX52" i="1" s="1"/>
  <c r="BD60" i="1"/>
  <c r="BT60" i="1"/>
  <c r="BX60" i="1" s="1"/>
  <c r="BD68" i="1"/>
  <c r="BL68" i="1" s="1"/>
  <c r="BT68" i="1"/>
  <c r="BX68" i="1" s="1"/>
  <c r="BB4" i="1"/>
  <c r="BR4" i="1"/>
  <c r="BV4" i="1" s="1"/>
  <c r="BB12" i="1"/>
  <c r="BJ12" i="1" s="1"/>
  <c r="BR12" i="1"/>
  <c r="BV12" i="1" s="1"/>
  <c r="BB40" i="1"/>
  <c r="BR40" i="1"/>
  <c r="BV40" i="1" s="1"/>
  <c r="U12" i="1"/>
  <c r="AC12" i="1" s="1"/>
  <c r="AK12" i="1"/>
  <c r="AO12" i="1" s="1"/>
  <c r="U52" i="1"/>
  <c r="AK52" i="1"/>
  <c r="AO52" i="1" s="1"/>
  <c r="CL43" i="1"/>
  <c r="DB43" i="1"/>
  <c r="DF43" i="1" s="1"/>
  <c r="BD21" i="1"/>
  <c r="BT21" i="1"/>
  <c r="BX21" i="1" s="1"/>
  <c r="BD53" i="1"/>
  <c r="BT53" i="1"/>
  <c r="BX53" i="1" s="1"/>
  <c r="BB13" i="1"/>
  <c r="BR13" i="1"/>
  <c r="BV13" i="1" s="1"/>
  <c r="BB29" i="1"/>
  <c r="BR29" i="1"/>
  <c r="BV29" i="1" s="1"/>
  <c r="BB37" i="1"/>
  <c r="BR37" i="1"/>
  <c r="BV37" i="1" s="1"/>
  <c r="BB45" i="1"/>
  <c r="BR45" i="1"/>
  <c r="BV45" i="1" s="1"/>
  <c r="BB53" i="1"/>
  <c r="BR53" i="1"/>
  <c r="BV53" i="1" s="1"/>
  <c r="BB61" i="1"/>
  <c r="BR61" i="1"/>
  <c r="BV61" i="1" s="1"/>
  <c r="BB69" i="1"/>
  <c r="BR69" i="1"/>
  <c r="BV69" i="1" s="1"/>
  <c r="U5" i="1"/>
  <c r="AK5" i="1"/>
  <c r="AO5" i="1" s="1"/>
  <c r="U13" i="1"/>
  <c r="AK13" i="1"/>
  <c r="AO13" i="1" s="1"/>
  <c r="U21" i="1"/>
  <c r="AK21" i="1"/>
  <c r="AO21" i="1" s="1"/>
  <c r="U29" i="1"/>
  <c r="AK29" i="1"/>
  <c r="AO29" i="1" s="1"/>
  <c r="U37" i="1"/>
  <c r="AK37" i="1"/>
  <c r="AO37" i="1" s="1"/>
  <c r="U45" i="1"/>
  <c r="AK45" i="1"/>
  <c r="AO45" i="1" s="1"/>
  <c r="U53" i="1"/>
  <c r="AK53" i="1"/>
  <c r="AO53" i="1" s="1"/>
  <c r="U61" i="1"/>
  <c r="AK61" i="1"/>
  <c r="AO61" i="1" s="1"/>
  <c r="U69" i="1"/>
  <c r="AK69" i="1"/>
  <c r="AO69" i="1" s="1"/>
  <c r="S5" i="1"/>
  <c r="AI5" i="1"/>
  <c r="AM5" i="1" s="1"/>
  <c r="S13" i="1"/>
  <c r="AI13" i="1"/>
  <c r="AM13" i="1" s="1"/>
  <c r="S21" i="1"/>
  <c r="AI21" i="1"/>
  <c r="AM21" i="1" s="1"/>
  <c r="S29" i="1"/>
  <c r="AI29" i="1"/>
  <c r="AM29" i="1" s="1"/>
  <c r="S37" i="1"/>
  <c r="AI37" i="1"/>
  <c r="AM37" i="1" s="1"/>
  <c r="S45" i="1"/>
  <c r="AI45" i="1"/>
  <c r="AM45" i="1" s="1"/>
  <c r="S53" i="1"/>
  <c r="AI53" i="1"/>
  <c r="AM53" i="1" s="1"/>
  <c r="S61" i="1"/>
  <c r="AI61" i="1"/>
  <c r="AM61" i="1" s="1"/>
  <c r="S69" i="1"/>
  <c r="AI69" i="1"/>
  <c r="AM69" i="1" s="1"/>
  <c r="S18" i="1"/>
  <c r="AI18" i="1"/>
  <c r="AM18" i="1" s="1"/>
  <c r="S34" i="1"/>
  <c r="AI34" i="1"/>
  <c r="AM34" i="1" s="1"/>
  <c r="S50" i="1"/>
  <c r="AI50" i="1"/>
  <c r="AM50" i="1" s="1"/>
  <c r="S62" i="1"/>
  <c r="AI62" i="1"/>
  <c r="AM62" i="1" s="1"/>
  <c r="S4" i="1"/>
  <c r="AI4" i="1"/>
  <c r="AM4" i="1" s="1"/>
  <c r="S24" i="1"/>
  <c r="AI24" i="1"/>
  <c r="AM24" i="1" s="1"/>
  <c r="S40" i="1"/>
  <c r="AI40" i="1"/>
  <c r="AM40" i="1" s="1"/>
  <c r="S56" i="1"/>
  <c r="AI56" i="1"/>
  <c r="AM56" i="1" s="1"/>
  <c r="S72" i="1"/>
  <c r="AI72" i="1"/>
  <c r="AM72" i="1" s="1"/>
  <c r="S10" i="1"/>
  <c r="AI10" i="1"/>
  <c r="AM10" i="1" s="1"/>
  <c r="S22" i="1"/>
  <c r="AI22" i="1"/>
  <c r="AM22" i="1" s="1"/>
  <c r="S38" i="1"/>
  <c r="AI38" i="1"/>
  <c r="AM38" i="1" s="1"/>
  <c r="S54" i="1"/>
  <c r="AI54" i="1"/>
  <c r="AM54" i="1" s="1"/>
  <c r="S2" i="1"/>
  <c r="AI2" i="1"/>
  <c r="AM2" i="1" s="1"/>
  <c r="S3" i="1"/>
  <c r="AI3" i="1"/>
  <c r="AM3" i="1" s="1"/>
  <c r="S11" i="1"/>
  <c r="AI11" i="1"/>
  <c r="AM11" i="1" s="1"/>
  <c r="S19" i="1"/>
  <c r="AI19" i="1"/>
  <c r="AM19" i="1" s="1"/>
  <c r="S27" i="1"/>
  <c r="AI27" i="1"/>
  <c r="AM27" i="1" s="1"/>
  <c r="S35" i="1"/>
  <c r="AI35" i="1"/>
  <c r="AM35" i="1" s="1"/>
  <c r="S43" i="1"/>
  <c r="AI43" i="1"/>
  <c r="AM43" i="1" s="1"/>
  <c r="S51" i="1"/>
  <c r="AI51" i="1"/>
  <c r="AM51" i="1" s="1"/>
  <c r="S59" i="1"/>
  <c r="AI59" i="1"/>
  <c r="AM59" i="1" s="1"/>
  <c r="S67" i="1"/>
  <c r="AI67" i="1"/>
  <c r="AM67" i="1" s="1"/>
  <c r="S8" i="1"/>
  <c r="AI8" i="1"/>
  <c r="AM8" i="1" s="1"/>
  <c r="S28" i="1"/>
  <c r="AI28" i="1"/>
  <c r="AM28" i="1" s="1"/>
  <c r="S44" i="1"/>
  <c r="AI44" i="1"/>
  <c r="AM44" i="1" s="1"/>
  <c r="S60" i="1"/>
  <c r="AI60" i="1"/>
  <c r="AM60" i="1" s="1"/>
  <c r="CL9" i="1"/>
  <c r="DB9" i="1"/>
  <c r="DF9" i="1" s="1"/>
  <c r="CL25" i="1"/>
  <c r="CT25" i="1" s="1"/>
  <c r="DB25" i="1"/>
  <c r="DF25" i="1" s="1"/>
  <c r="CL49" i="1"/>
  <c r="DB49" i="1"/>
  <c r="DF49" i="1" s="1"/>
  <c r="BD41" i="1"/>
  <c r="BL41" i="1" s="1"/>
  <c r="BT41" i="1"/>
  <c r="BX41" i="1" s="1"/>
  <c r="BD73" i="1"/>
  <c r="BT73" i="1"/>
  <c r="BX73" i="1" s="1"/>
  <c r="BB25" i="1"/>
  <c r="BJ25" i="1" s="1"/>
  <c r="BR25" i="1"/>
  <c r="BV25" i="1" s="1"/>
  <c r="BB56" i="1"/>
  <c r="BR56" i="1"/>
  <c r="BV56" i="1" s="1"/>
  <c r="U64" i="1"/>
  <c r="AC64" i="1" s="1"/>
  <c r="AK64" i="1"/>
  <c r="AO64" i="1" s="1"/>
  <c r="CL10" i="1"/>
  <c r="CP10" i="1" s="1"/>
  <c r="CX10" i="1" s="1"/>
  <c r="DB10" i="1"/>
  <c r="DF10" i="1" s="1"/>
  <c r="CL26" i="1"/>
  <c r="CP26" i="1" s="1"/>
  <c r="CX26" i="1" s="1"/>
  <c r="DB26" i="1"/>
  <c r="DF26" i="1" s="1"/>
  <c r="CL50" i="1"/>
  <c r="CT50" i="1" s="1"/>
  <c r="DB50" i="1"/>
  <c r="DF50" i="1" s="1"/>
  <c r="CL58" i="1"/>
  <c r="CT58" i="1" s="1"/>
  <c r="DB58" i="1"/>
  <c r="DF58" i="1" s="1"/>
  <c r="BD38" i="1"/>
  <c r="BL38" i="1" s="1"/>
  <c r="BT38" i="1"/>
  <c r="BX38" i="1" s="1"/>
  <c r="BD54" i="1"/>
  <c r="BH54" i="1" s="1"/>
  <c r="BP54" i="1" s="1"/>
  <c r="BT54" i="1"/>
  <c r="BX54" i="1" s="1"/>
  <c r="BB6" i="1"/>
  <c r="BR6" i="1"/>
  <c r="BV6" i="1" s="1"/>
  <c r="BB38" i="1"/>
  <c r="BF38" i="1" s="1"/>
  <c r="BN38" i="1" s="1"/>
  <c r="BR38" i="1"/>
  <c r="BV38" i="1" s="1"/>
  <c r="BB54" i="1"/>
  <c r="BJ54" i="1" s="1"/>
  <c r="BR54" i="1"/>
  <c r="BV54" i="1" s="1"/>
  <c r="U6" i="1"/>
  <c r="AC6" i="1" s="1"/>
  <c r="AK6" i="1"/>
  <c r="AO6" i="1" s="1"/>
  <c r="U22" i="1"/>
  <c r="AC22" i="1" s="1"/>
  <c r="AK22" i="1"/>
  <c r="AO22" i="1" s="1"/>
  <c r="U46" i="1"/>
  <c r="AC46" i="1" s="1"/>
  <c r="AK46" i="1"/>
  <c r="AO46" i="1" s="1"/>
  <c r="BD32" i="1"/>
  <c r="BH32" i="1" s="1"/>
  <c r="BP32" i="1" s="1"/>
  <c r="BT32" i="1"/>
  <c r="BX32" i="1" s="1"/>
  <c r="U24" i="1"/>
  <c r="AC24" i="1" s="1"/>
  <c r="AK24" i="1"/>
  <c r="AO24" i="1" s="1"/>
  <c r="CL7" i="1"/>
  <c r="DB7" i="1"/>
  <c r="DF7" i="1" s="1"/>
  <c r="CL23" i="1"/>
  <c r="CT23" i="1" s="1"/>
  <c r="DB23" i="1"/>
  <c r="DF23" i="1" s="1"/>
  <c r="CL39" i="1"/>
  <c r="DB39" i="1"/>
  <c r="DF39" i="1" s="1"/>
  <c r="CL59" i="1"/>
  <c r="CP59" i="1" s="1"/>
  <c r="CX59" i="1" s="1"/>
  <c r="DB59" i="1"/>
  <c r="DF59" i="1" s="1"/>
  <c r="BD35" i="1"/>
  <c r="BT35" i="1"/>
  <c r="BX35" i="1" s="1"/>
  <c r="BD51" i="1"/>
  <c r="BL51" i="1" s="1"/>
  <c r="BT51" i="1"/>
  <c r="BX51" i="1" s="1"/>
  <c r="BD67" i="1"/>
  <c r="BT67" i="1"/>
  <c r="BX67" i="1" s="1"/>
  <c r="BB11" i="1"/>
  <c r="BF11" i="1" s="1"/>
  <c r="BN11" i="1" s="1"/>
  <c r="BR11" i="1"/>
  <c r="BV11" i="1" s="1"/>
  <c r="BB19" i="1"/>
  <c r="BR19" i="1"/>
  <c r="BV19" i="1" s="1"/>
  <c r="BB35" i="1"/>
  <c r="BF35" i="1" s="1"/>
  <c r="BN35" i="1" s="1"/>
  <c r="BR35" i="1"/>
  <c r="BV35" i="1" s="1"/>
  <c r="BB59" i="1"/>
  <c r="BJ59" i="1" s="1"/>
  <c r="BR59" i="1"/>
  <c r="BV59" i="1" s="1"/>
  <c r="U3" i="1"/>
  <c r="Y3" i="1" s="1"/>
  <c r="AG3" i="1" s="1"/>
  <c r="AK3" i="1"/>
  <c r="AO3" i="1" s="1"/>
  <c r="U11" i="1"/>
  <c r="AK11" i="1"/>
  <c r="AO11" i="1" s="1"/>
  <c r="U27" i="1"/>
  <c r="Y27" i="1" s="1"/>
  <c r="AG27" i="1" s="1"/>
  <c r="AK27" i="1"/>
  <c r="AO27" i="1" s="1"/>
  <c r="U51" i="1"/>
  <c r="AC51" i="1" s="1"/>
  <c r="AK51" i="1"/>
  <c r="AO51" i="1" s="1"/>
  <c r="U59" i="1"/>
  <c r="Y59" i="1" s="1"/>
  <c r="AG59" i="1" s="1"/>
  <c r="AK59" i="1"/>
  <c r="AO59" i="1" s="1"/>
  <c r="BD36" i="1"/>
  <c r="BT36" i="1"/>
  <c r="BX36" i="1" s="1"/>
  <c r="BB36" i="1"/>
  <c r="BJ36" i="1" s="1"/>
  <c r="BR36" i="1"/>
  <c r="BV36" i="1" s="1"/>
  <c r="U36" i="1"/>
  <c r="AC36" i="1" s="1"/>
  <c r="AK36" i="1"/>
  <c r="AO36" i="1" s="1"/>
  <c r="CL5" i="1"/>
  <c r="CP5" i="1" s="1"/>
  <c r="CX5" i="1" s="1"/>
  <c r="DB5" i="1"/>
  <c r="DF5" i="1" s="1"/>
  <c r="CL13" i="1"/>
  <c r="CT13" i="1" s="1"/>
  <c r="DB13" i="1"/>
  <c r="DF13" i="1" s="1"/>
  <c r="CL21" i="1"/>
  <c r="CT21" i="1" s="1"/>
  <c r="DB21" i="1"/>
  <c r="DF21" i="1" s="1"/>
  <c r="CL29" i="1"/>
  <c r="CP29" i="1" s="1"/>
  <c r="CX29" i="1" s="1"/>
  <c r="DB29" i="1"/>
  <c r="DF29" i="1" s="1"/>
  <c r="CL37" i="1"/>
  <c r="CT37" i="1" s="1"/>
  <c r="DB37" i="1"/>
  <c r="DF37" i="1" s="1"/>
  <c r="CL45" i="1"/>
  <c r="CT45" i="1" s="1"/>
  <c r="DB45" i="1"/>
  <c r="DF45" i="1" s="1"/>
  <c r="CL61" i="1"/>
  <c r="CP61" i="1" s="1"/>
  <c r="CX61" i="1" s="1"/>
  <c r="DB61" i="1"/>
  <c r="DF61" i="1" s="1"/>
  <c r="CL69" i="1"/>
  <c r="CT69" i="1" s="1"/>
  <c r="DB69" i="1"/>
  <c r="DF69" i="1" s="1"/>
  <c r="BD9" i="1"/>
  <c r="BL9" i="1" s="1"/>
  <c r="BT9" i="1"/>
  <c r="BX9" i="1" s="1"/>
  <c r="BD25" i="1"/>
  <c r="BL25" i="1" s="1"/>
  <c r="BT25" i="1"/>
  <c r="BX25" i="1" s="1"/>
  <c r="BD33" i="1"/>
  <c r="BH33" i="1" s="1"/>
  <c r="BP33" i="1" s="1"/>
  <c r="BT33" i="1"/>
  <c r="BX33" i="1" s="1"/>
  <c r="BD45" i="1"/>
  <c r="BL45" i="1" s="1"/>
  <c r="BT45" i="1"/>
  <c r="BX45" i="1" s="1"/>
  <c r="BD57" i="1"/>
  <c r="BL57" i="1" s="1"/>
  <c r="BT57" i="1"/>
  <c r="BX57" i="1" s="1"/>
  <c r="BD65" i="1"/>
  <c r="BL65" i="1" s="1"/>
  <c r="BT65" i="1"/>
  <c r="BX65" i="1" s="1"/>
  <c r="BB5" i="1"/>
  <c r="BJ5" i="1" s="1"/>
  <c r="BR5" i="1"/>
  <c r="BV5" i="1" s="1"/>
  <c r="BB17" i="1"/>
  <c r="BJ17" i="1" s="1"/>
  <c r="BR17" i="1"/>
  <c r="BV17" i="1" s="1"/>
  <c r="BD24" i="1"/>
  <c r="BL24" i="1" s="1"/>
  <c r="BT24" i="1"/>
  <c r="BX24" i="1" s="1"/>
  <c r="BB44" i="1"/>
  <c r="BJ44" i="1" s="1"/>
  <c r="BR44" i="1"/>
  <c r="BV44" i="1" s="1"/>
  <c r="BB72" i="1"/>
  <c r="BJ72" i="1" s="1"/>
  <c r="BR72" i="1"/>
  <c r="BV72" i="1" s="1"/>
  <c r="U20" i="1"/>
  <c r="AC20" i="1" s="1"/>
  <c r="AK20" i="1"/>
  <c r="AO20" i="1" s="1"/>
  <c r="U44" i="1"/>
  <c r="AC44" i="1" s="1"/>
  <c r="AK44" i="1"/>
  <c r="AO44" i="1" s="1"/>
  <c r="CL6" i="1"/>
  <c r="CP6" i="1" s="1"/>
  <c r="CX6" i="1" s="1"/>
  <c r="DB6" i="1"/>
  <c r="DF6" i="1" s="1"/>
  <c r="CL14" i="1"/>
  <c r="CP14" i="1" s="1"/>
  <c r="CX14" i="1" s="1"/>
  <c r="DB14" i="1"/>
  <c r="DF14" i="1" s="1"/>
  <c r="CL22" i="1"/>
  <c r="CP22" i="1" s="1"/>
  <c r="CX22" i="1" s="1"/>
  <c r="DB22" i="1"/>
  <c r="DF22" i="1" s="1"/>
  <c r="CL30" i="1"/>
  <c r="CP30" i="1" s="1"/>
  <c r="CX30" i="1" s="1"/>
  <c r="DB30" i="1"/>
  <c r="DF30" i="1" s="1"/>
  <c r="CL38" i="1"/>
  <c r="CP38" i="1" s="1"/>
  <c r="CX38" i="1" s="1"/>
  <c r="DB38" i="1"/>
  <c r="DF38" i="1" s="1"/>
  <c r="CL46" i="1"/>
  <c r="CP46" i="1" s="1"/>
  <c r="CX46" i="1" s="1"/>
  <c r="DB46" i="1"/>
  <c r="DF46" i="1" s="1"/>
  <c r="CL54" i="1"/>
  <c r="CP54" i="1" s="1"/>
  <c r="CX54" i="1" s="1"/>
  <c r="DB54" i="1"/>
  <c r="DF54" i="1" s="1"/>
  <c r="CL62" i="1"/>
  <c r="CP62" i="1" s="1"/>
  <c r="CX62" i="1" s="1"/>
  <c r="DB62" i="1"/>
  <c r="DF62" i="1" s="1"/>
  <c r="CL70" i="1"/>
  <c r="CP70" i="1" s="1"/>
  <c r="CX70" i="1" s="1"/>
  <c r="DB70" i="1"/>
  <c r="DF70" i="1" s="1"/>
  <c r="BD10" i="1"/>
  <c r="BL10" i="1" s="1"/>
  <c r="BT10" i="1"/>
  <c r="BX10" i="1" s="1"/>
  <c r="BD18" i="1"/>
  <c r="BT18" i="1"/>
  <c r="BX18" i="1" s="1"/>
  <c r="BD26" i="1"/>
  <c r="BL26" i="1" s="1"/>
  <c r="BT26" i="1"/>
  <c r="BX26" i="1" s="1"/>
  <c r="BD34" i="1"/>
  <c r="BT34" i="1"/>
  <c r="BX34" i="1" s="1"/>
  <c r="BD42" i="1"/>
  <c r="BL42" i="1" s="1"/>
  <c r="BT42" i="1"/>
  <c r="BX42" i="1" s="1"/>
  <c r="BD50" i="1"/>
  <c r="BT50" i="1"/>
  <c r="BX50" i="1" s="1"/>
  <c r="BD58" i="1"/>
  <c r="BL58" i="1" s="1"/>
  <c r="BT58" i="1"/>
  <c r="BX58" i="1" s="1"/>
  <c r="BD66" i="1"/>
  <c r="BT66" i="1"/>
  <c r="BX66" i="1" s="1"/>
  <c r="BD2" i="1"/>
  <c r="BL2" i="1" s="1"/>
  <c r="BT2" i="1"/>
  <c r="BX2" i="1" s="1"/>
  <c r="BB10" i="1"/>
  <c r="BR10" i="1"/>
  <c r="BV10" i="1" s="1"/>
  <c r="BB18" i="1"/>
  <c r="BJ18" i="1" s="1"/>
  <c r="BR18" i="1"/>
  <c r="BV18" i="1" s="1"/>
  <c r="BB26" i="1"/>
  <c r="BJ26" i="1" s="1"/>
  <c r="BR26" i="1"/>
  <c r="BV26" i="1" s="1"/>
  <c r="BB34" i="1"/>
  <c r="BJ34" i="1" s="1"/>
  <c r="BR34" i="1"/>
  <c r="BV34" i="1" s="1"/>
  <c r="BB42" i="1"/>
  <c r="BJ42" i="1" s="1"/>
  <c r="BR42" i="1"/>
  <c r="BV42" i="1" s="1"/>
  <c r="BB50" i="1"/>
  <c r="BJ50" i="1" s="1"/>
  <c r="BR50" i="1"/>
  <c r="BV50" i="1" s="1"/>
  <c r="BB58" i="1"/>
  <c r="BJ58" i="1" s="1"/>
  <c r="BR58" i="1"/>
  <c r="BV58" i="1" s="1"/>
  <c r="BB66" i="1"/>
  <c r="BJ66" i="1" s="1"/>
  <c r="BR66" i="1"/>
  <c r="BV66" i="1" s="1"/>
  <c r="BB2" i="1"/>
  <c r="BF2" i="1" s="1"/>
  <c r="BN2" i="1" s="1"/>
  <c r="BR2" i="1"/>
  <c r="BV2" i="1" s="1"/>
  <c r="U10" i="1"/>
  <c r="AC10" i="1" s="1"/>
  <c r="AK10" i="1"/>
  <c r="AO10" i="1" s="1"/>
  <c r="U18" i="1"/>
  <c r="AC18" i="1" s="1"/>
  <c r="AK18" i="1"/>
  <c r="AO18" i="1" s="1"/>
  <c r="U26" i="1"/>
  <c r="AC26" i="1" s="1"/>
  <c r="AK26" i="1"/>
  <c r="AO26" i="1" s="1"/>
  <c r="U34" i="1"/>
  <c r="AC34" i="1" s="1"/>
  <c r="AK34" i="1"/>
  <c r="AO34" i="1" s="1"/>
  <c r="U42" i="1"/>
  <c r="AC42" i="1" s="1"/>
  <c r="AK42" i="1"/>
  <c r="AO42" i="1" s="1"/>
  <c r="U50" i="1"/>
  <c r="AC50" i="1" s="1"/>
  <c r="AK50" i="1"/>
  <c r="AO50" i="1" s="1"/>
  <c r="U58" i="1"/>
  <c r="AC58" i="1" s="1"/>
  <c r="AK58" i="1"/>
  <c r="AO58" i="1" s="1"/>
  <c r="U66" i="1"/>
  <c r="Y66" i="1" s="1"/>
  <c r="AG66" i="1" s="1"/>
  <c r="AK66" i="1"/>
  <c r="AO66" i="1" s="1"/>
  <c r="U2" i="1"/>
  <c r="AC2" i="1" s="1"/>
  <c r="AK2" i="1"/>
  <c r="AO2" i="1" s="1"/>
  <c r="BB20" i="1"/>
  <c r="BJ20" i="1" s="1"/>
  <c r="BR20" i="1"/>
  <c r="BV20" i="1" s="1"/>
  <c r="BB48" i="1"/>
  <c r="BJ48" i="1" s="1"/>
  <c r="BR48" i="1"/>
  <c r="BV48" i="1" s="1"/>
  <c r="U4" i="1"/>
  <c r="AC4" i="1" s="1"/>
  <c r="AK4" i="1"/>
  <c r="AO4" i="1" s="1"/>
  <c r="U40" i="1"/>
  <c r="AC40" i="1" s="1"/>
  <c r="AK40" i="1"/>
  <c r="AO40" i="1" s="1"/>
  <c r="U72" i="1"/>
  <c r="AC72" i="1" s="1"/>
  <c r="AK72" i="1"/>
  <c r="AO72" i="1" s="1"/>
  <c r="CL3" i="1"/>
  <c r="CP3" i="1" s="1"/>
  <c r="CX3" i="1" s="1"/>
  <c r="DB3" i="1"/>
  <c r="DF3" i="1" s="1"/>
  <c r="CL11" i="1"/>
  <c r="CP11" i="1" s="1"/>
  <c r="CX11" i="1" s="1"/>
  <c r="DB11" i="1"/>
  <c r="DF11" i="1" s="1"/>
  <c r="CL19" i="1"/>
  <c r="CP19" i="1" s="1"/>
  <c r="CX19" i="1" s="1"/>
  <c r="DB19" i="1"/>
  <c r="DF19" i="1" s="1"/>
  <c r="CL27" i="1"/>
  <c r="CT27" i="1" s="1"/>
  <c r="DB27" i="1"/>
  <c r="DF27" i="1" s="1"/>
  <c r="CL35" i="1"/>
  <c r="CT35" i="1" s="1"/>
  <c r="DB35" i="1"/>
  <c r="DF35" i="1" s="1"/>
  <c r="CL47" i="1"/>
  <c r="CP47" i="1" s="1"/>
  <c r="CX47" i="1" s="1"/>
  <c r="DB47" i="1"/>
  <c r="DF47" i="1" s="1"/>
  <c r="CL55" i="1"/>
  <c r="CP55" i="1" s="1"/>
  <c r="CX55" i="1" s="1"/>
  <c r="DB55" i="1"/>
  <c r="DF55" i="1" s="1"/>
  <c r="CL63" i="1"/>
  <c r="CP63" i="1" s="1"/>
  <c r="CX63" i="1" s="1"/>
  <c r="DB63" i="1"/>
  <c r="DF63" i="1" s="1"/>
  <c r="CL71" i="1"/>
  <c r="CP71" i="1" s="1"/>
  <c r="CX71" i="1" s="1"/>
  <c r="DB71" i="1"/>
  <c r="DF71" i="1" s="1"/>
  <c r="BD7" i="1"/>
  <c r="BH7" i="1" s="1"/>
  <c r="BP7" i="1" s="1"/>
  <c r="BT7" i="1"/>
  <c r="BX7" i="1" s="1"/>
  <c r="BD15" i="1"/>
  <c r="BL15" i="1" s="1"/>
  <c r="BT15" i="1"/>
  <c r="BX15" i="1" s="1"/>
  <c r="BD23" i="1"/>
  <c r="BL23" i="1" s="1"/>
  <c r="BT23" i="1"/>
  <c r="BX23" i="1" s="1"/>
  <c r="BD31" i="1"/>
  <c r="BH31" i="1" s="1"/>
  <c r="BP31" i="1" s="1"/>
  <c r="BT31" i="1"/>
  <c r="BX31" i="1" s="1"/>
  <c r="BD39" i="1"/>
  <c r="BL39" i="1" s="1"/>
  <c r="BT39" i="1"/>
  <c r="BX39" i="1" s="1"/>
  <c r="BD47" i="1"/>
  <c r="BL47" i="1" s="1"/>
  <c r="BT47" i="1"/>
  <c r="BX47" i="1" s="1"/>
  <c r="BD55" i="1"/>
  <c r="BL55" i="1" s="1"/>
  <c r="BT55" i="1"/>
  <c r="BX55" i="1" s="1"/>
  <c r="BD63" i="1"/>
  <c r="BH63" i="1" s="1"/>
  <c r="BP63" i="1" s="1"/>
  <c r="BT63" i="1"/>
  <c r="BX63" i="1" s="1"/>
  <c r="BD71" i="1"/>
  <c r="BL71" i="1" s="1"/>
  <c r="BT71" i="1"/>
  <c r="BX71" i="1" s="1"/>
  <c r="BB7" i="1"/>
  <c r="BF7" i="1" s="1"/>
  <c r="BN7" i="1" s="1"/>
  <c r="BR7" i="1"/>
  <c r="BV7" i="1" s="1"/>
  <c r="BB15" i="1"/>
  <c r="BJ15" i="1" s="1"/>
  <c r="BR15" i="1"/>
  <c r="BV15" i="1" s="1"/>
  <c r="BB23" i="1"/>
  <c r="BJ23" i="1" s="1"/>
  <c r="BR23" i="1"/>
  <c r="BV23" i="1" s="1"/>
  <c r="BB31" i="1"/>
  <c r="BJ31" i="1" s="1"/>
  <c r="BR31" i="1"/>
  <c r="BV31" i="1" s="1"/>
  <c r="BB39" i="1"/>
  <c r="BJ39" i="1" s="1"/>
  <c r="BR39" i="1"/>
  <c r="BV39" i="1" s="1"/>
  <c r="BB47" i="1"/>
  <c r="BF47" i="1" s="1"/>
  <c r="BN47" i="1" s="1"/>
  <c r="BR47" i="1"/>
  <c r="BV47" i="1" s="1"/>
  <c r="BB55" i="1"/>
  <c r="BJ55" i="1" s="1"/>
  <c r="BR55" i="1"/>
  <c r="BV55" i="1" s="1"/>
  <c r="BB63" i="1"/>
  <c r="BJ63" i="1" s="1"/>
  <c r="BR63" i="1"/>
  <c r="BV63" i="1" s="1"/>
  <c r="BB71" i="1"/>
  <c r="BJ71" i="1" s="1"/>
  <c r="BR71" i="1"/>
  <c r="BV71" i="1" s="1"/>
  <c r="U7" i="1"/>
  <c r="AC7" i="1" s="1"/>
  <c r="AK7" i="1"/>
  <c r="AO7" i="1" s="1"/>
  <c r="U15" i="1"/>
  <c r="AC15" i="1" s="1"/>
  <c r="AK15" i="1"/>
  <c r="AO15" i="1" s="1"/>
  <c r="U23" i="1"/>
  <c r="AC23" i="1" s="1"/>
  <c r="AK23" i="1"/>
  <c r="AO23" i="1" s="1"/>
  <c r="U31" i="1"/>
  <c r="AC31" i="1" s="1"/>
  <c r="AK31" i="1"/>
  <c r="AO31" i="1" s="1"/>
  <c r="U39" i="1"/>
  <c r="Y39" i="1" s="1"/>
  <c r="AG39" i="1" s="1"/>
  <c r="AK39" i="1"/>
  <c r="AO39" i="1" s="1"/>
  <c r="U47" i="1"/>
  <c r="AC47" i="1" s="1"/>
  <c r="AK47" i="1"/>
  <c r="AO47" i="1" s="1"/>
  <c r="U55" i="1"/>
  <c r="Y55" i="1" s="1"/>
  <c r="AG55" i="1" s="1"/>
  <c r="AK55" i="1"/>
  <c r="AO55" i="1" s="1"/>
  <c r="U63" i="1"/>
  <c r="Y63" i="1" s="1"/>
  <c r="AG63" i="1" s="1"/>
  <c r="AK63" i="1"/>
  <c r="AO63" i="1" s="1"/>
  <c r="U71" i="1"/>
  <c r="Y71" i="1" s="1"/>
  <c r="AG71" i="1" s="1"/>
  <c r="AK71" i="1"/>
  <c r="AO71" i="1" s="1"/>
  <c r="BB52" i="1"/>
  <c r="BJ52" i="1" s="1"/>
  <c r="BR52" i="1"/>
  <c r="BV52" i="1" s="1"/>
  <c r="U8" i="1"/>
  <c r="AC8" i="1" s="1"/>
  <c r="AK8" i="1"/>
  <c r="AO8" i="1" s="1"/>
  <c r="U48" i="1"/>
  <c r="AK48" i="1"/>
  <c r="AO48" i="1" s="1"/>
  <c r="U68" i="1"/>
  <c r="AC68" i="1" s="1"/>
  <c r="AK68" i="1"/>
  <c r="AO68" i="1" s="1"/>
  <c r="CL17" i="1"/>
  <c r="DB17" i="1"/>
  <c r="DF17" i="1" s="1"/>
  <c r="CL33" i="1"/>
  <c r="CP33" i="1" s="1"/>
  <c r="CX33" i="1" s="1"/>
  <c r="DB33" i="1"/>
  <c r="DF33" i="1" s="1"/>
  <c r="CL57" i="1"/>
  <c r="DB57" i="1"/>
  <c r="DF57" i="1" s="1"/>
  <c r="CL65" i="1"/>
  <c r="CP65" i="1" s="1"/>
  <c r="CX65" i="1" s="1"/>
  <c r="DB65" i="1"/>
  <c r="DF65" i="1" s="1"/>
  <c r="BD5" i="1"/>
  <c r="BT5" i="1"/>
  <c r="BX5" i="1" s="1"/>
  <c r="BD29" i="1"/>
  <c r="BL29" i="1" s="1"/>
  <c r="BT29" i="1"/>
  <c r="BX29" i="1" s="1"/>
  <c r="BD61" i="1"/>
  <c r="BT61" i="1"/>
  <c r="BX61" i="1" s="1"/>
  <c r="BB9" i="1"/>
  <c r="BJ9" i="1" s="1"/>
  <c r="BR9" i="1"/>
  <c r="BV9" i="1" s="1"/>
  <c r="BB24" i="1"/>
  <c r="BR24" i="1"/>
  <c r="BV24" i="1" s="1"/>
  <c r="U28" i="1"/>
  <c r="AC28" i="1" s="1"/>
  <c r="AK28" i="1"/>
  <c r="AO28" i="1" s="1"/>
  <c r="CL18" i="1"/>
  <c r="CT18" i="1" s="1"/>
  <c r="DB18" i="1"/>
  <c r="DF18" i="1" s="1"/>
  <c r="CL42" i="1"/>
  <c r="CP42" i="1" s="1"/>
  <c r="CX42" i="1" s="1"/>
  <c r="DB42" i="1"/>
  <c r="DF42" i="1" s="1"/>
  <c r="CL66" i="1"/>
  <c r="CP66" i="1" s="1"/>
  <c r="CX66" i="1" s="1"/>
  <c r="DB66" i="1"/>
  <c r="DF66" i="1" s="1"/>
  <c r="BD6" i="1"/>
  <c r="BL6" i="1" s="1"/>
  <c r="BT6" i="1"/>
  <c r="BX6" i="1" s="1"/>
  <c r="BD22" i="1"/>
  <c r="BL22" i="1" s="1"/>
  <c r="BT22" i="1"/>
  <c r="BX22" i="1" s="1"/>
  <c r="BD46" i="1"/>
  <c r="BL46" i="1" s="1"/>
  <c r="BT46" i="1"/>
  <c r="BX46" i="1" s="1"/>
  <c r="BD62" i="1"/>
  <c r="BL62" i="1" s="1"/>
  <c r="BT62" i="1"/>
  <c r="BX62" i="1" s="1"/>
  <c r="BB14" i="1"/>
  <c r="BJ14" i="1" s="1"/>
  <c r="BR14" i="1"/>
  <c r="BV14" i="1" s="1"/>
  <c r="BB22" i="1"/>
  <c r="BF22" i="1" s="1"/>
  <c r="BN22" i="1" s="1"/>
  <c r="BR22" i="1"/>
  <c r="BV22" i="1" s="1"/>
  <c r="BB46" i="1"/>
  <c r="BJ46" i="1" s="1"/>
  <c r="BR46" i="1"/>
  <c r="BV46" i="1" s="1"/>
  <c r="BB62" i="1"/>
  <c r="BJ62" i="1" s="1"/>
  <c r="BR62" i="1"/>
  <c r="BV62" i="1" s="1"/>
  <c r="U14" i="1"/>
  <c r="AC14" i="1" s="1"/>
  <c r="AK14" i="1"/>
  <c r="AO14" i="1" s="1"/>
  <c r="U38" i="1"/>
  <c r="Y38" i="1" s="1"/>
  <c r="AG38" i="1" s="1"/>
  <c r="AK38" i="1"/>
  <c r="AO38" i="1" s="1"/>
  <c r="U54" i="1"/>
  <c r="AC54" i="1" s="1"/>
  <c r="AK54" i="1"/>
  <c r="AO54" i="1" s="1"/>
  <c r="U70" i="1"/>
  <c r="Y70" i="1" s="1"/>
  <c r="AG70" i="1" s="1"/>
  <c r="AK70" i="1"/>
  <c r="AO70" i="1" s="1"/>
  <c r="BB32" i="1"/>
  <c r="BJ32" i="1" s="1"/>
  <c r="BR32" i="1"/>
  <c r="BV32" i="1" s="1"/>
  <c r="U60" i="1"/>
  <c r="AK60" i="1"/>
  <c r="AO60" i="1" s="1"/>
  <c r="CL15" i="1"/>
  <c r="CP15" i="1" s="1"/>
  <c r="CX15" i="1" s="1"/>
  <c r="DB15" i="1"/>
  <c r="DF15" i="1" s="1"/>
  <c r="CL31" i="1"/>
  <c r="DB31" i="1"/>
  <c r="DF31" i="1" s="1"/>
  <c r="CL67" i="1"/>
  <c r="CP67" i="1" s="1"/>
  <c r="CX67" i="1" s="1"/>
  <c r="DB67" i="1"/>
  <c r="DF67" i="1" s="1"/>
  <c r="BD3" i="1"/>
  <c r="BT3" i="1"/>
  <c r="BX3" i="1" s="1"/>
  <c r="BD27" i="1"/>
  <c r="BL27" i="1" s="1"/>
  <c r="BT27" i="1"/>
  <c r="BX27" i="1" s="1"/>
  <c r="BD59" i="1"/>
  <c r="BT59" i="1"/>
  <c r="BX59" i="1" s="1"/>
  <c r="BB51" i="1"/>
  <c r="BF51" i="1" s="1"/>
  <c r="BN51" i="1" s="1"/>
  <c r="BR51" i="1"/>
  <c r="BV51" i="1" s="1"/>
  <c r="U43" i="1"/>
  <c r="AC43" i="1" s="1"/>
  <c r="AK43" i="1"/>
  <c r="AO43" i="1" s="1"/>
  <c r="CL53" i="1"/>
  <c r="CP53" i="1" s="1"/>
  <c r="CX53" i="1" s="1"/>
  <c r="DB53" i="1"/>
  <c r="DF53" i="1" s="1"/>
  <c r="CL4" i="1"/>
  <c r="CT4" i="1" s="1"/>
  <c r="DB4" i="1"/>
  <c r="DF4" i="1" s="1"/>
  <c r="CL12" i="1"/>
  <c r="CT12" i="1" s="1"/>
  <c r="DB12" i="1"/>
  <c r="DF12" i="1" s="1"/>
  <c r="CL20" i="1"/>
  <c r="CP20" i="1" s="1"/>
  <c r="CX20" i="1" s="1"/>
  <c r="DB20" i="1"/>
  <c r="DF20" i="1" s="1"/>
  <c r="CL28" i="1"/>
  <c r="CP28" i="1" s="1"/>
  <c r="CX28" i="1" s="1"/>
  <c r="DB28" i="1"/>
  <c r="DF28" i="1" s="1"/>
  <c r="CL36" i="1"/>
  <c r="CP36" i="1" s="1"/>
  <c r="CX36" i="1" s="1"/>
  <c r="DB36" i="1"/>
  <c r="DF36" i="1" s="1"/>
  <c r="CL44" i="1"/>
  <c r="CP44" i="1" s="1"/>
  <c r="CX44" i="1" s="1"/>
  <c r="DB44" i="1"/>
  <c r="DF44" i="1" s="1"/>
  <c r="CL52" i="1"/>
  <c r="CP52" i="1" s="1"/>
  <c r="CX52" i="1" s="1"/>
  <c r="DB52" i="1"/>
  <c r="DF52" i="1" s="1"/>
  <c r="CL60" i="1"/>
  <c r="CP60" i="1" s="1"/>
  <c r="CX60" i="1" s="1"/>
  <c r="DB60" i="1"/>
  <c r="DF60" i="1" s="1"/>
  <c r="CL68" i="1"/>
  <c r="CT68" i="1" s="1"/>
  <c r="DB68" i="1"/>
  <c r="DF68" i="1" s="1"/>
  <c r="BD4" i="1"/>
  <c r="BL4" i="1" s="1"/>
  <c r="BT4" i="1"/>
  <c r="BX4" i="1" s="1"/>
  <c r="BD12" i="1"/>
  <c r="BL12" i="1" s="1"/>
  <c r="BT12" i="1"/>
  <c r="BX12" i="1" s="1"/>
  <c r="BD20" i="1"/>
  <c r="BL20" i="1" s="1"/>
  <c r="BT20" i="1"/>
  <c r="BX20" i="1" s="1"/>
  <c r="BD40" i="1"/>
  <c r="BL40" i="1" s="1"/>
  <c r="BT40" i="1"/>
  <c r="BX40" i="1" s="1"/>
  <c r="BD48" i="1"/>
  <c r="BH48" i="1" s="1"/>
  <c r="BP48" i="1" s="1"/>
  <c r="BT48" i="1"/>
  <c r="BX48" i="1" s="1"/>
  <c r="BD56" i="1"/>
  <c r="BL56" i="1" s="1"/>
  <c r="BT56" i="1"/>
  <c r="BX56" i="1" s="1"/>
  <c r="BD64" i="1"/>
  <c r="BL64" i="1" s="1"/>
  <c r="BT64" i="1"/>
  <c r="BX64" i="1" s="1"/>
  <c r="BD72" i="1"/>
  <c r="BL72" i="1" s="1"/>
  <c r="BT72" i="1"/>
  <c r="BX72" i="1" s="1"/>
  <c r="BB8" i="1"/>
  <c r="BR8" i="1"/>
  <c r="BV8" i="1" s="1"/>
  <c r="BB16" i="1"/>
  <c r="BJ16" i="1" s="1"/>
  <c r="BR16" i="1"/>
  <c r="BV16" i="1" s="1"/>
  <c r="BB28" i="1"/>
  <c r="BR28" i="1"/>
  <c r="BV28" i="1" s="1"/>
  <c r="BB60" i="1"/>
  <c r="BJ60" i="1" s="1"/>
  <c r="BR60" i="1"/>
  <c r="BV60" i="1" s="1"/>
  <c r="U32" i="1"/>
  <c r="Y32" i="1" s="1"/>
  <c r="AG32" i="1" s="1"/>
  <c r="AK32" i="1"/>
  <c r="AO32" i="1" s="1"/>
  <c r="BD13" i="1"/>
  <c r="BT13" i="1"/>
  <c r="BX13" i="1" s="1"/>
  <c r="BD37" i="1"/>
  <c r="BT37" i="1"/>
  <c r="BX37" i="1" s="1"/>
  <c r="BD69" i="1"/>
  <c r="BT69" i="1"/>
  <c r="BX69" i="1" s="1"/>
  <c r="BB21" i="1"/>
  <c r="BR21" i="1"/>
  <c r="BV21" i="1" s="1"/>
  <c r="BB33" i="1"/>
  <c r="BR33" i="1"/>
  <c r="BV33" i="1" s="1"/>
  <c r="BB41" i="1"/>
  <c r="BR41" i="1"/>
  <c r="BV41" i="1" s="1"/>
  <c r="BB49" i="1"/>
  <c r="BR49" i="1"/>
  <c r="BV49" i="1" s="1"/>
  <c r="BB57" i="1"/>
  <c r="BR57" i="1"/>
  <c r="BV57" i="1" s="1"/>
  <c r="BB65" i="1"/>
  <c r="BR65" i="1"/>
  <c r="BV65" i="1" s="1"/>
  <c r="BB73" i="1"/>
  <c r="BR73" i="1"/>
  <c r="BV73" i="1" s="1"/>
  <c r="U9" i="1"/>
  <c r="AK9" i="1"/>
  <c r="AO9" i="1" s="1"/>
  <c r="U17" i="1"/>
  <c r="AK17" i="1"/>
  <c r="AO17" i="1" s="1"/>
  <c r="U25" i="1"/>
  <c r="AK25" i="1"/>
  <c r="AO25" i="1" s="1"/>
  <c r="U33" i="1"/>
  <c r="AK33" i="1"/>
  <c r="AO33" i="1" s="1"/>
  <c r="U41" i="1"/>
  <c r="AK41" i="1"/>
  <c r="AO41" i="1" s="1"/>
  <c r="U49" i="1"/>
  <c r="AK49" i="1"/>
  <c r="AO49" i="1" s="1"/>
  <c r="U57" i="1"/>
  <c r="AK57" i="1"/>
  <c r="AO57" i="1" s="1"/>
  <c r="U65" i="1"/>
  <c r="AK65" i="1"/>
  <c r="AO65" i="1" s="1"/>
  <c r="U73" i="1"/>
  <c r="AK73" i="1"/>
  <c r="AO73" i="1" s="1"/>
  <c r="S9" i="1"/>
  <c r="AI9" i="1"/>
  <c r="AM9" i="1" s="1"/>
  <c r="S17" i="1"/>
  <c r="AI17" i="1"/>
  <c r="AM17" i="1" s="1"/>
  <c r="S25" i="1"/>
  <c r="AI25" i="1"/>
  <c r="AM25" i="1" s="1"/>
  <c r="S33" i="1"/>
  <c r="AI33" i="1"/>
  <c r="AM33" i="1" s="1"/>
  <c r="S41" i="1"/>
  <c r="AI41" i="1"/>
  <c r="AM41" i="1" s="1"/>
  <c r="S49" i="1"/>
  <c r="AI49" i="1"/>
  <c r="AM49" i="1" s="1"/>
  <c r="S57" i="1"/>
  <c r="AI57" i="1"/>
  <c r="AM57" i="1" s="1"/>
  <c r="S65" i="1"/>
  <c r="AI65" i="1"/>
  <c r="AM65" i="1" s="1"/>
  <c r="S73" i="1"/>
  <c r="AI73" i="1"/>
  <c r="AM73" i="1" s="1"/>
  <c r="S26" i="1"/>
  <c r="AI26" i="1"/>
  <c r="AM26" i="1" s="1"/>
  <c r="S42" i="1"/>
  <c r="AI42" i="1"/>
  <c r="AM42" i="1" s="1"/>
  <c r="S58" i="1"/>
  <c r="AI58" i="1"/>
  <c r="AM58" i="1" s="1"/>
  <c r="S70" i="1"/>
  <c r="AI70" i="1"/>
  <c r="AM70" i="1" s="1"/>
  <c r="S12" i="1"/>
  <c r="AI12" i="1"/>
  <c r="AM12" i="1" s="1"/>
  <c r="S32" i="1"/>
  <c r="AI32" i="1"/>
  <c r="AM32" i="1" s="1"/>
  <c r="S48" i="1"/>
  <c r="AI48" i="1"/>
  <c r="AM48" i="1" s="1"/>
  <c r="S64" i="1"/>
  <c r="AI64" i="1"/>
  <c r="AM64" i="1" s="1"/>
  <c r="S6" i="1"/>
  <c r="AI6" i="1"/>
  <c r="AM6" i="1" s="1"/>
  <c r="S14" i="1"/>
  <c r="AI14" i="1"/>
  <c r="AM14" i="1" s="1"/>
  <c r="S30" i="1"/>
  <c r="AI30" i="1"/>
  <c r="AM30" i="1" s="1"/>
  <c r="S46" i="1"/>
  <c r="AI46" i="1"/>
  <c r="AM46" i="1" s="1"/>
  <c r="S66" i="1"/>
  <c r="AI66" i="1"/>
  <c r="AM66" i="1" s="1"/>
  <c r="S20" i="1"/>
  <c r="AI20" i="1"/>
  <c r="AM20" i="1" s="1"/>
  <c r="S7" i="1"/>
  <c r="AI7" i="1"/>
  <c r="AM7" i="1" s="1"/>
  <c r="S15" i="1"/>
  <c r="AI15" i="1"/>
  <c r="AM15" i="1" s="1"/>
  <c r="S23" i="1"/>
  <c r="AI23" i="1"/>
  <c r="AM23" i="1" s="1"/>
  <c r="S31" i="1"/>
  <c r="AI31" i="1"/>
  <c r="AM31" i="1" s="1"/>
  <c r="S39" i="1"/>
  <c r="AI39" i="1"/>
  <c r="AM39" i="1" s="1"/>
  <c r="S47" i="1"/>
  <c r="AI47" i="1"/>
  <c r="AM47" i="1" s="1"/>
  <c r="S55" i="1"/>
  <c r="AI55" i="1"/>
  <c r="AM55" i="1" s="1"/>
  <c r="S63" i="1"/>
  <c r="AI63" i="1"/>
  <c r="AM63" i="1" s="1"/>
  <c r="S71" i="1"/>
  <c r="AI71" i="1"/>
  <c r="AM71" i="1" s="1"/>
  <c r="S16" i="1"/>
  <c r="AI16" i="1"/>
  <c r="AM16" i="1" s="1"/>
  <c r="S36" i="1"/>
  <c r="AI36" i="1"/>
  <c r="AM36" i="1" s="1"/>
  <c r="S52" i="1"/>
  <c r="AI52" i="1"/>
  <c r="AM52" i="1" s="1"/>
  <c r="S68" i="1"/>
  <c r="AI68" i="1"/>
  <c r="AM68" i="1" s="1"/>
  <c r="BI41" i="1"/>
  <c r="BE41" i="1"/>
  <c r="BM41" i="1" s="1"/>
  <c r="Z5" i="1"/>
  <c r="V5" i="1"/>
  <c r="AD5" i="1" s="1"/>
  <c r="Z45" i="1"/>
  <c r="V45" i="1"/>
  <c r="AD45" i="1" s="1"/>
  <c r="CO5" i="1"/>
  <c r="CW5" i="1" s="1"/>
  <c r="CS5" i="1"/>
  <c r="CO21" i="1"/>
  <c r="CW21" i="1" s="1"/>
  <c r="CS21" i="1"/>
  <c r="CO37" i="1"/>
  <c r="CW37" i="1" s="1"/>
  <c r="CS37" i="1"/>
  <c r="CO61" i="1"/>
  <c r="CW61" i="1" s="1"/>
  <c r="CS61" i="1"/>
  <c r="CM13" i="1"/>
  <c r="CU13" i="1" s="1"/>
  <c r="CQ13" i="1"/>
  <c r="CM33" i="1"/>
  <c r="CU33" i="1" s="1"/>
  <c r="CQ33" i="1"/>
  <c r="BK9" i="1"/>
  <c r="BG9" i="1"/>
  <c r="BO9" i="1" s="1"/>
  <c r="Z10" i="1"/>
  <c r="V10" i="1"/>
  <c r="AD10" i="1" s="1"/>
  <c r="CQ2" i="1"/>
  <c r="CM2" i="1"/>
  <c r="CU2" i="1" s="1"/>
  <c r="BI57" i="1"/>
  <c r="BE57" i="1"/>
  <c r="BM57" i="1" s="1"/>
  <c r="AB41" i="1"/>
  <c r="X41" i="1"/>
  <c r="AF41" i="1" s="1"/>
  <c r="Z9" i="1"/>
  <c r="V9" i="1"/>
  <c r="AD9" i="1" s="1"/>
  <c r="Z33" i="1"/>
  <c r="V33" i="1"/>
  <c r="AD33" i="1" s="1"/>
  <c r="Z49" i="1"/>
  <c r="V49" i="1"/>
  <c r="AD49" i="1" s="1"/>
  <c r="Z65" i="1"/>
  <c r="V65" i="1"/>
  <c r="AD65" i="1" s="1"/>
  <c r="CP13" i="1"/>
  <c r="CX13" i="1" s="1"/>
  <c r="CP21" i="1"/>
  <c r="CX21" i="1" s="1"/>
  <c r="CP37" i="1"/>
  <c r="CX37" i="1" s="1"/>
  <c r="CP69" i="1"/>
  <c r="CX69" i="1" s="1"/>
  <c r="CN5" i="1"/>
  <c r="CV5" i="1" s="1"/>
  <c r="CR5" i="1"/>
  <c r="CN13" i="1"/>
  <c r="CV13" i="1" s="1"/>
  <c r="CR13" i="1"/>
  <c r="CN25" i="1"/>
  <c r="CV25" i="1" s="1"/>
  <c r="CR25" i="1"/>
  <c r="CN33" i="1"/>
  <c r="CV33" i="1" s="1"/>
  <c r="CR33" i="1"/>
  <c r="CN41" i="1"/>
  <c r="CV41" i="1" s="1"/>
  <c r="CR41" i="1"/>
  <c r="CN49" i="1"/>
  <c r="CV49" i="1" s="1"/>
  <c r="CR49" i="1"/>
  <c r="CN57" i="1"/>
  <c r="CV57" i="1" s="1"/>
  <c r="CR57" i="1"/>
  <c r="CN65" i="1"/>
  <c r="CV65" i="1" s="1"/>
  <c r="CR65" i="1"/>
  <c r="CN73" i="1"/>
  <c r="CV73" i="1" s="1"/>
  <c r="CR73" i="1"/>
  <c r="BL33" i="1"/>
  <c r="BK13" i="1"/>
  <c r="BG13" i="1"/>
  <c r="BO13" i="1" s="1"/>
  <c r="BI61" i="1"/>
  <c r="BE61" i="1"/>
  <c r="BM61" i="1" s="1"/>
  <c r="X45" i="1"/>
  <c r="AF45" i="1" s="1"/>
  <c r="AB45" i="1"/>
  <c r="Z14" i="1"/>
  <c r="V14" i="1"/>
  <c r="AD14" i="1" s="1"/>
  <c r="Z22" i="1"/>
  <c r="V22" i="1"/>
  <c r="AD22" i="1" s="1"/>
  <c r="Z38" i="1"/>
  <c r="V38" i="1"/>
  <c r="AD38" i="1" s="1"/>
  <c r="Z54" i="1"/>
  <c r="V54" i="1"/>
  <c r="AD54" i="1" s="1"/>
  <c r="Z70" i="1"/>
  <c r="V70" i="1"/>
  <c r="AD70" i="1" s="1"/>
  <c r="CO10" i="1"/>
  <c r="CW10" i="1" s="1"/>
  <c r="CS10" i="1"/>
  <c r="CO18" i="1"/>
  <c r="CW18" i="1" s="1"/>
  <c r="CS18" i="1"/>
  <c r="CO26" i="1"/>
  <c r="CW26" i="1" s="1"/>
  <c r="CS26" i="1"/>
  <c r="CO34" i="1"/>
  <c r="CW34" i="1" s="1"/>
  <c r="CS34" i="1"/>
  <c r="CO42" i="1"/>
  <c r="CW42" i="1" s="1"/>
  <c r="CS42" i="1"/>
  <c r="CO50" i="1"/>
  <c r="CW50" i="1" s="1"/>
  <c r="CS50" i="1"/>
  <c r="CS58" i="1"/>
  <c r="CO58" i="1"/>
  <c r="CW58" i="1" s="1"/>
  <c r="CO66" i="1"/>
  <c r="CW66" i="1" s="1"/>
  <c r="CS66" i="1"/>
  <c r="CS2" i="1"/>
  <c r="CO2" i="1"/>
  <c r="CW2" i="1" s="1"/>
  <c r="CM10" i="1"/>
  <c r="CU10" i="1" s="1"/>
  <c r="CQ10" i="1"/>
  <c r="CM18" i="1"/>
  <c r="CU18" i="1" s="1"/>
  <c r="CQ18" i="1"/>
  <c r="CM26" i="1"/>
  <c r="CU26" i="1" s="1"/>
  <c r="CQ26" i="1"/>
  <c r="CM34" i="1"/>
  <c r="CU34" i="1" s="1"/>
  <c r="CQ34" i="1"/>
  <c r="CM42" i="1"/>
  <c r="CU42" i="1" s="1"/>
  <c r="CQ42" i="1"/>
  <c r="CQ50" i="1"/>
  <c r="CM50" i="1"/>
  <c r="CU50" i="1" s="1"/>
  <c r="CM58" i="1"/>
  <c r="CU58" i="1" s="1"/>
  <c r="CQ58" i="1"/>
  <c r="CM66" i="1"/>
  <c r="CU66" i="1" s="1"/>
  <c r="CQ66" i="1"/>
  <c r="BK6" i="1"/>
  <c r="BG6" i="1"/>
  <c r="BO6" i="1" s="1"/>
  <c r="BK14" i="1"/>
  <c r="BG14" i="1"/>
  <c r="BO14" i="1" s="1"/>
  <c r="BK22" i="1"/>
  <c r="BG22" i="1"/>
  <c r="BO22" i="1" s="1"/>
  <c r="BK30" i="1"/>
  <c r="BG30" i="1"/>
  <c r="BO30" i="1" s="1"/>
  <c r="BG38" i="1"/>
  <c r="BO38" i="1" s="1"/>
  <c r="BK38" i="1"/>
  <c r="BK46" i="1"/>
  <c r="BG46" i="1"/>
  <c r="BO46" i="1" s="1"/>
  <c r="BK54" i="1"/>
  <c r="BG54" i="1"/>
  <c r="BO54" i="1" s="1"/>
  <c r="BK62" i="1"/>
  <c r="BG62" i="1"/>
  <c r="BO62" i="1" s="1"/>
  <c r="BK70" i="1"/>
  <c r="BG70" i="1"/>
  <c r="BO70" i="1" s="1"/>
  <c r="BI6" i="1"/>
  <c r="BE6" i="1"/>
  <c r="BM6" i="1" s="1"/>
  <c r="BI14" i="1"/>
  <c r="BE14" i="1"/>
  <c r="BM14" i="1" s="1"/>
  <c r="BI22" i="1"/>
  <c r="BE22" i="1"/>
  <c r="BM22" i="1" s="1"/>
  <c r="BI30" i="1"/>
  <c r="BE30" i="1"/>
  <c r="BM30" i="1" s="1"/>
  <c r="BI38" i="1"/>
  <c r="BE38" i="1"/>
  <c r="BM38" i="1" s="1"/>
  <c r="BI46" i="1"/>
  <c r="BE46" i="1"/>
  <c r="BM46" i="1" s="1"/>
  <c r="BI54" i="1"/>
  <c r="BE54" i="1"/>
  <c r="BM54" i="1" s="1"/>
  <c r="BI62" i="1"/>
  <c r="BE62" i="1"/>
  <c r="BM62" i="1" s="1"/>
  <c r="BI70" i="1"/>
  <c r="BE70" i="1"/>
  <c r="BM70" i="1" s="1"/>
  <c r="AB6" i="1"/>
  <c r="X6" i="1"/>
  <c r="AF6" i="1" s="1"/>
  <c r="AB14" i="1"/>
  <c r="X14" i="1"/>
  <c r="AF14" i="1" s="1"/>
  <c r="AB22" i="1"/>
  <c r="X22" i="1"/>
  <c r="AF22" i="1" s="1"/>
  <c r="AB30" i="1"/>
  <c r="X30" i="1"/>
  <c r="AF30" i="1" s="1"/>
  <c r="AB38" i="1"/>
  <c r="X38" i="1"/>
  <c r="AF38" i="1" s="1"/>
  <c r="AB46" i="1"/>
  <c r="X46" i="1"/>
  <c r="AF46" i="1" s="1"/>
  <c r="AB54" i="1"/>
  <c r="X54" i="1"/>
  <c r="AF54" i="1" s="1"/>
  <c r="X62" i="1"/>
  <c r="AF62" i="1" s="1"/>
  <c r="AB62" i="1"/>
  <c r="AB70" i="1"/>
  <c r="X70" i="1"/>
  <c r="AF70" i="1" s="1"/>
  <c r="BK32" i="1"/>
  <c r="BG32" i="1"/>
  <c r="BO32" i="1" s="1"/>
  <c r="BI32" i="1"/>
  <c r="BE32" i="1"/>
  <c r="BM32" i="1" s="1"/>
  <c r="BI64" i="1"/>
  <c r="BE64" i="1"/>
  <c r="BM64" i="1" s="1"/>
  <c r="X40" i="1"/>
  <c r="AF40" i="1" s="1"/>
  <c r="AB40" i="1"/>
  <c r="AB72" i="1"/>
  <c r="X72" i="1"/>
  <c r="AF72" i="1" s="1"/>
  <c r="BI49" i="1"/>
  <c r="BE49" i="1"/>
  <c r="BM49" i="1" s="1"/>
  <c r="AB33" i="1"/>
  <c r="X33" i="1"/>
  <c r="AF33" i="1" s="1"/>
  <c r="Z7" i="1"/>
  <c r="V7" i="1"/>
  <c r="AD7" i="1" s="1"/>
  <c r="Z31" i="1"/>
  <c r="V31" i="1"/>
  <c r="AD31" i="1" s="1"/>
  <c r="Z47" i="1"/>
  <c r="V47" i="1"/>
  <c r="AD47" i="1" s="1"/>
  <c r="V63" i="1"/>
  <c r="AD63" i="1" s="1"/>
  <c r="Z63" i="1"/>
  <c r="CT47" i="1"/>
  <c r="CN7" i="1"/>
  <c r="CV7" i="1" s="1"/>
  <c r="CR7" i="1"/>
  <c r="CR15" i="1"/>
  <c r="CN15" i="1"/>
  <c r="CV15" i="1" s="1"/>
  <c r="CN23" i="1"/>
  <c r="CV23" i="1" s="1"/>
  <c r="CR23" i="1"/>
  <c r="CN31" i="1"/>
  <c r="CV31" i="1" s="1"/>
  <c r="CR31" i="1"/>
  <c r="CN39" i="1"/>
  <c r="CV39" i="1" s="1"/>
  <c r="CR39" i="1"/>
  <c r="CN47" i="1"/>
  <c r="CV47" i="1" s="1"/>
  <c r="CR47" i="1"/>
  <c r="CN55" i="1"/>
  <c r="CV55" i="1" s="1"/>
  <c r="CR55" i="1"/>
  <c r="CN63" i="1"/>
  <c r="CV63" i="1" s="1"/>
  <c r="CR63" i="1"/>
  <c r="CN71" i="1"/>
  <c r="CV71" i="1" s="1"/>
  <c r="CR71" i="1"/>
  <c r="BL31" i="1"/>
  <c r="BJ47" i="1"/>
  <c r="BF55" i="1"/>
  <c r="BN55" i="1" s="1"/>
  <c r="BF71" i="1"/>
  <c r="BN71" i="1" s="1"/>
  <c r="AC71" i="1"/>
  <c r="AC56" i="1"/>
  <c r="Y56" i="1"/>
  <c r="AG56" i="1" s="1"/>
  <c r="Z4" i="1"/>
  <c r="V4" i="1"/>
  <c r="AD4" i="1" s="1"/>
  <c r="Z28" i="1"/>
  <c r="V28" i="1"/>
  <c r="AD28" i="1" s="1"/>
  <c r="Z44" i="1"/>
  <c r="V44" i="1"/>
  <c r="AD44" i="1" s="1"/>
  <c r="Z60" i="1"/>
  <c r="V60" i="1"/>
  <c r="AD60" i="1" s="1"/>
  <c r="CO4" i="1"/>
  <c r="CW4" i="1" s="1"/>
  <c r="CS4" i="1"/>
  <c r="CO12" i="1"/>
  <c r="CW12" i="1" s="1"/>
  <c r="CS12" i="1"/>
  <c r="CO20" i="1"/>
  <c r="CW20" i="1" s="1"/>
  <c r="CS20" i="1"/>
  <c r="CO28" i="1"/>
  <c r="CW28" i="1" s="1"/>
  <c r="CS28" i="1"/>
  <c r="CO36" i="1"/>
  <c r="CW36" i="1" s="1"/>
  <c r="CS36" i="1"/>
  <c r="CO44" i="1"/>
  <c r="CW44" i="1" s="1"/>
  <c r="CS44" i="1"/>
  <c r="CO52" i="1"/>
  <c r="CW52" i="1" s="1"/>
  <c r="CS52" i="1"/>
  <c r="CO60" i="1"/>
  <c r="CW60" i="1" s="1"/>
  <c r="CS60" i="1"/>
  <c r="CO68" i="1"/>
  <c r="CW68" i="1" s="1"/>
  <c r="CS68" i="1"/>
  <c r="CM4" i="1"/>
  <c r="CU4" i="1" s="1"/>
  <c r="CQ4" i="1"/>
  <c r="CM12" i="1"/>
  <c r="CU12" i="1" s="1"/>
  <c r="CQ12" i="1"/>
  <c r="CM20" i="1"/>
  <c r="CU20" i="1" s="1"/>
  <c r="CQ20" i="1"/>
  <c r="CM28" i="1"/>
  <c r="CU28" i="1" s="1"/>
  <c r="CQ28" i="1"/>
  <c r="CM36" i="1"/>
  <c r="CU36" i="1" s="1"/>
  <c r="CQ36" i="1"/>
  <c r="CM44" i="1"/>
  <c r="CU44" i="1" s="1"/>
  <c r="CQ44" i="1"/>
  <c r="CM52" i="1"/>
  <c r="CU52" i="1" s="1"/>
  <c r="CQ52" i="1"/>
  <c r="CM60" i="1"/>
  <c r="CU60" i="1" s="1"/>
  <c r="CQ60" i="1"/>
  <c r="CM68" i="1"/>
  <c r="CU68" i="1" s="1"/>
  <c r="CQ68" i="1"/>
  <c r="BK4" i="1"/>
  <c r="BG4" i="1"/>
  <c r="BO4" i="1" s="1"/>
  <c r="BK12" i="1"/>
  <c r="BG12" i="1"/>
  <c r="BO12" i="1" s="1"/>
  <c r="BK20" i="1"/>
  <c r="BG20" i="1"/>
  <c r="BO20" i="1" s="1"/>
  <c r="BK40" i="1"/>
  <c r="BG40" i="1"/>
  <c r="BO40" i="1" s="1"/>
  <c r="BK48" i="1"/>
  <c r="BG48" i="1"/>
  <c r="BO48" i="1" s="1"/>
  <c r="BK56" i="1"/>
  <c r="BG56" i="1"/>
  <c r="BO56" i="1" s="1"/>
  <c r="BK64" i="1"/>
  <c r="BG64" i="1"/>
  <c r="BO64" i="1" s="1"/>
  <c r="BK72" i="1"/>
  <c r="BG72" i="1"/>
  <c r="BO72" i="1" s="1"/>
  <c r="BI8" i="1"/>
  <c r="BE8" i="1"/>
  <c r="BM8" i="1" s="1"/>
  <c r="BI16" i="1"/>
  <c r="BE16" i="1"/>
  <c r="BM16" i="1" s="1"/>
  <c r="BI28" i="1"/>
  <c r="BE28" i="1"/>
  <c r="BM28" i="1" s="1"/>
  <c r="BI60" i="1"/>
  <c r="BE60" i="1"/>
  <c r="BM60" i="1" s="1"/>
  <c r="X32" i="1"/>
  <c r="AF32" i="1" s="1"/>
  <c r="AB32" i="1"/>
  <c r="X37" i="1"/>
  <c r="AF37" i="1" s="1"/>
  <c r="AB37" i="1"/>
  <c r="X25" i="1"/>
  <c r="AF25" i="1" s="1"/>
  <c r="AB25" i="1"/>
  <c r="Z29" i="1"/>
  <c r="V29" i="1"/>
  <c r="AD29" i="1" s="1"/>
  <c r="Z61" i="1"/>
  <c r="V61" i="1"/>
  <c r="AD61" i="1" s="1"/>
  <c r="CO29" i="1"/>
  <c r="CW29" i="1" s="1"/>
  <c r="CS29" i="1"/>
  <c r="CO53" i="1"/>
  <c r="CW53" i="1" s="1"/>
  <c r="CS53" i="1"/>
  <c r="CO69" i="1"/>
  <c r="CW69" i="1" s="1"/>
  <c r="CS69" i="1"/>
  <c r="CM41" i="1"/>
  <c r="CU41" i="1" s="1"/>
  <c r="CQ41" i="1"/>
  <c r="BK57" i="1"/>
  <c r="BG57" i="1"/>
  <c r="BO57" i="1" s="1"/>
  <c r="BK53" i="1"/>
  <c r="BG53" i="1"/>
  <c r="BO53" i="1" s="1"/>
  <c r="BI73" i="1"/>
  <c r="BE73" i="1"/>
  <c r="BM73" i="1" s="1"/>
  <c r="X57" i="1"/>
  <c r="AF57" i="1" s="1"/>
  <c r="AB57" i="1"/>
  <c r="Z13" i="1"/>
  <c r="V13" i="1"/>
  <c r="AD13" i="1" s="1"/>
  <c r="Z21" i="1"/>
  <c r="V21" i="1"/>
  <c r="AD21" i="1" s="1"/>
  <c r="Z37" i="1"/>
  <c r="V37" i="1"/>
  <c r="AD37" i="1" s="1"/>
  <c r="Z53" i="1"/>
  <c r="V53" i="1"/>
  <c r="AD53" i="1" s="1"/>
  <c r="Z69" i="1"/>
  <c r="V69" i="1"/>
  <c r="AD69" i="1" s="1"/>
  <c r="CO9" i="1"/>
  <c r="CW9" i="1" s="1"/>
  <c r="CS9" i="1"/>
  <c r="CO17" i="1"/>
  <c r="CW17" i="1" s="1"/>
  <c r="CS17" i="1"/>
  <c r="CO25" i="1"/>
  <c r="CW25" i="1" s="1"/>
  <c r="CS25" i="1"/>
  <c r="CO33" i="1"/>
  <c r="CW33" i="1" s="1"/>
  <c r="CS33" i="1"/>
  <c r="CO41" i="1"/>
  <c r="CW41" i="1" s="1"/>
  <c r="CS41" i="1"/>
  <c r="CO49" i="1"/>
  <c r="CW49" i="1" s="1"/>
  <c r="CS49" i="1"/>
  <c r="CO57" i="1"/>
  <c r="CW57" i="1" s="1"/>
  <c r="CS57" i="1"/>
  <c r="CO65" i="1"/>
  <c r="CW65" i="1" s="1"/>
  <c r="CS65" i="1"/>
  <c r="CO73" i="1"/>
  <c r="CW73" i="1" s="1"/>
  <c r="CS73" i="1"/>
  <c r="CM9" i="1"/>
  <c r="CU9" i="1" s="1"/>
  <c r="CQ9" i="1"/>
  <c r="CM17" i="1"/>
  <c r="CU17" i="1" s="1"/>
  <c r="CQ17" i="1"/>
  <c r="CM21" i="1"/>
  <c r="CU21" i="1" s="1"/>
  <c r="CQ21" i="1"/>
  <c r="CM29" i="1"/>
  <c r="CU29" i="1" s="1"/>
  <c r="CQ29" i="1"/>
  <c r="CM37" i="1"/>
  <c r="CU37" i="1" s="1"/>
  <c r="CQ37" i="1"/>
  <c r="CM45" i="1"/>
  <c r="CU45" i="1" s="1"/>
  <c r="CQ45" i="1"/>
  <c r="CM53" i="1"/>
  <c r="CU53" i="1" s="1"/>
  <c r="CQ53" i="1"/>
  <c r="CM61" i="1"/>
  <c r="CU61" i="1" s="1"/>
  <c r="CQ61" i="1"/>
  <c r="CQ69" i="1"/>
  <c r="CM69" i="1"/>
  <c r="CU69" i="1" s="1"/>
  <c r="BK5" i="1"/>
  <c r="BG5" i="1"/>
  <c r="BO5" i="1" s="1"/>
  <c r="BK17" i="1"/>
  <c r="BG17" i="1"/>
  <c r="BO17" i="1" s="1"/>
  <c r="BK29" i="1"/>
  <c r="BG29" i="1"/>
  <c r="BO29" i="1" s="1"/>
  <c r="BK41" i="1"/>
  <c r="BG41" i="1"/>
  <c r="BO41" i="1" s="1"/>
  <c r="BK49" i="1"/>
  <c r="BG49" i="1"/>
  <c r="BO49" i="1" s="1"/>
  <c r="BK61" i="1"/>
  <c r="BG61" i="1"/>
  <c r="BO61" i="1" s="1"/>
  <c r="BK73" i="1"/>
  <c r="BG73" i="1"/>
  <c r="BO73" i="1" s="1"/>
  <c r="BI9" i="1"/>
  <c r="BE9" i="1"/>
  <c r="BM9" i="1" s="1"/>
  <c r="BE25" i="1"/>
  <c r="BM25" i="1" s="1"/>
  <c r="BI25" i="1"/>
  <c r="BI24" i="1"/>
  <c r="BE24" i="1"/>
  <c r="BM24" i="1" s="1"/>
  <c r="BI56" i="1"/>
  <c r="BE56" i="1"/>
  <c r="BM56" i="1" s="1"/>
  <c r="AB16" i="1"/>
  <c r="X16" i="1"/>
  <c r="AF16" i="1" s="1"/>
  <c r="X28" i="1"/>
  <c r="AF28" i="1" s="1"/>
  <c r="AB28" i="1"/>
  <c r="X64" i="1"/>
  <c r="AF64" i="1" s="1"/>
  <c r="AB64" i="1"/>
  <c r="BK69" i="1"/>
  <c r="BG69" i="1"/>
  <c r="BO69" i="1" s="1"/>
  <c r="X5" i="1"/>
  <c r="AF5" i="1" s="1"/>
  <c r="AB5" i="1"/>
  <c r="X61" i="1"/>
  <c r="AF61" i="1" s="1"/>
  <c r="AB61" i="1"/>
  <c r="Z26" i="1"/>
  <c r="V26" i="1"/>
  <c r="AD26" i="1" s="1"/>
  <c r="Z42" i="1"/>
  <c r="V42" i="1"/>
  <c r="AD42" i="1" s="1"/>
  <c r="Z58" i="1"/>
  <c r="V58" i="1"/>
  <c r="AD58" i="1" s="1"/>
  <c r="V2" i="1"/>
  <c r="AD2" i="1" s="1"/>
  <c r="Z2" i="1"/>
  <c r="CT10" i="1"/>
  <c r="CT34" i="1"/>
  <c r="CP50" i="1"/>
  <c r="CX50" i="1" s="1"/>
  <c r="CP58" i="1"/>
  <c r="CX58" i="1" s="1"/>
  <c r="CT2" i="1"/>
  <c r="CP2" i="1"/>
  <c r="CX2" i="1" s="1"/>
  <c r="CN10" i="1"/>
  <c r="CV10" i="1" s="1"/>
  <c r="CR10" i="1"/>
  <c r="CN18" i="1"/>
  <c r="CV18" i="1" s="1"/>
  <c r="CR18" i="1"/>
  <c r="CN26" i="1"/>
  <c r="CV26" i="1" s="1"/>
  <c r="CR26" i="1"/>
  <c r="CN34" i="1"/>
  <c r="CV34" i="1" s="1"/>
  <c r="CR34" i="1"/>
  <c r="CR42" i="1"/>
  <c r="CN42" i="1"/>
  <c r="CV42" i="1" s="1"/>
  <c r="CN50" i="1"/>
  <c r="CV50" i="1" s="1"/>
  <c r="CR50" i="1"/>
  <c r="CN58" i="1"/>
  <c r="CV58" i="1" s="1"/>
  <c r="CR58" i="1"/>
  <c r="CN66" i="1"/>
  <c r="CV66" i="1" s="1"/>
  <c r="CR66" i="1"/>
  <c r="BL30" i="1"/>
  <c r="BH30" i="1"/>
  <c r="BP30" i="1" s="1"/>
  <c r="BL54" i="1"/>
  <c r="BH62" i="1"/>
  <c r="BP62" i="1" s="1"/>
  <c r="BL70" i="1"/>
  <c r="BJ6" i="1"/>
  <c r="BF6" i="1"/>
  <c r="BN6" i="1" s="1"/>
  <c r="BJ22" i="1"/>
  <c r="BJ30" i="1"/>
  <c r="BF30" i="1"/>
  <c r="BN30" i="1" s="1"/>
  <c r="BF46" i="1"/>
  <c r="BN46" i="1" s="1"/>
  <c r="BF54" i="1"/>
  <c r="BN54" i="1" s="1"/>
  <c r="Y6" i="1"/>
  <c r="AG6" i="1" s="1"/>
  <c r="Y22" i="1"/>
  <c r="AG22" i="1" s="1"/>
  <c r="AC38" i="1"/>
  <c r="BL32" i="1"/>
  <c r="BI65" i="1"/>
  <c r="BE65" i="1"/>
  <c r="BM65" i="1" s="1"/>
  <c r="X49" i="1"/>
  <c r="AF49" i="1" s="1"/>
  <c r="AB49" i="1"/>
  <c r="Z11" i="1"/>
  <c r="V11" i="1"/>
  <c r="AD11" i="1" s="1"/>
  <c r="Z19" i="1"/>
  <c r="V19" i="1"/>
  <c r="AD19" i="1" s="1"/>
  <c r="Z35" i="1"/>
  <c r="V35" i="1"/>
  <c r="AD35" i="1" s="1"/>
  <c r="Z51" i="1"/>
  <c r="V51" i="1"/>
  <c r="AD51" i="1" s="1"/>
  <c r="V67" i="1"/>
  <c r="AD67" i="1" s="1"/>
  <c r="Z67" i="1"/>
  <c r="CO7" i="1"/>
  <c r="CW7" i="1" s="1"/>
  <c r="CS7" i="1"/>
  <c r="CO15" i="1"/>
  <c r="CW15" i="1" s="1"/>
  <c r="CS15" i="1"/>
  <c r="CO23" i="1"/>
  <c r="CW23" i="1" s="1"/>
  <c r="CS23" i="1"/>
  <c r="CS31" i="1"/>
  <c r="CO31" i="1"/>
  <c r="CW31" i="1" s="1"/>
  <c r="CO39" i="1"/>
  <c r="CW39" i="1" s="1"/>
  <c r="CS39" i="1"/>
  <c r="CO51" i="1"/>
  <c r="CW51" i="1" s="1"/>
  <c r="CS51" i="1"/>
  <c r="CO59" i="1"/>
  <c r="CW59" i="1" s="1"/>
  <c r="CS59" i="1"/>
  <c r="CO67" i="1"/>
  <c r="CW67" i="1" s="1"/>
  <c r="CS67" i="1"/>
  <c r="CM3" i="1"/>
  <c r="CU3" i="1" s="1"/>
  <c r="CQ3" i="1"/>
  <c r="CQ11" i="1"/>
  <c r="CM11" i="1"/>
  <c r="CU11" i="1" s="1"/>
  <c r="CM19" i="1"/>
  <c r="CU19" i="1" s="1"/>
  <c r="CQ19" i="1"/>
  <c r="CM27" i="1"/>
  <c r="CU27" i="1" s="1"/>
  <c r="CQ27" i="1"/>
  <c r="CM35" i="1"/>
  <c r="CU35" i="1" s="1"/>
  <c r="CQ35" i="1"/>
  <c r="CM43" i="1"/>
  <c r="CU43" i="1" s="1"/>
  <c r="CQ43" i="1"/>
  <c r="CM51" i="1"/>
  <c r="CU51" i="1" s="1"/>
  <c r="CQ51" i="1"/>
  <c r="CM59" i="1"/>
  <c r="CU59" i="1" s="1"/>
  <c r="CQ59" i="1"/>
  <c r="CM67" i="1"/>
  <c r="CU67" i="1" s="1"/>
  <c r="CQ67" i="1"/>
  <c r="BK3" i="1"/>
  <c r="BG3" i="1"/>
  <c r="BO3" i="1" s="1"/>
  <c r="BK11" i="1"/>
  <c r="BG11" i="1"/>
  <c r="BO11" i="1" s="1"/>
  <c r="BK19" i="1"/>
  <c r="BG19" i="1"/>
  <c r="BO19" i="1" s="1"/>
  <c r="BK27" i="1"/>
  <c r="BG27" i="1"/>
  <c r="BO27" i="1" s="1"/>
  <c r="BK35" i="1"/>
  <c r="BG35" i="1"/>
  <c r="BO35" i="1" s="1"/>
  <c r="BK43" i="1"/>
  <c r="BG43" i="1"/>
  <c r="BO43" i="1" s="1"/>
  <c r="BK51" i="1"/>
  <c r="BG51" i="1"/>
  <c r="BO51" i="1" s="1"/>
  <c r="BK59" i="1"/>
  <c r="BG59" i="1"/>
  <c r="BO59" i="1" s="1"/>
  <c r="BK67" i="1"/>
  <c r="BG67" i="1"/>
  <c r="BO67" i="1" s="1"/>
  <c r="BI3" i="1"/>
  <c r="BE3" i="1"/>
  <c r="BM3" i="1" s="1"/>
  <c r="BI11" i="1"/>
  <c r="BE11" i="1"/>
  <c r="BM11" i="1" s="1"/>
  <c r="BI19" i="1"/>
  <c r="BE19" i="1"/>
  <c r="BM19" i="1" s="1"/>
  <c r="BI27" i="1"/>
  <c r="BE27" i="1"/>
  <c r="BM27" i="1" s="1"/>
  <c r="BI35" i="1"/>
  <c r="BE35" i="1"/>
  <c r="BM35" i="1" s="1"/>
  <c r="BI43" i="1"/>
  <c r="BE43" i="1"/>
  <c r="BM43" i="1" s="1"/>
  <c r="BI51" i="1"/>
  <c r="BE51" i="1"/>
  <c r="BM51" i="1" s="1"/>
  <c r="BI59" i="1"/>
  <c r="BE59" i="1"/>
  <c r="BM59" i="1" s="1"/>
  <c r="BI67" i="1"/>
  <c r="BE67" i="1"/>
  <c r="BM67" i="1" s="1"/>
  <c r="X3" i="1"/>
  <c r="AF3" i="1" s="1"/>
  <c r="AB3" i="1"/>
  <c r="X11" i="1"/>
  <c r="AF11" i="1" s="1"/>
  <c r="AB11" i="1"/>
  <c r="AB19" i="1"/>
  <c r="X19" i="1"/>
  <c r="AF19" i="1" s="1"/>
  <c r="AB27" i="1"/>
  <c r="X27" i="1"/>
  <c r="AF27" i="1" s="1"/>
  <c r="X35" i="1"/>
  <c r="AF35" i="1" s="1"/>
  <c r="AB35" i="1"/>
  <c r="AB43" i="1"/>
  <c r="X43" i="1"/>
  <c r="AF43" i="1" s="1"/>
  <c r="X51" i="1"/>
  <c r="AF51" i="1" s="1"/>
  <c r="AB51" i="1"/>
  <c r="X59" i="1"/>
  <c r="AF59" i="1" s="1"/>
  <c r="AB59" i="1"/>
  <c r="AB67" i="1"/>
  <c r="X67" i="1"/>
  <c r="AF67" i="1" s="1"/>
  <c r="BK36" i="1"/>
  <c r="BG36" i="1"/>
  <c r="BO36" i="1" s="1"/>
  <c r="BE36" i="1"/>
  <c r="BM36" i="1" s="1"/>
  <c r="BI36" i="1"/>
  <c r="BI68" i="1"/>
  <c r="BE68" i="1"/>
  <c r="BM68" i="1" s="1"/>
  <c r="X48" i="1"/>
  <c r="AF48" i="1" s="1"/>
  <c r="AB48" i="1"/>
  <c r="X68" i="1"/>
  <c r="AF68" i="1" s="1"/>
  <c r="AB68" i="1"/>
  <c r="Z8" i="1"/>
  <c r="V8" i="1"/>
  <c r="AD8" i="1" s="1"/>
  <c r="Z32" i="1"/>
  <c r="V32" i="1"/>
  <c r="AD32" i="1" s="1"/>
  <c r="Z48" i="1"/>
  <c r="V48" i="1"/>
  <c r="AD48" i="1" s="1"/>
  <c r="V64" i="1"/>
  <c r="AD64" i="1" s="1"/>
  <c r="Z64" i="1"/>
  <c r="CP12" i="1"/>
  <c r="CX12" i="1" s="1"/>
  <c r="CT20" i="1"/>
  <c r="CT44" i="1"/>
  <c r="CP68" i="1"/>
  <c r="CX68" i="1" s="1"/>
  <c r="CN4" i="1"/>
  <c r="CV4" i="1" s="1"/>
  <c r="CR4" i="1"/>
  <c r="CN12" i="1"/>
  <c r="CV12" i="1" s="1"/>
  <c r="CR12" i="1"/>
  <c r="CN20" i="1"/>
  <c r="CV20" i="1" s="1"/>
  <c r="CR20" i="1"/>
  <c r="CN28" i="1"/>
  <c r="CV28" i="1" s="1"/>
  <c r="CR28" i="1"/>
  <c r="CN36" i="1"/>
  <c r="CV36" i="1" s="1"/>
  <c r="CR36" i="1"/>
  <c r="CN44" i="1"/>
  <c r="CV44" i="1" s="1"/>
  <c r="CR44" i="1"/>
  <c r="CN52" i="1"/>
  <c r="CV52" i="1" s="1"/>
  <c r="CR52" i="1"/>
  <c r="CN60" i="1"/>
  <c r="CV60" i="1" s="1"/>
  <c r="CR60" i="1"/>
  <c r="CN68" i="1"/>
  <c r="CV68" i="1" s="1"/>
  <c r="CR68" i="1"/>
  <c r="BH12" i="1"/>
  <c r="BP12" i="1" s="1"/>
  <c r="BH20" i="1"/>
  <c r="BP20" i="1" s="1"/>
  <c r="BL48" i="1"/>
  <c r="BH64" i="1"/>
  <c r="BP64" i="1" s="1"/>
  <c r="BJ8" i="1"/>
  <c r="BF8" i="1"/>
  <c r="BN8" i="1" s="1"/>
  <c r="BF16" i="1"/>
  <c r="BN16" i="1" s="1"/>
  <c r="BJ28" i="1"/>
  <c r="BF28" i="1"/>
  <c r="BN28" i="1" s="1"/>
  <c r="AC32" i="1"/>
  <c r="BI13" i="1"/>
  <c r="BE13" i="1"/>
  <c r="BM13" i="1" s="1"/>
  <c r="BG37" i="1"/>
  <c r="BO37" i="1" s="1"/>
  <c r="BK37" i="1"/>
  <c r="BI21" i="1"/>
  <c r="BE21" i="1"/>
  <c r="BM21" i="1" s="1"/>
  <c r="X17" i="1"/>
  <c r="AF17" i="1" s="1"/>
  <c r="AB17" i="1"/>
  <c r="X73" i="1"/>
  <c r="AF73" i="1" s="1"/>
  <c r="AB73" i="1"/>
  <c r="Z17" i="1"/>
  <c r="V17" i="1"/>
  <c r="AD17" i="1" s="1"/>
  <c r="Z25" i="1"/>
  <c r="V25" i="1"/>
  <c r="AD25" i="1" s="1"/>
  <c r="Z41" i="1"/>
  <c r="V41" i="1"/>
  <c r="AD41" i="1" s="1"/>
  <c r="Z57" i="1"/>
  <c r="V57" i="1"/>
  <c r="AD57" i="1" s="1"/>
  <c r="Z73" i="1"/>
  <c r="V73" i="1"/>
  <c r="AD73" i="1" s="1"/>
  <c r="CP9" i="1"/>
  <c r="CX9" i="1" s="1"/>
  <c r="CT9" i="1"/>
  <c r="CP17" i="1"/>
  <c r="CX17" i="1" s="1"/>
  <c r="CT17" i="1"/>
  <c r="CP25" i="1"/>
  <c r="CX25" i="1" s="1"/>
  <c r="CP49" i="1"/>
  <c r="CX49" i="1" s="1"/>
  <c r="CT49" i="1"/>
  <c r="CP57" i="1"/>
  <c r="CX57" i="1" s="1"/>
  <c r="CT57" i="1"/>
  <c r="CP73" i="1"/>
  <c r="CX73" i="1" s="1"/>
  <c r="CT73" i="1"/>
  <c r="CN9" i="1"/>
  <c r="CV9" i="1" s="1"/>
  <c r="CR9" i="1"/>
  <c r="CN17" i="1"/>
  <c r="CV17" i="1" s="1"/>
  <c r="CR17" i="1"/>
  <c r="CN21" i="1"/>
  <c r="CV21" i="1" s="1"/>
  <c r="CR21" i="1"/>
  <c r="CN29" i="1"/>
  <c r="CV29" i="1" s="1"/>
  <c r="CR29" i="1"/>
  <c r="CN37" i="1"/>
  <c r="CV37" i="1" s="1"/>
  <c r="CR37" i="1"/>
  <c r="CN45" i="1"/>
  <c r="CV45" i="1" s="1"/>
  <c r="CR45" i="1"/>
  <c r="CN53" i="1"/>
  <c r="CV53" i="1" s="1"/>
  <c r="CR53" i="1"/>
  <c r="CN61" i="1"/>
  <c r="CV61" i="1" s="1"/>
  <c r="CR61" i="1"/>
  <c r="CN69" i="1"/>
  <c r="CV69" i="1" s="1"/>
  <c r="CR69" i="1"/>
  <c r="BL5" i="1"/>
  <c r="BH5" i="1"/>
  <c r="BP5" i="1" s="1"/>
  <c r="BL49" i="1"/>
  <c r="BH49" i="1"/>
  <c r="BP49" i="1" s="1"/>
  <c r="BL61" i="1"/>
  <c r="BH61" i="1"/>
  <c r="BP61" i="1" s="1"/>
  <c r="BL73" i="1"/>
  <c r="BH73" i="1"/>
  <c r="BP73" i="1" s="1"/>
  <c r="BJ24" i="1"/>
  <c r="BF24" i="1"/>
  <c r="BN24" i="1" s="1"/>
  <c r="BJ56" i="1"/>
  <c r="BF56" i="1"/>
  <c r="BN56" i="1" s="1"/>
  <c r="Y16" i="1"/>
  <c r="AG16" i="1" s="1"/>
  <c r="BE29" i="1"/>
  <c r="BM29" i="1" s="1"/>
  <c r="BI29" i="1"/>
  <c r="Z6" i="1"/>
  <c r="V6" i="1"/>
  <c r="AD6" i="1" s="1"/>
  <c r="Z30" i="1"/>
  <c r="V30" i="1"/>
  <c r="AD30" i="1" s="1"/>
  <c r="Z46" i="1"/>
  <c r="V46" i="1"/>
  <c r="AD46" i="1" s="1"/>
  <c r="Z62" i="1"/>
  <c r="V62" i="1"/>
  <c r="AD62" i="1" s="1"/>
  <c r="CO6" i="1"/>
  <c r="CW6" i="1" s="1"/>
  <c r="CS6" i="1"/>
  <c r="CO14" i="1"/>
  <c r="CW14" i="1" s="1"/>
  <c r="CS14" i="1"/>
  <c r="CO22" i="1"/>
  <c r="CW22" i="1" s="1"/>
  <c r="CS22" i="1"/>
  <c r="CO30" i="1"/>
  <c r="CW30" i="1" s="1"/>
  <c r="CS30" i="1"/>
  <c r="CO38" i="1"/>
  <c r="CW38" i="1" s="1"/>
  <c r="CS38" i="1"/>
  <c r="CO46" i="1"/>
  <c r="CW46" i="1" s="1"/>
  <c r="CS46" i="1"/>
  <c r="CO54" i="1"/>
  <c r="CW54" i="1" s="1"/>
  <c r="CS54" i="1"/>
  <c r="CS62" i="1"/>
  <c r="CO62" i="1"/>
  <c r="CW62" i="1" s="1"/>
  <c r="CO70" i="1"/>
  <c r="CW70" i="1" s="1"/>
  <c r="CS70" i="1"/>
  <c r="CM6" i="1"/>
  <c r="CU6" i="1" s="1"/>
  <c r="CQ6" i="1"/>
  <c r="CM14" i="1"/>
  <c r="CU14" i="1" s="1"/>
  <c r="CQ14" i="1"/>
  <c r="CM22" i="1"/>
  <c r="CU22" i="1" s="1"/>
  <c r="CQ22" i="1"/>
  <c r="CM30" i="1"/>
  <c r="CU30" i="1" s="1"/>
  <c r="CQ30" i="1"/>
  <c r="CM38" i="1"/>
  <c r="CU38" i="1" s="1"/>
  <c r="CQ38" i="1"/>
  <c r="CQ46" i="1"/>
  <c r="CM46" i="1"/>
  <c r="CU46" i="1" s="1"/>
  <c r="CM54" i="1"/>
  <c r="CU54" i="1" s="1"/>
  <c r="CQ54" i="1"/>
  <c r="CM62" i="1"/>
  <c r="CU62" i="1" s="1"/>
  <c r="CQ62" i="1"/>
  <c r="CM70" i="1"/>
  <c r="CU70" i="1" s="1"/>
  <c r="CQ70" i="1"/>
  <c r="BK10" i="1"/>
  <c r="BG10" i="1"/>
  <c r="BO10" i="1" s="1"/>
  <c r="BK18" i="1"/>
  <c r="BG18" i="1"/>
  <c r="BO18" i="1" s="1"/>
  <c r="BK26" i="1"/>
  <c r="BG26" i="1"/>
  <c r="BO26" i="1" s="1"/>
  <c r="BK34" i="1"/>
  <c r="BG34" i="1"/>
  <c r="BO34" i="1" s="1"/>
  <c r="BK42" i="1"/>
  <c r="BG42" i="1"/>
  <c r="BO42" i="1" s="1"/>
  <c r="BK50" i="1"/>
  <c r="BG50" i="1"/>
  <c r="BO50" i="1" s="1"/>
  <c r="BK58" i="1"/>
  <c r="BG58" i="1"/>
  <c r="BO58" i="1" s="1"/>
  <c r="BK66" i="1"/>
  <c r="BG66" i="1"/>
  <c r="BO66" i="1" s="1"/>
  <c r="BK2" i="1"/>
  <c r="BG2" i="1"/>
  <c r="BO2" i="1" s="1"/>
  <c r="BI10" i="1"/>
  <c r="BE10" i="1"/>
  <c r="BM10" i="1" s="1"/>
  <c r="BI18" i="1"/>
  <c r="BE18" i="1"/>
  <c r="BM18" i="1" s="1"/>
  <c r="BI26" i="1"/>
  <c r="BE26" i="1"/>
  <c r="BM26" i="1" s="1"/>
  <c r="BI34" i="1"/>
  <c r="BE34" i="1"/>
  <c r="BM34" i="1" s="1"/>
  <c r="BI42" i="1"/>
  <c r="BE42" i="1"/>
  <c r="BM42" i="1" s="1"/>
  <c r="BI50" i="1"/>
  <c r="BE50" i="1"/>
  <c r="BM50" i="1" s="1"/>
  <c r="BI58" i="1"/>
  <c r="BE58" i="1"/>
  <c r="BM58" i="1" s="1"/>
  <c r="BI66" i="1"/>
  <c r="BE66" i="1"/>
  <c r="BM66" i="1" s="1"/>
  <c r="BI2" i="1"/>
  <c r="BE2" i="1"/>
  <c r="BM2" i="1" s="1"/>
  <c r="AB10" i="1"/>
  <c r="X10" i="1"/>
  <c r="AF10" i="1" s="1"/>
  <c r="AB18" i="1"/>
  <c r="X18" i="1"/>
  <c r="AF18" i="1" s="1"/>
  <c r="AB26" i="1"/>
  <c r="X26" i="1"/>
  <c r="AF26" i="1" s="1"/>
  <c r="AB34" i="1"/>
  <c r="X34" i="1"/>
  <c r="AF34" i="1" s="1"/>
  <c r="AB42" i="1"/>
  <c r="X42" i="1"/>
  <c r="AF42" i="1" s="1"/>
  <c r="AB50" i="1"/>
  <c r="X50" i="1"/>
  <c r="AF50" i="1" s="1"/>
  <c r="AB58" i="1"/>
  <c r="X58" i="1"/>
  <c r="AF58" i="1" s="1"/>
  <c r="AB66" i="1"/>
  <c r="X66" i="1"/>
  <c r="AF66" i="1" s="1"/>
  <c r="AB2" i="1"/>
  <c r="X2" i="1"/>
  <c r="AF2" i="1" s="1"/>
  <c r="BI20" i="1"/>
  <c r="BE20" i="1"/>
  <c r="BM20" i="1" s="1"/>
  <c r="BI48" i="1"/>
  <c r="BE48" i="1"/>
  <c r="BM48" i="1" s="1"/>
  <c r="AB4" i="1"/>
  <c r="X4" i="1"/>
  <c r="AF4" i="1" s="1"/>
  <c r="AB24" i="1"/>
  <c r="X24" i="1"/>
  <c r="AF24" i="1" s="1"/>
  <c r="AB60" i="1"/>
  <c r="X60" i="1"/>
  <c r="AF60" i="1" s="1"/>
  <c r="BK21" i="1"/>
  <c r="BG21" i="1"/>
  <c r="BO21" i="1" s="1"/>
  <c r="X9" i="1"/>
  <c r="AF9" i="1" s="1"/>
  <c r="AB9" i="1"/>
  <c r="X65" i="1"/>
  <c r="AF65" i="1" s="1"/>
  <c r="AB65" i="1"/>
  <c r="Z15" i="1"/>
  <c r="V15" i="1"/>
  <c r="AD15" i="1" s="1"/>
  <c r="Z23" i="1"/>
  <c r="V23" i="1"/>
  <c r="AD23" i="1" s="1"/>
  <c r="Z39" i="1"/>
  <c r="V39" i="1"/>
  <c r="AD39" i="1" s="1"/>
  <c r="Z55" i="1"/>
  <c r="V55" i="1"/>
  <c r="AD55" i="1" s="1"/>
  <c r="V71" i="1"/>
  <c r="AD71" i="1" s="1"/>
  <c r="Z71" i="1"/>
  <c r="CP7" i="1"/>
  <c r="CX7" i="1" s="1"/>
  <c r="CT7" i="1"/>
  <c r="CP31" i="1"/>
  <c r="CX31" i="1" s="1"/>
  <c r="CT31" i="1"/>
  <c r="CT39" i="1"/>
  <c r="CP39" i="1"/>
  <c r="CX39" i="1" s="1"/>
  <c r="CP51" i="1"/>
  <c r="CX51" i="1" s="1"/>
  <c r="CT51" i="1"/>
  <c r="CN3" i="1"/>
  <c r="CV3" i="1" s="1"/>
  <c r="CR3" i="1"/>
  <c r="CN11" i="1"/>
  <c r="CV11" i="1" s="1"/>
  <c r="CR11" i="1"/>
  <c r="CN19" i="1"/>
  <c r="CV19" i="1" s="1"/>
  <c r="CR19" i="1"/>
  <c r="CN27" i="1"/>
  <c r="CV27" i="1" s="1"/>
  <c r="CR27" i="1"/>
  <c r="CN35" i="1"/>
  <c r="CV35" i="1" s="1"/>
  <c r="CR35" i="1"/>
  <c r="CN43" i="1"/>
  <c r="CV43" i="1" s="1"/>
  <c r="CR43" i="1"/>
  <c r="CN51" i="1"/>
  <c r="CV51" i="1" s="1"/>
  <c r="CR51" i="1"/>
  <c r="CN59" i="1"/>
  <c r="CV59" i="1" s="1"/>
  <c r="CR59" i="1"/>
  <c r="CN67" i="1"/>
  <c r="CV67" i="1" s="1"/>
  <c r="CR67" i="1"/>
  <c r="BL3" i="1"/>
  <c r="BH3" i="1"/>
  <c r="BP3" i="1" s="1"/>
  <c r="BL19" i="1"/>
  <c r="BH19" i="1"/>
  <c r="BP19" i="1" s="1"/>
  <c r="BL35" i="1"/>
  <c r="BH35" i="1"/>
  <c r="BP35" i="1" s="1"/>
  <c r="BL43" i="1"/>
  <c r="BL59" i="1"/>
  <c r="BH59" i="1"/>
  <c r="BP59" i="1" s="1"/>
  <c r="BL67" i="1"/>
  <c r="BH67" i="1"/>
  <c r="BP67" i="1" s="1"/>
  <c r="BJ11" i="1"/>
  <c r="BJ19" i="1"/>
  <c r="BF19" i="1"/>
  <c r="BN19" i="1" s="1"/>
  <c r="BJ27" i="1"/>
  <c r="BJ51" i="1"/>
  <c r="AC3" i="1"/>
  <c r="AC11" i="1"/>
  <c r="Y11" i="1"/>
  <c r="AG11" i="1" s="1"/>
  <c r="AC27" i="1"/>
  <c r="Y43" i="1"/>
  <c r="AG43" i="1" s="1"/>
  <c r="BL36" i="1"/>
  <c r="BH36" i="1"/>
  <c r="BP36" i="1" s="1"/>
  <c r="BF68" i="1"/>
  <c r="BN68" i="1" s="1"/>
  <c r="AC48" i="1"/>
  <c r="Y48" i="1"/>
  <c r="AG48" i="1" s="1"/>
  <c r="Y68" i="1"/>
  <c r="AG68" i="1" s="1"/>
  <c r="Z12" i="1"/>
  <c r="V12" i="1"/>
  <c r="AD12" i="1" s="1"/>
  <c r="Z20" i="1"/>
  <c r="V20" i="1"/>
  <c r="AD20" i="1" s="1"/>
  <c r="Z36" i="1"/>
  <c r="V36" i="1"/>
  <c r="AD36" i="1" s="1"/>
  <c r="Z52" i="1"/>
  <c r="V52" i="1"/>
  <c r="AD52" i="1" s="1"/>
  <c r="V68" i="1"/>
  <c r="AD68" i="1" s="1"/>
  <c r="Z68" i="1"/>
  <c r="CO8" i="1"/>
  <c r="CW8" i="1" s="1"/>
  <c r="CS8" i="1"/>
  <c r="CO16" i="1"/>
  <c r="CW16" i="1" s="1"/>
  <c r="CS16" i="1"/>
  <c r="CO24" i="1"/>
  <c r="CW24" i="1" s="1"/>
  <c r="CS24" i="1"/>
  <c r="CO32" i="1"/>
  <c r="CW32" i="1" s="1"/>
  <c r="CS32" i="1"/>
  <c r="CO40" i="1"/>
  <c r="CW40" i="1" s="1"/>
  <c r="CS40" i="1"/>
  <c r="CO48" i="1"/>
  <c r="CW48" i="1" s="1"/>
  <c r="CS48" i="1"/>
  <c r="CO56" i="1"/>
  <c r="CW56" i="1" s="1"/>
  <c r="CS56" i="1"/>
  <c r="CO64" i="1"/>
  <c r="CW64" i="1" s="1"/>
  <c r="CS64" i="1"/>
  <c r="CO72" i="1"/>
  <c r="CW72" i="1" s="1"/>
  <c r="CS72" i="1"/>
  <c r="CM8" i="1"/>
  <c r="CU8" i="1" s="1"/>
  <c r="CQ8" i="1"/>
  <c r="CM16" i="1"/>
  <c r="CU16" i="1" s="1"/>
  <c r="CQ16" i="1"/>
  <c r="CM24" i="1"/>
  <c r="CU24" i="1" s="1"/>
  <c r="CQ24" i="1"/>
  <c r="CM32" i="1"/>
  <c r="CU32" i="1" s="1"/>
  <c r="CQ32" i="1"/>
  <c r="CM40" i="1"/>
  <c r="CU40" i="1" s="1"/>
  <c r="CQ40" i="1"/>
  <c r="CM48" i="1"/>
  <c r="CU48" i="1" s="1"/>
  <c r="CQ48" i="1"/>
  <c r="CM56" i="1"/>
  <c r="CU56" i="1" s="1"/>
  <c r="CQ56" i="1"/>
  <c r="CM64" i="1"/>
  <c r="CU64" i="1" s="1"/>
  <c r="CQ64" i="1"/>
  <c r="CM72" i="1"/>
  <c r="CU72" i="1" s="1"/>
  <c r="CQ72" i="1"/>
  <c r="BK8" i="1"/>
  <c r="BG8" i="1"/>
  <c r="BO8" i="1" s="1"/>
  <c r="BK16" i="1"/>
  <c r="BG16" i="1"/>
  <c r="BO16" i="1" s="1"/>
  <c r="BK28" i="1"/>
  <c r="BG28" i="1"/>
  <c r="BO28" i="1" s="1"/>
  <c r="BK44" i="1"/>
  <c r="BG44" i="1"/>
  <c r="BO44" i="1" s="1"/>
  <c r="BK52" i="1"/>
  <c r="BG52" i="1"/>
  <c r="BO52" i="1" s="1"/>
  <c r="BK60" i="1"/>
  <c r="BG60" i="1"/>
  <c r="BO60" i="1" s="1"/>
  <c r="BK68" i="1"/>
  <c r="BG68" i="1"/>
  <c r="BO68" i="1" s="1"/>
  <c r="BI4" i="1"/>
  <c r="BE4" i="1"/>
  <c r="BM4" i="1" s="1"/>
  <c r="BI12" i="1"/>
  <c r="BE12" i="1"/>
  <c r="BM12" i="1" s="1"/>
  <c r="BI40" i="1"/>
  <c r="BE40" i="1"/>
  <c r="BM40" i="1" s="1"/>
  <c r="AB12" i="1"/>
  <c r="X12" i="1"/>
  <c r="AF12" i="1" s="1"/>
  <c r="X52" i="1"/>
  <c r="AF52" i="1" s="1"/>
  <c r="AB52" i="1"/>
  <c r="AB21" i="1"/>
  <c r="X21" i="1"/>
  <c r="AF21" i="1" s="1"/>
  <c r="BI53" i="1"/>
  <c r="BE53" i="1"/>
  <c r="BM53" i="1" s="1"/>
  <c r="CO13" i="1"/>
  <c r="CW13" i="1" s="1"/>
  <c r="CS13" i="1"/>
  <c r="CO45" i="1"/>
  <c r="CW45" i="1" s="1"/>
  <c r="CS45" i="1"/>
  <c r="CM5" i="1"/>
  <c r="CU5" i="1" s="1"/>
  <c r="CQ5" i="1"/>
  <c r="CM25" i="1"/>
  <c r="CU25" i="1" s="1"/>
  <c r="CQ25" i="1"/>
  <c r="CM49" i="1"/>
  <c r="CU49" i="1" s="1"/>
  <c r="CQ49" i="1"/>
  <c r="CM57" i="1"/>
  <c r="CU57" i="1" s="1"/>
  <c r="CQ57" i="1"/>
  <c r="CM65" i="1"/>
  <c r="CU65" i="1" s="1"/>
  <c r="CQ65" i="1"/>
  <c r="CQ73" i="1"/>
  <c r="CM73" i="1"/>
  <c r="CU73" i="1" s="1"/>
  <c r="BK25" i="1"/>
  <c r="BG25" i="1"/>
  <c r="BO25" i="1" s="1"/>
  <c r="BK33" i="1"/>
  <c r="BG33" i="1"/>
  <c r="BO33" i="1" s="1"/>
  <c r="BK45" i="1"/>
  <c r="BG45" i="1"/>
  <c r="BO45" i="1" s="1"/>
  <c r="BK65" i="1"/>
  <c r="BG65" i="1"/>
  <c r="BO65" i="1" s="1"/>
  <c r="BE5" i="1"/>
  <c r="BM5" i="1" s="1"/>
  <c r="BI5" i="1"/>
  <c r="BE17" i="1"/>
  <c r="BM17" i="1" s="1"/>
  <c r="BI17" i="1"/>
  <c r="BK24" i="1"/>
  <c r="BG24" i="1"/>
  <c r="BO24" i="1" s="1"/>
  <c r="BI44" i="1"/>
  <c r="BE44" i="1"/>
  <c r="BM44" i="1" s="1"/>
  <c r="BI72" i="1"/>
  <c r="BE72" i="1"/>
  <c r="BM72" i="1" s="1"/>
  <c r="X20" i="1"/>
  <c r="AF20" i="1" s="1"/>
  <c r="AB20" i="1"/>
  <c r="AB44" i="1"/>
  <c r="X44" i="1"/>
  <c r="AF44" i="1" s="1"/>
  <c r="CO43" i="1"/>
  <c r="CW43" i="1" s="1"/>
  <c r="CS43" i="1"/>
  <c r="BI45" i="1"/>
  <c r="BE45" i="1"/>
  <c r="BM45" i="1" s="1"/>
  <c r="X29" i="1"/>
  <c r="AF29" i="1" s="1"/>
  <c r="AB29" i="1"/>
  <c r="Z18" i="1"/>
  <c r="V18" i="1"/>
  <c r="AD18" i="1" s="1"/>
  <c r="Z34" i="1"/>
  <c r="V34" i="1"/>
  <c r="AD34" i="1" s="1"/>
  <c r="Z50" i="1"/>
  <c r="V50" i="1"/>
  <c r="AD50" i="1" s="1"/>
  <c r="Z66" i="1"/>
  <c r="V66" i="1"/>
  <c r="AD66" i="1" s="1"/>
  <c r="CT6" i="1"/>
  <c r="CT30" i="1"/>
  <c r="CT62" i="1"/>
  <c r="CN6" i="1"/>
  <c r="CV6" i="1" s="1"/>
  <c r="CR6" i="1"/>
  <c r="CN14" i="1"/>
  <c r="CV14" i="1" s="1"/>
  <c r="CR14" i="1"/>
  <c r="CN22" i="1"/>
  <c r="CV22" i="1" s="1"/>
  <c r="CR22" i="1"/>
  <c r="CN30" i="1"/>
  <c r="CV30" i="1" s="1"/>
  <c r="CR30" i="1"/>
  <c r="CN38" i="1"/>
  <c r="CV38" i="1" s="1"/>
  <c r="CR38" i="1"/>
  <c r="CN46" i="1"/>
  <c r="CV46" i="1" s="1"/>
  <c r="CR46" i="1"/>
  <c r="CR54" i="1"/>
  <c r="CN54" i="1"/>
  <c r="CV54" i="1" s="1"/>
  <c r="CN62" i="1"/>
  <c r="CV62" i="1" s="1"/>
  <c r="CR62" i="1"/>
  <c r="CN70" i="1"/>
  <c r="CV70" i="1" s="1"/>
  <c r="CR70" i="1"/>
  <c r="BL18" i="1"/>
  <c r="BH18" i="1"/>
  <c r="BP18" i="1" s="1"/>
  <c r="BL34" i="1"/>
  <c r="BH34" i="1"/>
  <c r="BP34" i="1" s="1"/>
  <c r="BL50" i="1"/>
  <c r="BH50" i="1"/>
  <c r="BP50" i="1" s="1"/>
  <c r="BL66" i="1"/>
  <c r="BH66" i="1"/>
  <c r="BP66" i="1" s="1"/>
  <c r="BJ10" i="1"/>
  <c r="BF10" i="1"/>
  <c r="BN10" i="1" s="1"/>
  <c r="BF34" i="1"/>
  <c r="BN34" i="1" s="1"/>
  <c r="BF66" i="1"/>
  <c r="BN66" i="1" s="1"/>
  <c r="Y26" i="1"/>
  <c r="AG26" i="1" s="1"/>
  <c r="Y58" i="1"/>
  <c r="AG58" i="1" s="1"/>
  <c r="BF48" i="1"/>
  <c r="BN48" i="1" s="1"/>
  <c r="AC60" i="1"/>
  <c r="Y60" i="1"/>
  <c r="AG60" i="1" s="1"/>
  <c r="BI33" i="1"/>
  <c r="BE33" i="1"/>
  <c r="BM33" i="1" s="1"/>
  <c r="Z3" i="1"/>
  <c r="V3" i="1"/>
  <c r="AD3" i="1" s="1"/>
  <c r="Z27" i="1"/>
  <c r="V27" i="1"/>
  <c r="AD27" i="1" s="1"/>
  <c r="Z43" i="1"/>
  <c r="V43" i="1"/>
  <c r="AD43" i="1" s="1"/>
  <c r="Z59" i="1"/>
  <c r="V59" i="1"/>
  <c r="AD59" i="1" s="1"/>
  <c r="CO3" i="1"/>
  <c r="CW3" i="1" s="1"/>
  <c r="CS3" i="1"/>
  <c r="CO11" i="1"/>
  <c r="CW11" i="1" s="1"/>
  <c r="CS11" i="1"/>
  <c r="CS19" i="1"/>
  <c r="CO19" i="1"/>
  <c r="CW19" i="1" s="1"/>
  <c r="CS27" i="1"/>
  <c r="CO27" i="1"/>
  <c r="CW27" i="1" s="1"/>
  <c r="CO35" i="1"/>
  <c r="CW35" i="1" s="1"/>
  <c r="CS35" i="1"/>
  <c r="CO47" i="1"/>
  <c r="CW47" i="1" s="1"/>
  <c r="CS47" i="1"/>
  <c r="CO55" i="1"/>
  <c r="CW55" i="1" s="1"/>
  <c r="CS55" i="1"/>
  <c r="CO63" i="1"/>
  <c r="CW63" i="1" s="1"/>
  <c r="CS63" i="1"/>
  <c r="CO71" i="1"/>
  <c r="CW71" i="1" s="1"/>
  <c r="CS71" i="1"/>
  <c r="CM7" i="1"/>
  <c r="CU7" i="1" s="1"/>
  <c r="CQ7" i="1"/>
  <c r="CM15" i="1"/>
  <c r="CU15" i="1" s="1"/>
  <c r="CQ15" i="1"/>
  <c r="CM23" i="1"/>
  <c r="CU23" i="1" s="1"/>
  <c r="CQ23" i="1"/>
  <c r="CM31" i="1"/>
  <c r="CU31" i="1" s="1"/>
  <c r="CQ31" i="1"/>
  <c r="CM39" i="1"/>
  <c r="CU39" i="1" s="1"/>
  <c r="CQ39" i="1"/>
  <c r="CM47" i="1"/>
  <c r="CU47" i="1" s="1"/>
  <c r="CQ47" i="1"/>
  <c r="CM55" i="1"/>
  <c r="CU55" i="1" s="1"/>
  <c r="CQ55" i="1"/>
  <c r="CM63" i="1"/>
  <c r="CU63" i="1" s="1"/>
  <c r="CQ63" i="1"/>
  <c r="CM71" i="1"/>
  <c r="CU71" i="1" s="1"/>
  <c r="CQ71" i="1"/>
  <c r="BK7" i="1"/>
  <c r="BG7" i="1"/>
  <c r="BO7" i="1" s="1"/>
  <c r="BK15" i="1"/>
  <c r="BG15" i="1"/>
  <c r="BO15" i="1" s="1"/>
  <c r="BK23" i="1"/>
  <c r="BG23" i="1"/>
  <c r="BO23" i="1" s="1"/>
  <c r="BK31" i="1"/>
  <c r="BG31" i="1"/>
  <c r="BO31" i="1" s="1"/>
  <c r="BK39" i="1"/>
  <c r="BG39" i="1"/>
  <c r="BO39" i="1" s="1"/>
  <c r="BK47" i="1"/>
  <c r="BG47" i="1"/>
  <c r="BO47" i="1" s="1"/>
  <c r="BK55" i="1"/>
  <c r="BG55" i="1"/>
  <c r="BO55" i="1" s="1"/>
  <c r="BK63" i="1"/>
  <c r="BG63" i="1"/>
  <c r="BO63" i="1" s="1"/>
  <c r="BK71" i="1"/>
  <c r="BG71" i="1"/>
  <c r="BO71" i="1" s="1"/>
  <c r="BI7" i="1"/>
  <c r="BE7" i="1"/>
  <c r="BM7" i="1" s="1"/>
  <c r="BI15" i="1"/>
  <c r="BE15" i="1"/>
  <c r="BM15" i="1" s="1"/>
  <c r="BI23" i="1"/>
  <c r="BE23" i="1"/>
  <c r="BM23" i="1" s="1"/>
  <c r="BI31" i="1"/>
  <c r="BE31" i="1"/>
  <c r="BM31" i="1" s="1"/>
  <c r="BI39" i="1"/>
  <c r="BE39" i="1"/>
  <c r="BM39" i="1" s="1"/>
  <c r="BI47" i="1"/>
  <c r="BE47" i="1"/>
  <c r="BM47" i="1" s="1"/>
  <c r="BI55" i="1"/>
  <c r="BE55" i="1"/>
  <c r="BM55" i="1" s="1"/>
  <c r="BI63" i="1"/>
  <c r="BE63" i="1"/>
  <c r="BM63" i="1" s="1"/>
  <c r="BI71" i="1"/>
  <c r="BE71" i="1"/>
  <c r="BM71" i="1" s="1"/>
  <c r="X7" i="1"/>
  <c r="AF7" i="1" s="1"/>
  <c r="AB7" i="1"/>
  <c r="X15" i="1"/>
  <c r="AF15" i="1" s="1"/>
  <c r="AB15" i="1"/>
  <c r="X23" i="1"/>
  <c r="AF23" i="1" s="1"/>
  <c r="AB23" i="1"/>
  <c r="AB31" i="1"/>
  <c r="X31" i="1"/>
  <c r="AF31" i="1" s="1"/>
  <c r="AB39" i="1"/>
  <c r="X39" i="1"/>
  <c r="AF39" i="1" s="1"/>
  <c r="AB47" i="1"/>
  <c r="X47" i="1"/>
  <c r="AF47" i="1" s="1"/>
  <c r="AB55" i="1"/>
  <c r="X55" i="1"/>
  <c r="AF55" i="1" s="1"/>
  <c r="AB63" i="1"/>
  <c r="X63" i="1"/>
  <c r="AF63" i="1" s="1"/>
  <c r="AB71" i="1"/>
  <c r="X71" i="1"/>
  <c r="AF71" i="1" s="1"/>
  <c r="BI52" i="1"/>
  <c r="BE52" i="1"/>
  <c r="BM52" i="1" s="1"/>
  <c r="AB8" i="1"/>
  <c r="X8" i="1"/>
  <c r="AF8" i="1" s="1"/>
  <c r="AB36" i="1"/>
  <c r="X36" i="1"/>
  <c r="AF36" i="1" s="1"/>
  <c r="AB56" i="1"/>
  <c r="X56" i="1"/>
  <c r="AF56" i="1" s="1"/>
  <c r="AB69" i="1"/>
  <c r="X69" i="1"/>
  <c r="AF69" i="1" s="1"/>
  <c r="Z16" i="1"/>
  <c r="V16" i="1"/>
  <c r="AD16" i="1" s="1"/>
  <c r="Z24" i="1"/>
  <c r="V24" i="1"/>
  <c r="AD24" i="1" s="1"/>
  <c r="Z40" i="1"/>
  <c r="V40" i="1"/>
  <c r="AD40" i="1" s="1"/>
  <c r="Z56" i="1"/>
  <c r="V56" i="1"/>
  <c r="AD56" i="1" s="1"/>
  <c r="V72" i="1"/>
  <c r="AD72" i="1" s="1"/>
  <c r="Z72" i="1"/>
  <c r="CP16" i="1"/>
  <c r="CX16" i="1" s="1"/>
  <c r="CT16" i="1"/>
  <c r="CP24" i="1"/>
  <c r="CX24" i="1" s="1"/>
  <c r="CT24" i="1"/>
  <c r="CP40" i="1"/>
  <c r="CX40" i="1" s="1"/>
  <c r="CT40" i="1"/>
  <c r="CP56" i="1"/>
  <c r="CX56" i="1" s="1"/>
  <c r="CT56" i="1"/>
  <c r="CP72" i="1"/>
  <c r="CX72" i="1" s="1"/>
  <c r="CT72" i="1"/>
  <c r="CN8" i="1"/>
  <c r="CV8" i="1" s="1"/>
  <c r="CR8" i="1"/>
  <c r="CN16" i="1"/>
  <c r="CV16" i="1" s="1"/>
  <c r="CR16" i="1"/>
  <c r="CN24" i="1"/>
  <c r="CV24" i="1" s="1"/>
  <c r="CR24" i="1"/>
  <c r="CN32" i="1"/>
  <c r="CV32" i="1" s="1"/>
  <c r="CR32" i="1"/>
  <c r="CN40" i="1"/>
  <c r="CV40" i="1" s="1"/>
  <c r="CR40" i="1"/>
  <c r="CN48" i="1"/>
  <c r="CV48" i="1" s="1"/>
  <c r="CR48" i="1"/>
  <c r="CN56" i="1"/>
  <c r="CV56" i="1" s="1"/>
  <c r="CR56" i="1"/>
  <c r="CN64" i="1"/>
  <c r="CV64" i="1" s="1"/>
  <c r="CR64" i="1"/>
  <c r="CN72" i="1"/>
  <c r="CV72" i="1" s="1"/>
  <c r="CR72" i="1"/>
  <c r="BL16" i="1"/>
  <c r="BH16" i="1"/>
  <c r="BP16" i="1" s="1"/>
  <c r="BL44" i="1"/>
  <c r="BH44" i="1"/>
  <c r="BP44" i="1" s="1"/>
  <c r="BL60" i="1"/>
  <c r="BH60" i="1"/>
  <c r="BP60" i="1" s="1"/>
  <c r="BJ4" i="1"/>
  <c r="BF4" i="1"/>
  <c r="BN4" i="1" s="1"/>
  <c r="BJ40" i="1"/>
  <c r="BF40" i="1"/>
  <c r="BN40" i="1" s="1"/>
  <c r="AC52" i="1"/>
  <c r="Y52" i="1"/>
  <c r="AG52" i="1" s="1"/>
  <c r="BI37" i="1"/>
  <c r="BE37" i="1"/>
  <c r="BM37" i="1" s="1"/>
  <c r="AB53" i="1"/>
  <c r="X53" i="1"/>
  <c r="AF53" i="1" s="1"/>
  <c r="AC55" i="1" l="1"/>
  <c r="BF44" i="1"/>
  <c r="BN44" i="1" s="1"/>
  <c r="BH4" i="1"/>
  <c r="BP4" i="1" s="1"/>
  <c r="CT60" i="1"/>
  <c r="BL7" i="1"/>
  <c r="CP27" i="1"/>
  <c r="CX27" i="1" s="1"/>
  <c r="BF62" i="1"/>
  <c r="BN62" i="1" s="1"/>
  <c r="BJ7" i="1"/>
  <c r="BF32" i="1"/>
  <c r="BN32" i="1" s="1"/>
  <c r="Y23" i="1"/>
  <c r="AG23" i="1" s="1"/>
  <c r="BF15" i="1"/>
  <c r="BN15" i="1" s="1"/>
  <c r="CT11" i="1"/>
  <c r="BH29" i="1"/>
  <c r="BP29" i="1" s="1"/>
  <c r="CT28" i="1"/>
  <c r="BH6" i="1"/>
  <c r="BP6" i="1" s="1"/>
  <c r="CT29" i="1"/>
  <c r="BH22" i="1"/>
  <c r="BP22" i="1" s="1"/>
  <c r="CT66" i="1"/>
  <c r="CP18" i="1"/>
  <c r="CX18" i="1" s="1"/>
  <c r="CP4" i="1"/>
  <c r="CX4" i="1" s="1"/>
  <c r="BF23" i="1"/>
  <c r="BN23" i="1" s="1"/>
  <c r="BH15" i="1"/>
  <c r="BP15" i="1" s="1"/>
  <c r="CT71" i="1"/>
  <c r="CT3" i="1"/>
  <c r="BF5" i="1"/>
  <c r="BN5" i="1" s="1"/>
  <c r="Y47" i="1"/>
  <c r="AG47" i="1" s="1"/>
  <c r="BH47" i="1"/>
  <c r="BP47" i="1" s="1"/>
  <c r="CP35" i="1"/>
  <c r="CX35" i="1" s="1"/>
  <c r="AC70" i="1"/>
  <c r="BF52" i="1"/>
  <c r="BN52" i="1" s="1"/>
  <c r="Y31" i="1"/>
  <c r="AG31" i="1" s="1"/>
  <c r="BL63" i="1"/>
  <c r="CT55" i="1"/>
  <c r="CT19" i="1"/>
  <c r="BH57" i="1"/>
  <c r="BP57" i="1" s="1"/>
  <c r="Y15" i="1"/>
  <c r="AG15" i="1" s="1"/>
  <c r="BF39" i="1"/>
  <c r="BN39" i="1" s="1"/>
  <c r="AC63" i="1"/>
  <c r="Y35" i="1"/>
  <c r="AG35" i="1" s="1"/>
  <c r="BF67" i="1"/>
  <c r="BN67" i="1" s="1"/>
  <c r="BJ35" i="1"/>
  <c r="BH51" i="1"/>
  <c r="BP51" i="1" s="1"/>
  <c r="BH11" i="1"/>
  <c r="BP11" i="1" s="1"/>
  <c r="CT67" i="1"/>
  <c r="BH17" i="1"/>
  <c r="BP17" i="1" s="1"/>
  <c r="CT65" i="1"/>
  <c r="BF60" i="1"/>
  <c r="BN60" i="1" s="1"/>
  <c r="BH40" i="1"/>
  <c r="BP40" i="1" s="1"/>
  <c r="CT36" i="1"/>
  <c r="AC62" i="1"/>
  <c r="BH46" i="1"/>
  <c r="BP46" i="1" s="1"/>
  <c r="BF63" i="1"/>
  <c r="BN63" i="1" s="1"/>
  <c r="BH55" i="1"/>
  <c r="BP55" i="1" s="1"/>
  <c r="CT53" i="1"/>
  <c r="CT5" i="1"/>
  <c r="Y12" i="1"/>
  <c r="AG12" i="1" s="1"/>
  <c r="BF12" i="1"/>
  <c r="BN12" i="1" s="1"/>
  <c r="BH68" i="1"/>
  <c r="BP68" i="1" s="1"/>
  <c r="BH52" i="1"/>
  <c r="BP52" i="1" s="1"/>
  <c r="BH28" i="1"/>
  <c r="BP28" i="1" s="1"/>
  <c r="BH8" i="1"/>
  <c r="BP8" i="1" s="1"/>
  <c r="CT64" i="1"/>
  <c r="CT48" i="1"/>
  <c r="CT32" i="1"/>
  <c r="CP8" i="1"/>
  <c r="CX8" i="1" s="1"/>
  <c r="Y24" i="1"/>
  <c r="AG24" i="1" s="1"/>
  <c r="Y2" i="1"/>
  <c r="AG2" i="1" s="1"/>
  <c r="Y42" i="1"/>
  <c r="AG42" i="1" s="1"/>
  <c r="Y10" i="1"/>
  <c r="AG10" i="1" s="1"/>
  <c r="BF50" i="1"/>
  <c r="BN50" i="1" s="1"/>
  <c r="BF18" i="1"/>
  <c r="BN18" i="1" s="1"/>
  <c r="BH10" i="1"/>
  <c r="BP10" i="1" s="1"/>
  <c r="CT46" i="1"/>
  <c r="BF36" i="1"/>
  <c r="BN36" i="1" s="1"/>
  <c r="AC59" i="1"/>
  <c r="Y64" i="1"/>
  <c r="AG64" i="1" s="1"/>
  <c r="CT33" i="1"/>
  <c r="BH56" i="1"/>
  <c r="BP56" i="1" s="1"/>
  <c r="CT52" i="1"/>
  <c r="Y40" i="1"/>
  <c r="AG40" i="1" s="1"/>
  <c r="BF70" i="1"/>
  <c r="BN70" i="1" s="1"/>
  <c r="BH14" i="1"/>
  <c r="BP14" i="1" s="1"/>
  <c r="CT26" i="1"/>
  <c r="Y8" i="1"/>
  <c r="AG8" i="1" s="1"/>
  <c r="AC39" i="1"/>
  <c r="Y7" i="1"/>
  <c r="AG7" i="1" s="1"/>
  <c r="BF31" i="1"/>
  <c r="BN31" i="1" s="1"/>
  <c r="BH23" i="1"/>
  <c r="BP23" i="1" s="1"/>
  <c r="CT63" i="1"/>
  <c r="CP45" i="1"/>
  <c r="CX45" i="1" s="1"/>
  <c r="BH72" i="1"/>
  <c r="BP72" i="1" s="1"/>
  <c r="Y54" i="1"/>
  <c r="AG54" i="1" s="1"/>
  <c r="CT42" i="1"/>
  <c r="BH71" i="1"/>
  <c r="BP71" i="1" s="1"/>
  <c r="BH39" i="1"/>
  <c r="BP39" i="1" s="1"/>
  <c r="Y20" i="1"/>
  <c r="AG20" i="1" s="1"/>
  <c r="Y4" i="1"/>
  <c r="AG4" i="1" s="1"/>
  <c r="BF20" i="1"/>
  <c r="BN20" i="1" s="1"/>
  <c r="AC66" i="1"/>
  <c r="Y50" i="1"/>
  <c r="AG50" i="1" s="1"/>
  <c r="Y34" i="1"/>
  <c r="AG34" i="1" s="1"/>
  <c r="Y18" i="1"/>
  <c r="AG18" i="1" s="1"/>
  <c r="BJ2" i="1"/>
  <c r="BF58" i="1"/>
  <c r="BN58" i="1" s="1"/>
  <c r="BF42" i="1"/>
  <c r="BN42" i="1" s="1"/>
  <c r="BF26" i="1"/>
  <c r="BN26" i="1" s="1"/>
  <c r="BH2" i="1"/>
  <c r="BP2" i="1" s="1"/>
  <c r="BH58" i="1"/>
  <c r="BP58" i="1" s="1"/>
  <c r="BH42" i="1"/>
  <c r="BP42" i="1" s="1"/>
  <c r="BH26" i="1"/>
  <c r="BP26" i="1" s="1"/>
  <c r="CT70" i="1"/>
  <c r="CT54" i="1"/>
  <c r="CT38" i="1"/>
  <c r="CT22" i="1"/>
  <c r="CT14" i="1"/>
  <c r="AC67" i="1"/>
  <c r="Y51" i="1"/>
  <c r="AG51" i="1" s="1"/>
  <c r="Y19" i="1"/>
  <c r="AG19" i="1" s="1"/>
  <c r="BF59" i="1"/>
  <c r="BN59" i="1" s="1"/>
  <c r="BF43" i="1"/>
  <c r="BN43" i="1" s="1"/>
  <c r="BF3" i="1"/>
  <c r="BN3" i="1" s="1"/>
  <c r="BH27" i="1"/>
  <c r="BP27" i="1" s="1"/>
  <c r="CT59" i="1"/>
  <c r="CP23" i="1"/>
  <c r="CX23" i="1" s="1"/>
  <c r="CT15" i="1"/>
  <c r="Y28" i="1"/>
  <c r="AG28" i="1" s="1"/>
  <c r="BF25" i="1"/>
  <c r="BN25" i="1" s="1"/>
  <c r="BF9" i="1"/>
  <c r="BN9" i="1" s="1"/>
  <c r="BH41" i="1"/>
  <c r="BP41" i="1" s="1"/>
  <c r="CT41" i="1"/>
  <c r="Y72" i="1"/>
  <c r="AG72" i="1" s="1"/>
  <c r="BF64" i="1"/>
  <c r="BN64" i="1" s="1"/>
  <c r="Y46" i="1"/>
  <c r="AG46" i="1" s="1"/>
  <c r="Y30" i="1"/>
  <c r="AG30" i="1" s="1"/>
  <c r="Y14" i="1"/>
  <c r="AG14" i="1" s="1"/>
  <c r="BJ38" i="1"/>
  <c r="BF14" i="1"/>
  <c r="BN14" i="1" s="1"/>
  <c r="BH38" i="1"/>
  <c r="BP38" i="1" s="1"/>
  <c r="Y36" i="1"/>
  <c r="AG36" i="1" s="1"/>
  <c r="Y44" i="1"/>
  <c r="AG44" i="1" s="1"/>
  <c r="BF72" i="1"/>
  <c r="BN72" i="1" s="1"/>
  <c r="BH24" i="1"/>
  <c r="BP24" i="1" s="1"/>
  <c r="BF17" i="1"/>
  <c r="BN17" i="1" s="1"/>
  <c r="BH65" i="1"/>
  <c r="BP65" i="1" s="1"/>
  <c r="BH45" i="1"/>
  <c r="BP45" i="1" s="1"/>
  <c r="BH25" i="1"/>
  <c r="BP25" i="1" s="1"/>
  <c r="BH9" i="1"/>
  <c r="BP9" i="1" s="1"/>
  <c r="CT61" i="1"/>
  <c r="AA68" i="1"/>
  <c r="W68" i="1"/>
  <c r="AE68" i="1" s="1"/>
  <c r="AA36" i="1"/>
  <c r="W36" i="1"/>
  <c r="AE36" i="1" s="1"/>
  <c r="W71" i="1"/>
  <c r="AE71" i="1" s="1"/>
  <c r="AA71" i="1"/>
  <c r="AA55" i="1"/>
  <c r="W55" i="1"/>
  <c r="AE55" i="1" s="1"/>
  <c r="W39" i="1"/>
  <c r="AE39" i="1" s="1"/>
  <c r="AA39" i="1"/>
  <c r="W23" i="1"/>
  <c r="AE23" i="1" s="1"/>
  <c r="AA23" i="1"/>
  <c r="AA7" i="1"/>
  <c r="W7" i="1"/>
  <c r="AE7" i="1" s="1"/>
  <c r="AA66" i="1"/>
  <c r="W66" i="1"/>
  <c r="AE66" i="1" s="1"/>
  <c r="AA30" i="1"/>
  <c r="W30" i="1"/>
  <c r="AE30" i="1" s="1"/>
  <c r="AA6" i="1"/>
  <c r="W6" i="1"/>
  <c r="AE6" i="1" s="1"/>
  <c r="W48" i="1"/>
  <c r="AE48" i="1" s="1"/>
  <c r="AA48" i="1"/>
  <c r="AA12" i="1"/>
  <c r="W12" i="1"/>
  <c r="AE12" i="1" s="1"/>
  <c r="AA58" i="1"/>
  <c r="W58" i="1"/>
  <c r="AE58" i="1" s="1"/>
  <c r="AA26" i="1"/>
  <c r="W26" i="1"/>
  <c r="AE26" i="1" s="1"/>
  <c r="W65" i="1"/>
  <c r="AE65" i="1" s="1"/>
  <c r="AA65" i="1"/>
  <c r="W49" i="1"/>
  <c r="AE49" i="1" s="1"/>
  <c r="AA49" i="1"/>
  <c r="W33" i="1"/>
  <c r="AE33" i="1" s="1"/>
  <c r="AA33" i="1"/>
  <c r="W17" i="1"/>
  <c r="AE17" i="1" s="1"/>
  <c r="AA17" i="1"/>
  <c r="AC73" i="1"/>
  <c r="Y73" i="1"/>
  <c r="AG73" i="1" s="1"/>
  <c r="Y57" i="1"/>
  <c r="AG57" i="1" s="1"/>
  <c r="AC57" i="1"/>
  <c r="Y41" i="1"/>
  <c r="AG41" i="1" s="1"/>
  <c r="AC41" i="1"/>
  <c r="AC25" i="1"/>
  <c r="Y25" i="1"/>
  <c r="AG25" i="1" s="1"/>
  <c r="AC9" i="1"/>
  <c r="Y9" i="1"/>
  <c r="AG9" i="1" s="1"/>
  <c r="BJ65" i="1"/>
  <c r="BF65" i="1"/>
  <c r="BN65" i="1" s="1"/>
  <c r="BJ49" i="1"/>
  <c r="BF49" i="1"/>
  <c r="BN49" i="1" s="1"/>
  <c r="BJ33" i="1"/>
  <c r="BF33" i="1"/>
  <c r="BN33" i="1" s="1"/>
  <c r="BH69" i="1"/>
  <c r="BP69" i="1" s="1"/>
  <c r="BL69" i="1"/>
  <c r="BL13" i="1"/>
  <c r="BH13" i="1"/>
  <c r="BP13" i="1" s="1"/>
  <c r="AA44" i="1"/>
  <c r="W44" i="1"/>
  <c r="AE44" i="1" s="1"/>
  <c r="W8" i="1"/>
  <c r="AE8" i="1" s="1"/>
  <c r="AA8" i="1"/>
  <c r="AA59" i="1"/>
  <c r="W59" i="1"/>
  <c r="AE59" i="1" s="1"/>
  <c r="AA43" i="1"/>
  <c r="W43" i="1"/>
  <c r="AE43" i="1" s="1"/>
  <c r="AA27" i="1"/>
  <c r="W27" i="1"/>
  <c r="AE27" i="1" s="1"/>
  <c r="AA11" i="1"/>
  <c r="W11" i="1"/>
  <c r="AE11" i="1" s="1"/>
  <c r="AA2" i="1"/>
  <c r="W2" i="1"/>
  <c r="AE2" i="1" s="1"/>
  <c r="AA38" i="1"/>
  <c r="W38" i="1"/>
  <c r="AE38" i="1" s="1"/>
  <c r="AA10" i="1"/>
  <c r="W10" i="1"/>
  <c r="AE10" i="1" s="1"/>
  <c r="W56" i="1"/>
  <c r="AE56" i="1" s="1"/>
  <c r="AA56" i="1"/>
  <c r="W24" i="1"/>
  <c r="AE24" i="1" s="1"/>
  <c r="AA24" i="1"/>
  <c r="AA62" i="1"/>
  <c r="W62" i="1"/>
  <c r="AE62" i="1" s="1"/>
  <c r="AA34" i="1"/>
  <c r="W34" i="1"/>
  <c r="AE34" i="1" s="1"/>
  <c r="AA69" i="1"/>
  <c r="W69" i="1"/>
  <c r="AE69" i="1" s="1"/>
  <c r="AA53" i="1"/>
  <c r="W53" i="1"/>
  <c r="AE53" i="1" s="1"/>
  <c r="AA37" i="1"/>
  <c r="W37" i="1"/>
  <c r="AE37" i="1" s="1"/>
  <c r="AA21" i="1"/>
  <c r="W21" i="1"/>
  <c r="AE21" i="1" s="1"/>
  <c r="AA5" i="1"/>
  <c r="W5" i="1"/>
  <c r="AE5" i="1" s="1"/>
  <c r="Y61" i="1"/>
  <c r="AG61" i="1" s="1"/>
  <c r="AC61" i="1"/>
  <c r="AC45" i="1"/>
  <c r="Y45" i="1"/>
  <c r="AG45" i="1" s="1"/>
  <c r="Y29" i="1"/>
  <c r="AG29" i="1" s="1"/>
  <c r="AC29" i="1"/>
  <c r="AC13" i="1"/>
  <c r="Y13" i="1"/>
  <c r="AG13" i="1" s="1"/>
  <c r="BF69" i="1"/>
  <c r="BN69" i="1" s="1"/>
  <c r="BJ69" i="1"/>
  <c r="BF53" i="1"/>
  <c r="BN53" i="1" s="1"/>
  <c r="BJ53" i="1"/>
  <c r="BJ37" i="1"/>
  <c r="BF37" i="1"/>
  <c r="BN37" i="1" s="1"/>
  <c r="BJ13" i="1"/>
  <c r="BF13" i="1"/>
  <c r="BN13" i="1" s="1"/>
  <c r="BH21" i="1"/>
  <c r="BP21" i="1" s="1"/>
  <c r="BL21" i="1"/>
  <c r="AA52" i="1"/>
  <c r="W52" i="1"/>
  <c r="AE52" i="1" s="1"/>
  <c r="W16" i="1"/>
  <c r="AE16" i="1" s="1"/>
  <c r="AA16" i="1"/>
  <c r="W63" i="1"/>
  <c r="AE63" i="1" s="1"/>
  <c r="AA63" i="1"/>
  <c r="W47" i="1"/>
  <c r="AE47" i="1" s="1"/>
  <c r="AA47" i="1"/>
  <c r="AA31" i="1"/>
  <c r="W31" i="1"/>
  <c r="AE31" i="1" s="1"/>
  <c r="W15" i="1"/>
  <c r="AE15" i="1" s="1"/>
  <c r="AA15" i="1"/>
  <c r="AA20" i="1"/>
  <c r="W20" i="1"/>
  <c r="AE20" i="1" s="1"/>
  <c r="AA46" i="1"/>
  <c r="W46" i="1"/>
  <c r="AE46" i="1" s="1"/>
  <c r="AA14" i="1"/>
  <c r="W14" i="1"/>
  <c r="AE14" i="1" s="1"/>
  <c r="W64" i="1"/>
  <c r="AE64" i="1" s="1"/>
  <c r="AA64" i="1"/>
  <c r="W32" i="1"/>
  <c r="AE32" i="1" s="1"/>
  <c r="AA32" i="1"/>
  <c r="AA70" i="1"/>
  <c r="W70" i="1"/>
  <c r="AE70" i="1" s="1"/>
  <c r="AA42" i="1"/>
  <c r="W42" i="1"/>
  <c r="AE42" i="1" s="1"/>
  <c r="W73" i="1"/>
  <c r="AE73" i="1" s="1"/>
  <c r="AA73" i="1"/>
  <c r="W57" i="1"/>
  <c r="AE57" i="1" s="1"/>
  <c r="AA57" i="1"/>
  <c r="W41" i="1"/>
  <c r="AE41" i="1" s="1"/>
  <c r="AA41" i="1"/>
  <c r="W25" i="1"/>
  <c r="AE25" i="1" s="1"/>
  <c r="AA25" i="1"/>
  <c r="W9" i="1"/>
  <c r="AE9" i="1" s="1"/>
  <c r="AA9" i="1"/>
  <c r="AC65" i="1"/>
  <c r="Y65" i="1"/>
  <c r="AG65" i="1" s="1"/>
  <c r="Y49" i="1"/>
  <c r="AG49" i="1" s="1"/>
  <c r="AC49" i="1"/>
  <c r="AC33" i="1"/>
  <c r="Y33" i="1"/>
  <c r="AG33" i="1" s="1"/>
  <c r="Y17" i="1"/>
  <c r="AG17" i="1" s="1"/>
  <c r="AC17" i="1"/>
  <c r="BJ73" i="1"/>
  <c r="BF73" i="1"/>
  <c r="BN73" i="1" s="1"/>
  <c r="BJ57" i="1"/>
  <c r="BF57" i="1"/>
  <c r="BN57" i="1" s="1"/>
  <c r="BJ41" i="1"/>
  <c r="BF41" i="1"/>
  <c r="BN41" i="1" s="1"/>
  <c r="BJ21" i="1"/>
  <c r="BF21" i="1"/>
  <c r="BN21" i="1" s="1"/>
  <c r="BL37" i="1"/>
  <c r="BH37" i="1"/>
  <c r="BP37" i="1" s="1"/>
  <c r="AA60" i="1"/>
  <c r="W60" i="1"/>
  <c r="AE60" i="1" s="1"/>
  <c r="AA28" i="1"/>
  <c r="W28" i="1"/>
  <c r="AE28" i="1" s="1"/>
  <c r="AA67" i="1"/>
  <c r="W67" i="1"/>
  <c r="AE67" i="1" s="1"/>
  <c r="AA51" i="1"/>
  <c r="W51" i="1"/>
  <c r="AE51" i="1" s="1"/>
  <c r="AA35" i="1"/>
  <c r="W35" i="1"/>
  <c r="AE35" i="1" s="1"/>
  <c r="AA19" i="1"/>
  <c r="W19" i="1"/>
  <c r="AE19" i="1" s="1"/>
  <c r="AA3" i="1"/>
  <c r="W3" i="1"/>
  <c r="AE3" i="1" s="1"/>
  <c r="AA54" i="1"/>
  <c r="W54" i="1"/>
  <c r="AE54" i="1" s="1"/>
  <c r="AA22" i="1"/>
  <c r="W22" i="1"/>
  <c r="AE22" i="1" s="1"/>
  <c r="W72" i="1"/>
  <c r="AE72" i="1" s="1"/>
  <c r="AA72" i="1"/>
  <c r="W40" i="1"/>
  <c r="AE40" i="1" s="1"/>
  <c r="AA40" i="1"/>
  <c r="AA4" i="1"/>
  <c r="W4" i="1"/>
  <c r="AE4" i="1" s="1"/>
  <c r="AA50" i="1"/>
  <c r="W50" i="1"/>
  <c r="AE50" i="1" s="1"/>
  <c r="AA18" i="1"/>
  <c r="W18" i="1"/>
  <c r="AE18" i="1" s="1"/>
  <c r="AA61" i="1"/>
  <c r="W61" i="1"/>
  <c r="AE61" i="1" s="1"/>
  <c r="AA45" i="1"/>
  <c r="W45" i="1"/>
  <c r="AE45" i="1" s="1"/>
  <c r="AA29" i="1"/>
  <c r="W29" i="1"/>
  <c r="AE29" i="1" s="1"/>
  <c r="AA13" i="1"/>
  <c r="W13" i="1"/>
  <c r="AE13" i="1" s="1"/>
  <c r="Y69" i="1"/>
  <c r="AG69" i="1" s="1"/>
  <c r="AC69" i="1"/>
  <c r="AC53" i="1"/>
  <c r="Y53" i="1"/>
  <c r="AG53" i="1" s="1"/>
  <c r="AC37" i="1"/>
  <c r="Y37" i="1"/>
  <c r="AG37" i="1" s="1"/>
  <c r="AC21" i="1"/>
  <c r="Y21" i="1"/>
  <c r="AG21" i="1" s="1"/>
  <c r="Y5" i="1"/>
  <c r="AG5" i="1" s="1"/>
  <c r="AC5" i="1"/>
  <c r="BF61" i="1"/>
  <c r="BN61" i="1" s="1"/>
  <c r="BJ61" i="1"/>
  <c r="BF45" i="1"/>
  <c r="BN45" i="1" s="1"/>
  <c r="BJ45" i="1"/>
  <c r="BF29" i="1"/>
  <c r="BN29" i="1" s="1"/>
  <c r="BJ29" i="1"/>
  <c r="BL53" i="1"/>
  <c r="BH53" i="1"/>
  <c r="BP53" i="1" s="1"/>
  <c r="CP43" i="1"/>
  <c r="CX43" i="1" s="1"/>
  <c r="CT43" i="1"/>
</calcChain>
</file>

<file path=xl/sharedStrings.xml><?xml version="1.0" encoding="utf-8"?>
<sst xmlns="http://schemas.openxmlformats.org/spreadsheetml/2006/main" count="120" uniqueCount="120">
  <si>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</si>
  <si>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</si>
  <si>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</si>
  <si>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</si>
  <si>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</si>
  <si>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</si>
  <si>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</si>
  <si>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</si>
  <si>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</si>
  <si>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</si>
  <si>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</si>
  <si>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</si>
  <si>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</si>
  <si>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</si>
  <si>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</si>
  <si>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</si>
  <si>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</si>
  <si>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</si>
  <si>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</si>
  <si>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</si>
  <si>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</si>
  <si>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</si>
  <si>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</si>
  <si>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</si>
  <si>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</si>
  <si>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</si>
  <si>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</si>
  <si>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</si>
  <si>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</si>
  <si>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</si>
  <si>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</si>
  <si>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</si>
  <si>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</si>
  <si>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</si>
  <si>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</si>
  <si>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</si>
  <si>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</si>
  <si>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</si>
  <si>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</si>
  <si>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</si>
  <si>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</si>
  <si>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</si>
  <si>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</si>
  <si>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</si>
  <si>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</si>
  <si>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</si>
  <si>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</si>
  <si>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</si>
  <si>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</si>
  <si>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</si>
  <si>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</si>
  <si>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</si>
  <si>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</si>
  <si>
    <t>DO1n</t>
  </si>
  <si>
    <t>DOP1n</t>
  </si>
  <si>
    <t>DA1n</t>
  </si>
  <si>
    <t>DAP1n</t>
  </si>
  <si>
    <t>DO1a</t>
  </si>
  <si>
    <t>DOP1a</t>
  </si>
  <si>
    <t>DA1a</t>
  </si>
  <si>
    <t>DAP1a</t>
  </si>
  <si>
    <t>DO1na</t>
  </si>
  <si>
    <t>DOP1na</t>
  </si>
  <si>
    <t>DA1na</t>
  </si>
  <si>
    <t>DAP1na</t>
  </si>
  <si>
    <t>DO2n</t>
  </si>
  <si>
    <t>DOP2n</t>
  </si>
  <si>
    <t>DA2n</t>
  </si>
  <si>
    <t>DAP2n</t>
  </si>
  <si>
    <t>DO2a</t>
  </si>
  <si>
    <t>DOP2a</t>
  </si>
  <si>
    <t>DA2a</t>
  </si>
  <si>
    <t>DAP2a</t>
  </si>
  <si>
    <t>DO2na</t>
  </si>
  <si>
    <t>DOP2na</t>
  </si>
  <si>
    <t>DA2na</t>
  </si>
  <si>
    <t>DAP2na</t>
  </si>
  <si>
    <t>DO3n</t>
  </si>
  <si>
    <t>DOP3n</t>
  </si>
  <si>
    <t>DA3n</t>
  </si>
  <si>
    <t>DAP3n</t>
  </si>
  <si>
    <t>DO3a</t>
  </si>
  <si>
    <t>DOP3a</t>
  </si>
  <si>
    <t>DA3a</t>
  </si>
  <si>
    <t>DAP3a</t>
  </si>
  <si>
    <t>DO3na</t>
  </si>
  <si>
    <t>DOP3na</t>
  </si>
  <si>
    <t>DA3na</t>
  </si>
  <si>
    <t>DAP3na</t>
  </si>
  <si>
    <t>W4</t>
  </si>
  <si>
    <t>W5</t>
  </si>
  <si>
    <t>W3_T</t>
  </si>
  <si>
    <t>W2_T</t>
  </si>
  <si>
    <t>W1_j1</t>
  </si>
  <si>
    <t>W1_j2</t>
  </si>
  <si>
    <t>DO1r</t>
  </si>
  <si>
    <t>DOP1r</t>
  </si>
  <si>
    <t>DA1r</t>
  </si>
  <si>
    <t>DAP1r</t>
  </si>
  <si>
    <t>DO1ra</t>
  </si>
  <si>
    <t>DOP1ra</t>
  </si>
  <si>
    <t>DA1ra</t>
  </si>
  <si>
    <t>DAP1ra</t>
  </si>
  <si>
    <t>DO2r</t>
  </si>
  <si>
    <t>DOP2r</t>
  </si>
  <si>
    <t>DA2r</t>
  </si>
  <si>
    <t>DAP2r</t>
  </si>
  <si>
    <t>DO2ra</t>
  </si>
  <si>
    <t>DOP2ra</t>
  </si>
  <si>
    <t>DA2ra</t>
  </si>
  <si>
    <t>DAP2ra</t>
  </si>
  <si>
    <t>DO3r</t>
  </si>
  <si>
    <t>DOP3r</t>
  </si>
  <si>
    <t>DA3r</t>
  </si>
  <si>
    <t>DAP3r</t>
  </si>
  <si>
    <t>DO3ra</t>
  </si>
  <si>
    <t>DOP3ra</t>
  </si>
  <si>
    <t>DA3ra</t>
  </si>
  <si>
    <t>DAP3ra</t>
  </si>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</sst>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38F064"/>
        <bgColor rgb="FFD9D9D9"/>
      </patternFill>
    </fill>
    <fill>
      <patternFill patternType="solid">
        <fgColor rgb="FF55E5E2"/>
        <bgColor indexed="64"/>
      </patternFill>
    </fill>
    <fill>
      <patternFill patternType="solid">
        <fgColor rgb="FFFFC000"/>
        <bgColor rgb="FFCC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79998168889431442"/>
        <bgColor rgb="FFEFEFEF"/>
      </patternFill>
    </fill>
    <fill>
      <patternFill patternType="solid">
        <fgColor theme="9" tint="0.59999389629810485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  <xf numFmtId="0" fontId="2" fillId="45" borderId="0" xfId="0" applyFont="1" applyFill="1" applyAlignment="1"/>
    <xf numFmtId="0" fontId="1" fillId="46" borderId="0" xfId="0" applyFont="1" applyFill="1" applyAlignment="1"/>
    <xf numFmtId="0" fontId="1" fillId="47" borderId="0" xfId="0" applyFont="1" applyFill="1" applyAlignment="1"/>
    <xf numFmtId="0" fontId="0" fillId="48" borderId="0" xfId="0" applyFont="1" applyFill="1" applyAlignment="1"/>
    <xf numFmtId="0" fontId="1" fillId="49" borderId="0" xfId="0" applyFont="1" applyFill="1" applyAlignment="1"/>
    <xf numFmtId="0" fontId="0" fillId="50" borderId="0" xfId="0" applyFont="1" applyFill="1" applyAlignment="1"/>
    <xf numFmtId="0" fontId="2" fillId="36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43" borderId="0" xfId="0" applyFont="1" applyFill="1" applyAlignment="1"/>
    <xf numFmtId="0" fontId="1" fillId="51" borderId="0" xfId="0" applyFont="1" applyFill="1" applyAlignment="1"/>
    <xf numFmtId="0" fontId="1" fillId="52" borderId="0" xfId="0" applyFont="1" applyFill="1" applyAlignment="1"/>
    <xf numFmtId="0" fontId="1" fillId="5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77"/>
  <sheetViews>
    <sheetView tabSelected="1" topLeftCell="L1" zoomScaleNormal="100" workbookViewId="0">
      <selection activeCell="AP73" sqref="AP73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5" width="6.28515625" style="59" customWidth="1"/>
    <col min="26" max="29" width="6.28515625" style="39" customWidth="1"/>
    <col min="30" max="33" width="6.28515625" style="61" customWidth="1"/>
    <col min="34" max="37" width="6.28515625" style="36" customWidth="1"/>
    <col min="38" max="41" width="6.28515625" style="59" customWidth="1"/>
    <col min="42" max="42" width="6.28515625" style="61" customWidth="1"/>
    <col min="43" max="46" width="6.28515625" style="31" customWidth="1"/>
    <col min="47" max="47" width="6.42578125" style="29" customWidth="1"/>
    <col min="48" max="48" width="6.5703125" style="29" customWidth="1"/>
    <col min="49" max="52" width="6.5703125" style="41" customWidth="1"/>
    <col min="53" max="56" width="6.5703125" style="44" customWidth="1"/>
    <col min="57" max="60" width="6.5703125" style="29" customWidth="1"/>
    <col min="61" max="64" width="6.5703125" style="41" customWidth="1"/>
    <col min="65" max="68" width="6.5703125" style="44" customWidth="1"/>
    <col min="69" max="72" width="6.28515625" style="29" customWidth="1"/>
    <col min="73" max="76" width="6.28515625" style="41" customWidth="1"/>
    <col min="77" max="80" width="6.5703125" style="53" customWidth="1"/>
    <col min="81" max="81" width="6.28515625" style="30" customWidth="1"/>
    <col min="82" max="82" width="6.140625" style="30" customWidth="1"/>
    <col min="83" max="86" width="6.140625" style="34" customWidth="1"/>
    <col min="87" max="90" width="6.140625" style="33" customWidth="1"/>
    <col min="91" max="94" width="6.140625" style="30" customWidth="1"/>
    <col min="95" max="98" width="6.140625" style="34" customWidth="1"/>
    <col min="99" max="102" width="6.140625" style="33" customWidth="1"/>
    <col min="103" max="106" width="6.28515625" style="30" customWidth="1"/>
    <col min="107" max="110" width="6.28515625" style="34" customWidth="1"/>
    <col min="111" max="114" width="6.140625" style="32" customWidth="1"/>
    <col min="115" max="117" width="8.28515625" style="8" customWidth="1"/>
    <col min="118" max="119" width="4.42578125" style="8" customWidth="1"/>
    <col min="120" max="120" width="4.7109375" style="8" customWidth="1"/>
    <col min="121" max="121" width="11.42578125" style="8"/>
  </cols>
  <sheetData>
    <row r="1" spans="1:120" x14ac:dyDescent="0.25">
      <c r="A1" s="1" t="s">
        <v>0</v>
      </c>
      <c r="B1" s="1" t="s">
        <v>52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31</v>
      </c>
      <c r="J1" s="1" t="s">
        <v>32</v>
      </c>
      <c r="K1" s="1" t="s">
        <v>33</v>
      </c>
      <c r="L1" s="37" t="s">
        <v>21</v>
      </c>
      <c r="M1" s="37" t="s">
        <v>22</v>
      </c>
      <c r="N1" s="35" t="s">
        <v>15</v>
      </c>
      <c r="O1" s="35" t="s">
        <v>18</v>
      </c>
      <c r="P1" s="35" t="s">
        <v>19</v>
      </c>
      <c r="Q1" s="35" t="s">
        <v>20</v>
      </c>
      <c r="R1" s="42" t="s">
        <v>34</v>
      </c>
      <c r="S1" s="42" t="s">
        <v>35</v>
      </c>
      <c r="T1" s="42" t="s">
        <v>36</v>
      </c>
      <c r="U1" s="42" t="s">
        <v>37</v>
      </c>
      <c r="V1" s="10" t="s">
        <v>53</v>
      </c>
      <c r="W1" s="10" t="s">
        <v>54</v>
      </c>
      <c r="X1" s="10" t="s">
        <v>55</v>
      </c>
      <c r="Y1" s="10" t="s">
        <v>56</v>
      </c>
      <c r="Z1" s="37" t="s">
        <v>57</v>
      </c>
      <c r="AA1" s="37" t="s">
        <v>58</v>
      </c>
      <c r="AB1" s="37" t="s">
        <v>59</v>
      </c>
      <c r="AC1" s="37" t="s">
        <v>60</v>
      </c>
      <c r="AD1" s="60" t="s">
        <v>61</v>
      </c>
      <c r="AE1" s="60" t="s">
        <v>62</v>
      </c>
      <c r="AF1" s="60" t="s">
        <v>63</v>
      </c>
      <c r="AG1" s="60" t="s">
        <v>64</v>
      </c>
      <c r="AH1" s="35" t="s">
        <v>95</v>
      </c>
      <c r="AI1" s="35" t="s">
        <v>96</v>
      </c>
      <c r="AJ1" s="35" t="s">
        <v>97</v>
      </c>
      <c r="AK1" s="35" t="s">
        <v>98</v>
      </c>
      <c r="AL1" s="10" t="s">
        <v>99</v>
      </c>
      <c r="AM1" s="10" t="s">
        <v>100</v>
      </c>
      <c r="AN1" s="10" t="s">
        <v>101</v>
      </c>
      <c r="AO1" s="10" t="s">
        <v>102</v>
      </c>
      <c r="AP1" s="60" t="s">
        <v>119</v>
      </c>
      <c r="AQ1" s="50" t="s">
        <v>46</v>
      </c>
      <c r="AR1" s="50" t="s">
        <v>93</v>
      </c>
      <c r="AS1" s="50" t="s">
        <v>94</v>
      </c>
      <c r="AT1" s="50" t="s">
        <v>47</v>
      </c>
      <c r="AU1" s="6" t="s">
        <v>23</v>
      </c>
      <c r="AV1" s="6" t="s">
        <v>24</v>
      </c>
      <c r="AW1" s="40" t="s">
        <v>16</v>
      </c>
      <c r="AX1" s="40" t="s">
        <v>25</v>
      </c>
      <c r="AY1" s="40" t="s">
        <v>26</v>
      </c>
      <c r="AZ1" s="40" t="s">
        <v>27</v>
      </c>
      <c r="BA1" s="48" t="s">
        <v>38</v>
      </c>
      <c r="BB1" s="48" t="s">
        <v>39</v>
      </c>
      <c r="BC1" s="48" t="s">
        <v>40</v>
      </c>
      <c r="BD1" s="48" t="s">
        <v>41</v>
      </c>
      <c r="BE1" s="63" t="s">
        <v>65</v>
      </c>
      <c r="BF1" s="63" t="s">
        <v>66</v>
      </c>
      <c r="BG1" s="63" t="s">
        <v>67</v>
      </c>
      <c r="BH1" s="63" t="s">
        <v>68</v>
      </c>
      <c r="BI1" s="62" t="s">
        <v>69</v>
      </c>
      <c r="BJ1" s="62" t="s">
        <v>70</v>
      </c>
      <c r="BK1" s="62" t="s">
        <v>71</v>
      </c>
      <c r="BL1" s="62" t="s">
        <v>72</v>
      </c>
      <c r="BM1" s="48" t="s">
        <v>73</v>
      </c>
      <c r="BN1" s="48" t="s">
        <v>74</v>
      </c>
      <c r="BO1" s="48" t="s">
        <v>75</v>
      </c>
      <c r="BP1" s="48" t="s">
        <v>76</v>
      </c>
      <c r="BQ1" s="23" t="s">
        <v>103</v>
      </c>
      <c r="BR1" s="23" t="s">
        <v>104</v>
      </c>
      <c r="BS1" s="23" t="s">
        <v>105</v>
      </c>
      <c r="BT1" s="23" t="s">
        <v>106</v>
      </c>
      <c r="BU1" s="68" t="s">
        <v>107</v>
      </c>
      <c r="BV1" s="68" t="s">
        <v>108</v>
      </c>
      <c r="BW1" s="68" t="s">
        <v>109</v>
      </c>
      <c r="BX1" s="68" t="s">
        <v>110</v>
      </c>
      <c r="BY1" s="52" t="s">
        <v>92</v>
      </c>
      <c r="BZ1" s="52" t="s">
        <v>48</v>
      </c>
      <c r="CA1" s="52" t="s">
        <v>89</v>
      </c>
      <c r="CB1" s="52" t="s">
        <v>49</v>
      </c>
      <c r="CC1" s="7" t="s">
        <v>5</v>
      </c>
      <c r="CD1" s="7" t="s">
        <v>6</v>
      </c>
      <c r="CE1" s="47" t="s">
        <v>17</v>
      </c>
      <c r="CF1" s="47" t="s">
        <v>28</v>
      </c>
      <c r="CG1" s="47" t="s">
        <v>29</v>
      </c>
      <c r="CH1" s="47" t="s">
        <v>30</v>
      </c>
      <c r="CI1" s="49" t="s">
        <v>42</v>
      </c>
      <c r="CJ1" s="49" t="s">
        <v>43</v>
      </c>
      <c r="CK1" s="49" t="s">
        <v>44</v>
      </c>
      <c r="CL1" s="49" t="s">
        <v>45</v>
      </c>
      <c r="CM1" s="64" t="s">
        <v>77</v>
      </c>
      <c r="CN1" s="64" t="s">
        <v>78</v>
      </c>
      <c r="CO1" s="64" t="s">
        <v>79</v>
      </c>
      <c r="CP1" s="64" t="s">
        <v>80</v>
      </c>
      <c r="CQ1" s="65" t="s">
        <v>81</v>
      </c>
      <c r="CR1" s="65" t="s">
        <v>82</v>
      </c>
      <c r="CS1" s="65" t="s">
        <v>83</v>
      </c>
      <c r="CT1" s="65" t="s">
        <v>84</v>
      </c>
      <c r="CU1" s="49" t="s">
        <v>85</v>
      </c>
      <c r="CV1" s="49" t="s">
        <v>86</v>
      </c>
      <c r="CW1" s="49" t="s">
        <v>87</v>
      </c>
      <c r="CX1" s="49" t="s">
        <v>88</v>
      </c>
      <c r="CY1" s="67" t="s">
        <v>111</v>
      </c>
      <c r="CZ1" s="67" t="s">
        <v>112</v>
      </c>
      <c r="DA1" s="67" t="s">
        <v>113</v>
      </c>
      <c r="DB1" s="67" t="s">
        <v>114</v>
      </c>
      <c r="DC1" s="66" t="s">
        <v>115</v>
      </c>
      <c r="DD1" s="66" t="s">
        <v>116</v>
      </c>
      <c r="DE1" s="66" t="s">
        <v>117</v>
      </c>
      <c r="DF1" s="66" t="s">
        <v>118</v>
      </c>
      <c r="DG1" s="55" t="s">
        <v>91</v>
      </c>
      <c r="DH1" s="55" t="s">
        <v>50</v>
      </c>
      <c r="DI1" s="55" t="s">
        <v>90</v>
      </c>
      <c r="DJ1" s="54" t="s">
        <v>51</v>
      </c>
      <c r="DK1" s="1" t="s">
        <v>9</v>
      </c>
      <c r="DL1" s="1" t="s">
        <v>10</v>
      </c>
      <c r="DM1" s="1" t="s">
        <v>11</v>
      </c>
      <c r="DN1" s="1" t="s">
        <v>12</v>
      </c>
      <c r="DO1" s="1" t="s">
        <v>13</v>
      </c>
      <c r="DP1" s="1" t="s">
        <v>14</v>
      </c>
    </row>
    <row r="2" spans="1:120" x14ac:dyDescent="0.25">
      <c r="A2" s="1">
        <v>1</v>
      </c>
      <c r="B2" s="1">
        <v>1</v>
      </c>
      <c r="C2" s="1">
        <v>1</v>
      </c>
      <c r="D2" s="3">
        <v>100</v>
      </c>
      <c r="E2" s="4">
        <v>86</v>
      </c>
      <c r="F2" s="9">
        <v>29</v>
      </c>
      <c r="G2" s="8">
        <f t="shared" ref="G2:G25" si="0">AVERAGE(D2:F2)</f>
        <v>71.666666666666671</v>
      </c>
      <c r="H2" s="8">
        <f t="shared" ref="H2:H25" si="1">G2*2/3</f>
        <v>47.777777777777779</v>
      </c>
      <c r="I2" s="8">
        <f t="shared" ref="I2:I25" si="2">$H2-D2</f>
        <v>-52.222222222222221</v>
      </c>
      <c r="J2" s="8">
        <f t="shared" ref="J2:J25" si="3">$H2-E2</f>
        <v>-38.222222222222221</v>
      </c>
      <c r="K2" s="11">
        <f t="shared" ref="K2:K25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10">
        <f>R2/G2</f>
        <v>-1.0465116279069766</v>
      </c>
      <c r="W2" s="10">
        <f>S2/G2</f>
        <v>-1.1627906976744187</v>
      </c>
      <c r="X2" s="10">
        <f>T2/G2</f>
        <v>-0.69767441860465107</v>
      </c>
      <c r="Y2" s="10">
        <f>U2/G2</f>
        <v>-0.93023255813953487</v>
      </c>
      <c r="Z2" s="37">
        <f>ABS(R2)</f>
        <v>75</v>
      </c>
      <c r="AA2" s="37">
        <f t="shared" ref="AA2:AC2" si="5">ABS(S2)</f>
        <v>83.333333333333343</v>
      </c>
      <c r="AB2" s="37">
        <f t="shared" si="5"/>
        <v>50</v>
      </c>
      <c r="AC2" s="37">
        <f t="shared" si="5"/>
        <v>66.666666666666671</v>
      </c>
      <c r="AD2" s="60">
        <f>ABS(V2)</f>
        <v>1.0465116279069766</v>
      </c>
      <c r="AE2" s="60">
        <f t="shared" ref="AE2:AG2" si="6">ABS(W2)</f>
        <v>1.1627906976744187</v>
      </c>
      <c r="AF2" s="60">
        <f t="shared" si="6"/>
        <v>0.69767441860465107</v>
      </c>
      <c r="AG2" s="60">
        <f t="shared" si="6"/>
        <v>0.93023255813953487</v>
      </c>
      <c r="AH2" s="35">
        <f>(D2-N2)/(0.5*(D2+N2))</f>
        <v>1.2</v>
      </c>
      <c r="AI2" s="35">
        <f>(D2-O2)/(0.5*(D2+O2))</f>
        <v>1.4285714285714288</v>
      </c>
      <c r="AJ2" s="35">
        <f>(D2-P2)/(0.5*(D2+P2))</f>
        <v>0.66666666666666663</v>
      </c>
      <c r="AK2" s="35">
        <f>(D2-Q2)/(0.5*(D2+Q2))</f>
        <v>1.0000000000000002</v>
      </c>
      <c r="AL2" s="10">
        <f>ABS(AH2)</f>
        <v>1.2</v>
      </c>
      <c r="AM2" s="10">
        <f t="shared" ref="AM2:AN2" si="7">ABS(AI2)</f>
        <v>1.4285714285714288</v>
      </c>
      <c r="AN2" s="10">
        <f t="shared" si="7"/>
        <v>0.66666666666666663</v>
      </c>
      <c r="AO2" s="10">
        <f>ABS(AK2)</f>
        <v>1.0000000000000002</v>
      </c>
      <c r="AP2" s="60">
        <f>(D2-50.22)^2</f>
        <v>2478.0484000000001</v>
      </c>
      <c r="AQ2" s="51">
        <v>0</v>
      </c>
      <c r="AR2" s="57">
        <v>0</v>
      </c>
      <c r="AS2" s="57">
        <v>1</v>
      </c>
      <c r="AT2" s="51">
        <v>0</v>
      </c>
      <c r="AU2" s="6">
        <v>46</v>
      </c>
      <c r="AV2" s="6">
        <v>15</v>
      </c>
      <c r="AW2" s="40">
        <f t="shared" ref="AW2:AW25" si="8">AVERAGE(AU2,AV2)</f>
        <v>30.5</v>
      </c>
      <c r="AX2" s="40">
        <f>AW2*(2/3)</f>
        <v>20.333333333333332</v>
      </c>
      <c r="AY2" s="40">
        <f>AVERAGE(AU2,AV2,E2)</f>
        <v>49</v>
      </c>
      <c r="AZ2" s="40">
        <f>AY2*(2/3)</f>
        <v>32.666666666666664</v>
      </c>
      <c r="BA2" s="21">
        <f>AW2-E2</f>
        <v>-55.5</v>
      </c>
      <c r="BB2" s="21">
        <f>AX2-E2</f>
        <v>-65.666666666666671</v>
      </c>
      <c r="BC2" s="21">
        <f>AY2-E2</f>
        <v>-37</v>
      </c>
      <c r="BD2" s="21">
        <f>AZ2-E2</f>
        <v>-53.333333333333336</v>
      </c>
      <c r="BE2" s="6">
        <f>BA2/G2</f>
        <v>-0.77441860465116275</v>
      </c>
      <c r="BF2" s="6">
        <f>BB2/G2</f>
        <v>-0.91627906976744189</v>
      </c>
      <c r="BG2" s="6">
        <f>BC2/G2</f>
        <v>-0.51627906976744187</v>
      </c>
      <c r="BH2" s="6">
        <f>BD2/G2</f>
        <v>-0.7441860465116279</v>
      </c>
      <c r="BI2" s="40">
        <f>ABS(BA2)</f>
        <v>55.5</v>
      </c>
      <c r="BJ2" s="40">
        <f t="shared" ref="BJ2:BL2" si="9">ABS(BB2)</f>
        <v>65.666666666666671</v>
      </c>
      <c r="BK2" s="40">
        <f t="shared" si="9"/>
        <v>37</v>
      </c>
      <c r="BL2" s="40">
        <f t="shared" si="9"/>
        <v>53.333333333333336</v>
      </c>
      <c r="BM2" s="21">
        <f>ABS(BE2)</f>
        <v>0.77441860465116275</v>
      </c>
      <c r="BN2" s="21">
        <f t="shared" ref="BN2:BP2" si="10">ABS(BF2)</f>
        <v>0.91627906976744189</v>
      </c>
      <c r="BO2" s="21">
        <f t="shared" si="10"/>
        <v>0.51627906976744187</v>
      </c>
      <c r="BP2" s="21">
        <f t="shared" si="10"/>
        <v>0.7441860465116279</v>
      </c>
      <c r="BQ2" s="23">
        <f>(E2-AW2)/(0.5*(E2+AW2))</f>
        <v>0.9527896995708155</v>
      </c>
      <c r="BR2" s="23">
        <f>(E2-AX2)/(0.5*(E2+AX2))</f>
        <v>1.2351097178683388</v>
      </c>
      <c r="BS2" s="23">
        <f>(E2-AY2)/(0.5*(E2+AY2))</f>
        <v>0.54814814814814816</v>
      </c>
      <c r="BT2" s="23">
        <f>(E2-AZ2)/(0.5*(E2+AZ2))</f>
        <v>0.89887640449438211</v>
      </c>
      <c r="BU2" s="68">
        <f>ABS(BQ2)</f>
        <v>0.9527896995708155</v>
      </c>
      <c r="BV2" s="68">
        <f t="shared" ref="BV2:BV57" si="11">ABS(BR2)</f>
        <v>1.2351097178683388</v>
      </c>
      <c r="BW2" s="68">
        <f t="shared" ref="BW2:BW57" si="12">ABS(BS2)</f>
        <v>0.54814814814814816</v>
      </c>
      <c r="BX2" s="68">
        <f t="shared" ref="BX2:BX57" si="13">ABS(BT2)</f>
        <v>0.89887640449438211</v>
      </c>
      <c r="BY2" s="16">
        <v>0</v>
      </c>
      <c r="BZ2" s="56">
        <v>0</v>
      </c>
      <c r="CA2" s="56">
        <v>0</v>
      </c>
      <c r="CB2" s="16">
        <v>0</v>
      </c>
      <c r="CC2" s="7">
        <v>72</v>
      </c>
      <c r="CD2" s="7">
        <v>50</v>
      </c>
      <c r="CE2" s="47">
        <f>AVERAGE(CC2,CD2)</f>
        <v>61</v>
      </c>
      <c r="CF2" s="47">
        <f>CE2*(2/3)</f>
        <v>40.666666666666664</v>
      </c>
      <c r="CG2" s="47">
        <f>AVERAGE(CC2,CD2,F2)</f>
        <v>50.333333333333336</v>
      </c>
      <c r="CH2" s="47">
        <f>CG2*(2/3)</f>
        <v>33.555555555555557</v>
      </c>
      <c r="CI2" s="46">
        <f>CE2-F2</f>
        <v>32</v>
      </c>
      <c r="CJ2" s="46">
        <f>CF2-F2</f>
        <v>11.666666666666664</v>
      </c>
      <c r="CK2" s="46">
        <f>CG2-F2</f>
        <v>21.333333333333336</v>
      </c>
      <c r="CL2" s="46">
        <f>CH2-F2</f>
        <v>4.5555555555555571</v>
      </c>
      <c r="CM2" s="7">
        <f>CI2/G2</f>
        <v>0.44651162790697674</v>
      </c>
      <c r="CN2" s="7">
        <f>CJ2/G2</f>
        <v>0.16279069767441856</v>
      </c>
      <c r="CO2" s="7">
        <f>CK2/G2</f>
        <v>0.29767441860465116</v>
      </c>
      <c r="CP2" s="7">
        <f>CL2/G2</f>
        <v>6.356589147286823E-2</v>
      </c>
      <c r="CQ2" s="47">
        <f>ABS(CI2)</f>
        <v>32</v>
      </c>
      <c r="CR2" s="47">
        <f t="shared" ref="CR2:CT2" si="14">ABS(CJ2)</f>
        <v>11.666666666666664</v>
      </c>
      <c r="CS2" s="47">
        <f t="shared" si="14"/>
        <v>21.333333333333336</v>
      </c>
      <c r="CT2" s="47">
        <f t="shared" si="14"/>
        <v>4.5555555555555571</v>
      </c>
      <c r="CU2" s="46">
        <f>ABS(CM2)</f>
        <v>0.44651162790697674</v>
      </c>
      <c r="CV2" s="46">
        <f t="shared" ref="CV2:CX2" si="15">ABS(CN2)</f>
        <v>0.16279069767441856</v>
      </c>
      <c r="CW2" s="46">
        <f t="shared" si="15"/>
        <v>0.29767441860465116</v>
      </c>
      <c r="CX2" s="46">
        <f t="shared" si="15"/>
        <v>6.356589147286823E-2</v>
      </c>
      <c r="CY2" s="67">
        <f>(F2-CE2)/(0.5*(F2+CE2))</f>
        <v>-0.71111111111111114</v>
      </c>
      <c r="CZ2" s="67">
        <f>(F2-CF2)/(0.5*(F2+CF2))</f>
        <v>-0.33492822966507174</v>
      </c>
      <c r="DA2" s="67">
        <f>(F2-CG2)/(0.5*(F2+CG2))</f>
        <v>-0.53781512605042014</v>
      </c>
      <c r="DB2" s="67">
        <f>(F2-CH2)/(0.5*(F2+CH2))</f>
        <v>-0.14564831261101249</v>
      </c>
      <c r="DC2" s="66">
        <f>ABS(CY2)</f>
        <v>0.71111111111111114</v>
      </c>
      <c r="DD2" s="66">
        <f t="shared" ref="DD2:DD57" si="16">ABS(CZ2)</f>
        <v>0.33492822966507174</v>
      </c>
      <c r="DE2" s="66">
        <f t="shared" ref="DE2:DE57" si="17">ABS(DA2)</f>
        <v>0.53781512605042014</v>
      </c>
      <c r="DF2" s="66">
        <f t="shared" ref="DF2:DF57" si="18">ABS(DB2)</f>
        <v>0.14564831261101249</v>
      </c>
      <c r="DG2" s="45">
        <v>1</v>
      </c>
      <c r="DH2" s="58">
        <v>1</v>
      </c>
      <c r="DI2" s="58">
        <v>0</v>
      </c>
      <c r="DJ2" s="45">
        <v>0</v>
      </c>
      <c r="DK2" s="12">
        <v>1</v>
      </c>
      <c r="DL2" s="13">
        <v>0</v>
      </c>
      <c r="DM2" s="1">
        <v>6</v>
      </c>
    </row>
    <row r="3" spans="1:120" x14ac:dyDescent="0.25">
      <c r="A3" s="1">
        <v>1</v>
      </c>
      <c r="B3" s="1">
        <v>1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58" si="19">AVERAGE(L3,M3)</f>
        <v>60</v>
      </c>
      <c r="O3" s="35">
        <f t="shared" ref="O3:O58" si="20">N3*(2/3)</f>
        <v>40</v>
      </c>
      <c r="P3" s="35">
        <f t="shared" ref="P3:P58" si="21">AVERAGE(L3,M3,D3)</f>
        <v>51</v>
      </c>
      <c r="Q3" s="35">
        <f t="shared" ref="Q3:Q58" si="22">P3*(2/3)</f>
        <v>34</v>
      </c>
      <c r="R3" s="42">
        <f t="shared" ref="R3:R58" si="23">N3-D3</f>
        <v>27</v>
      </c>
      <c r="S3" s="42">
        <f t="shared" ref="S3:S58" si="24">O3-D3</f>
        <v>7</v>
      </c>
      <c r="T3" s="42">
        <f t="shared" ref="T3:T58" si="25">P3-D3</f>
        <v>18</v>
      </c>
      <c r="U3" s="42">
        <f t="shared" ref="U3:U58" si="26">Q3-D3</f>
        <v>1</v>
      </c>
      <c r="V3" s="10">
        <f t="shared" ref="V3:V58" si="27">R3/G3</f>
        <v>0.68644067796610164</v>
      </c>
      <c r="W3" s="10">
        <f t="shared" ref="W3:W58" si="28">S3/G3</f>
        <v>0.17796610169491525</v>
      </c>
      <c r="X3" s="10">
        <f t="shared" ref="X3:X58" si="29">T3/G3</f>
        <v>0.45762711864406774</v>
      </c>
      <c r="Y3" s="10">
        <f t="shared" ref="Y3:Y58" si="30">U3/G3</f>
        <v>2.542372881355932E-2</v>
      </c>
      <c r="Z3" s="37">
        <f t="shared" ref="Z3:Z58" si="31">ABS(R3)</f>
        <v>27</v>
      </c>
      <c r="AA3" s="37">
        <f t="shared" ref="AA3:AA58" si="32">ABS(S3)</f>
        <v>7</v>
      </c>
      <c r="AB3" s="37">
        <f t="shared" ref="AB3:AB58" si="33">ABS(T3)</f>
        <v>18</v>
      </c>
      <c r="AC3" s="37">
        <f t="shared" ref="AC3:AC58" si="34">ABS(U3)</f>
        <v>1</v>
      </c>
      <c r="AD3" s="60">
        <f t="shared" ref="AD3:AD58" si="35">ABS(V3)</f>
        <v>0.68644067796610164</v>
      </c>
      <c r="AE3" s="60">
        <f t="shared" ref="AE3:AE58" si="36">ABS(W3)</f>
        <v>0.17796610169491525</v>
      </c>
      <c r="AF3" s="60">
        <f t="shared" ref="AF3:AF58" si="37">ABS(X3)</f>
        <v>0.45762711864406774</v>
      </c>
      <c r="AG3" s="60">
        <f t="shared" ref="AG3:AG58" si="38">ABS(Y3)</f>
        <v>2.542372881355932E-2</v>
      </c>
      <c r="AH3" s="35">
        <f t="shared" ref="AH3:AH58" si="39">(D3-N3)/(0.5*(D3+N3))</f>
        <v>-0.58064516129032262</v>
      </c>
      <c r="AI3" s="35">
        <f t="shared" ref="AI3:AI58" si="40">(D3-O3)/(0.5*(D3+O3))</f>
        <v>-0.19178082191780821</v>
      </c>
      <c r="AJ3" s="35">
        <f t="shared" ref="AJ3:AJ58" si="41">(D3-P3)/(0.5*(D3+P3))</f>
        <v>-0.42857142857142855</v>
      </c>
      <c r="AK3" s="35">
        <f t="shared" ref="AK3:AK58" si="42">(D3-Q3)/(0.5*(D3+Q3))</f>
        <v>-2.9850746268656716E-2</v>
      </c>
      <c r="AL3" s="10">
        <f t="shared" ref="AL3:AL58" si="43">ABS(AH3)</f>
        <v>0.58064516129032262</v>
      </c>
      <c r="AM3" s="10">
        <f t="shared" ref="AM3:AM58" si="44">ABS(AI3)</f>
        <v>0.19178082191780821</v>
      </c>
      <c r="AN3" s="10">
        <f t="shared" ref="AN3:AN58" si="45">ABS(AJ3)</f>
        <v>0.42857142857142855</v>
      </c>
      <c r="AO3" s="10">
        <f>ABS(AK3)</f>
        <v>2.9850746268656716E-2</v>
      </c>
      <c r="AP3" s="60">
        <f>(D3-29.11)^2</f>
        <v>15.132100000000005</v>
      </c>
      <c r="AQ3" s="51">
        <v>1</v>
      </c>
      <c r="AR3" s="57">
        <v>1</v>
      </c>
      <c r="AS3" s="57">
        <v>0</v>
      </c>
      <c r="AT3" s="51">
        <v>1</v>
      </c>
      <c r="AU3" s="6">
        <v>1</v>
      </c>
      <c r="AV3" s="6">
        <v>38</v>
      </c>
      <c r="AW3" s="40">
        <f t="shared" si="8"/>
        <v>19.5</v>
      </c>
      <c r="AX3" s="40">
        <f t="shared" ref="AX3:AX58" si="46">AW3*(2/3)</f>
        <v>13</v>
      </c>
      <c r="AY3" s="40">
        <f>AVERAGE(AU3,AV3,E3)</f>
        <v>36.666666666666664</v>
      </c>
      <c r="AZ3" s="40">
        <f t="shared" ref="AZ3:AZ58" si="47">AY3*(2/3)</f>
        <v>24.444444444444443</v>
      </c>
      <c r="BA3" s="21">
        <f>AW3-E3</f>
        <v>-51.5</v>
      </c>
      <c r="BB3" s="21">
        <f>AX3-E3</f>
        <v>-58</v>
      </c>
      <c r="BC3" s="21">
        <f>AY3-E3</f>
        <v>-34.333333333333336</v>
      </c>
      <c r="BD3" s="21">
        <f>AZ3-E3</f>
        <v>-46.555555555555557</v>
      </c>
      <c r="BE3" s="6">
        <f>BA3/G3</f>
        <v>-1.3093220338983049</v>
      </c>
      <c r="BF3" s="6">
        <f>BB3/G3</f>
        <v>-1.4745762711864405</v>
      </c>
      <c r="BG3" s="6">
        <f>BC3/G3</f>
        <v>-0.8728813559322034</v>
      </c>
      <c r="BH3" s="6">
        <f>BD3/G3</f>
        <v>-1.1836158192090396</v>
      </c>
      <c r="BI3" s="40">
        <f t="shared" ref="BI3:BI58" si="48">ABS(BA3)</f>
        <v>51.5</v>
      </c>
      <c r="BJ3" s="40">
        <f t="shared" ref="BJ3:BJ58" si="49">ABS(BB3)</f>
        <v>58</v>
      </c>
      <c r="BK3" s="40">
        <f t="shared" ref="BK3:BK58" si="50">ABS(BC3)</f>
        <v>34.333333333333336</v>
      </c>
      <c r="BL3" s="40">
        <f t="shared" ref="BL3:BL58" si="51">ABS(BD3)</f>
        <v>46.555555555555557</v>
      </c>
      <c r="BM3" s="21">
        <f t="shared" ref="BM3:BM58" si="52">ABS(BE3)</f>
        <v>1.3093220338983049</v>
      </c>
      <c r="BN3" s="21">
        <f t="shared" ref="BN3:BN58" si="53">ABS(BF3)</f>
        <v>1.4745762711864405</v>
      </c>
      <c r="BO3" s="21">
        <f t="shared" ref="BO3:BO58" si="54">ABS(BG3)</f>
        <v>0.8728813559322034</v>
      </c>
      <c r="BP3" s="21">
        <f t="shared" ref="BP3:BP58" si="55">ABS(BH3)</f>
        <v>1.1836158192090396</v>
      </c>
      <c r="BQ3" s="23">
        <f>(E3-AW3)/(0.5*(E3+AW3))</f>
        <v>1.1381215469613259</v>
      </c>
      <c r="BR3" s="23">
        <f>(E3-AX3)/(0.5*(E3+AX3))</f>
        <v>1.3809523809523809</v>
      </c>
      <c r="BS3" s="23">
        <f>(E3-AY3)/(0.5*(E3+AY3))</f>
        <v>0.63777089783281748</v>
      </c>
      <c r="BT3" s="23">
        <f>(E3-AZ3)/(0.5*(E3+AZ3))</f>
        <v>0.97555296856810247</v>
      </c>
      <c r="BU3" s="68">
        <f t="shared" ref="BU3:BU58" si="56">ABS(BQ3)</f>
        <v>1.1381215469613259</v>
      </c>
      <c r="BV3" s="68">
        <f t="shared" si="11"/>
        <v>1.3809523809523809</v>
      </c>
      <c r="BW3" s="68">
        <f t="shared" si="12"/>
        <v>0.63777089783281748</v>
      </c>
      <c r="BX3" s="68">
        <f t="shared" si="13"/>
        <v>0.97555296856810247</v>
      </c>
      <c r="BY3" s="16">
        <v>0</v>
      </c>
      <c r="BZ3" s="56">
        <v>0</v>
      </c>
      <c r="CA3" s="56">
        <v>1</v>
      </c>
      <c r="CB3" s="16">
        <v>1</v>
      </c>
      <c r="CC3" s="7">
        <v>25</v>
      </c>
      <c r="CD3" s="7">
        <v>39</v>
      </c>
      <c r="CE3" s="47">
        <f t="shared" ref="CE3:CE58" si="57">AVERAGE(CC3,CD3)</f>
        <v>32</v>
      </c>
      <c r="CF3" s="47">
        <f t="shared" ref="CF3:CF58" si="58">CE3*(2/3)</f>
        <v>21.333333333333332</v>
      </c>
      <c r="CG3" s="47">
        <f>AVERAGE(CC3,CD3,F3)</f>
        <v>26</v>
      </c>
      <c r="CH3" s="47">
        <f t="shared" ref="CH3:CH58" si="59">CG3*(2/3)</f>
        <v>17.333333333333332</v>
      </c>
      <c r="CI3" s="46">
        <f>CE3-F3</f>
        <v>18</v>
      </c>
      <c r="CJ3" s="46">
        <f>CF3-F3</f>
        <v>7.3333333333333321</v>
      </c>
      <c r="CK3" s="46">
        <f>CG3-F3</f>
        <v>12</v>
      </c>
      <c r="CL3" s="46">
        <f>CH3-F3</f>
        <v>3.3333333333333321</v>
      </c>
      <c r="CM3" s="7">
        <f>CI3/G3</f>
        <v>0.45762711864406774</v>
      </c>
      <c r="CN3" s="7">
        <f>CJ3/G3</f>
        <v>0.18644067796610164</v>
      </c>
      <c r="CO3" s="7">
        <f>CK3/G3</f>
        <v>0.30508474576271183</v>
      </c>
      <c r="CP3" s="7">
        <f>CL3/G3</f>
        <v>8.4745762711864375E-2</v>
      </c>
      <c r="CQ3" s="47">
        <f t="shared" ref="CQ3:CQ58" si="60">ABS(CI3)</f>
        <v>18</v>
      </c>
      <c r="CR3" s="47">
        <f t="shared" ref="CR3:CR58" si="61">ABS(CJ3)</f>
        <v>7.3333333333333321</v>
      </c>
      <c r="CS3" s="47">
        <f t="shared" ref="CS3:CS58" si="62">ABS(CK3)</f>
        <v>12</v>
      </c>
      <c r="CT3" s="47">
        <f t="shared" ref="CT3:CT58" si="63">ABS(CL3)</f>
        <v>3.3333333333333321</v>
      </c>
      <c r="CU3" s="46">
        <f t="shared" ref="CU3:CU58" si="64">ABS(CM3)</f>
        <v>0.45762711864406774</v>
      </c>
      <c r="CV3" s="46">
        <f t="shared" ref="CV3:CV58" si="65">ABS(CN3)</f>
        <v>0.18644067796610164</v>
      </c>
      <c r="CW3" s="46">
        <f t="shared" ref="CW3:CW58" si="66">ABS(CO3)</f>
        <v>0.30508474576271183</v>
      </c>
      <c r="CX3" s="46">
        <f t="shared" ref="CX3:CX58" si="67">ABS(CP3)</f>
        <v>8.4745762711864375E-2</v>
      </c>
      <c r="CY3" s="67">
        <f>(F3-CE3)/(0.5*(F3+CE3))</f>
        <v>-0.78260869565217395</v>
      </c>
      <c r="CZ3" s="67">
        <f>(F3-CF3)/(0.5*(F3+CF3))</f>
        <v>-0.41509433962264147</v>
      </c>
      <c r="DA3" s="67">
        <f>(F3-CG3)/(0.5*(F3+CG3))</f>
        <v>-0.6</v>
      </c>
      <c r="DB3" s="67">
        <f>(F3-CH3)/(0.5*(F3+CH3))</f>
        <v>-0.21276595744680846</v>
      </c>
      <c r="DC3" s="66">
        <f t="shared" ref="DC3:DC58" si="68">ABS(CY3)</f>
        <v>0.78260869565217395</v>
      </c>
      <c r="DD3" s="66">
        <f t="shared" si="16"/>
        <v>0.41509433962264147</v>
      </c>
      <c r="DE3" s="66">
        <f t="shared" si="17"/>
        <v>0.6</v>
      </c>
      <c r="DF3" s="66">
        <f t="shared" si="18"/>
        <v>0.21276595744680846</v>
      </c>
      <c r="DG3" s="45">
        <v>0</v>
      </c>
      <c r="DH3" s="58">
        <v>0</v>
      </c>
      <c r="DI3" s="58">
        <v>0</v>
      </c>
      <c r="DJ3" s="45">
        <v>0</v>
      </c>
      <c r="DK3" s="1">
        <v>7</v>
      </c>
      <c r="DL3" s="1">
        <v>1</v>
      </c>
      <c r="DM3" s="13">
        <v>0</v>
      </c>
    </row>
    <row r="4" spans="1:120" x14ac:dyDescent="0.25">
      <c r="A4" s="1">
        <v>1</v>
      </c>
      <c r="B4" s="1">
        <v>1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19"/>
        <v>45</v>
      </c>
      <c r="O4" s="35">
        <f t="shared" si="20"/>
        <v>30</v>
      </c>
      <c r="P4" s="35">
        <f t="shared" si="21"/>
        <v>39</v>
      </c>
      <c r="Q4" s="35">
        <f t="shared" si="22"/>
        <v>26</v>
      </c>
      <c r="R4" s="42">
        <f t="shared" si="23"/>
        <v>18</v>
      </c>
      <c r="S4" s="42">
        <f t="shared" si="24"/>
        <v>3</v>
      </c>
      <c r="T4" s="42">
        <f t="shared" si="25"/>
        <v>12</v>
      </c>
      <c r="U4" s="42">
        <f t="shared" si="26"/>
        <v>-1</v>
      </c>
      <c r="V4" s="10">
        <f t="shared" si="27"/>
        <v>0.91525423728813549</v>
      </c>
      <c r="W4" s="10">
        <f t="shared" si="28"/>
        <v>0.15254237288135591</v>
      </c>
      <c r="X4" s="10">
        <f t="shared" si="29"/>
        <v>0.61016949152542366</v>
      </c>
      <c r="Y4" s="10">
        <f t="shared" si="30"/>
        <v>-5.084745762711864E-2</v>
      </c>
      <c r="Z4" s="37">
        <f t="shared" si="31"/>
        <v>18</v>
      </c>
      <c r="AA4" s="37">
        <f t="shared" si="32"/>
        <v>3</v>
      </c>
      <c r="AB4" s="37">
        <f t="shared" si="33"/>
        <v>12</v>
      </c>
      <c r="AC4" s="37">
        <f t="shared" si="34"/>
        <v>1</v>
      </c>
      <c r="AD4" s="60">
        <f t="shared" si="35"/>
        <v>0.91525423728813549</v>
      </c>
      <c r="AE4" s="60">
        <f t="shared" si="36"/>
        <v>0.15254237288135591</v>
      </c>
      <c r="AF4" s="60">
        <f t="shared" si="37"/>
        <v>0.61016949152542366</v>
      </c>
      <c r="AG4" s="60">
        <f t="shared" si="38"/>
        <v>5.084745762711864E-2</v>
      </c>
      <c r="AH4" s="35">
        <f t="shared" si="39"/>
        <v>-0.5</v>
      </c>
      <c r="AI4" s="35">
        <f t="shared" si="40"/>
        <v>-0.10526315789473684</v>
      </c>
      <c r="AJ4" s="35">
        <f t="shared" si="41"/>
        <v>-0.36363636363636365</v>
      </c>
      <c r="AK4" s="35">
        <f t="shared" si="42"/>
        <v>3.7735849056603772E-2</v>
      </c>
      <c r="AL4" s="10">
        <f t="shared" si="43"/>
        <v>0.5</v>
      </c>
      <c r="AM4" s="10">
        <f t="shared" si="44"/>
        <v>0.10526315789473684</v>
      </c>
      <c r="AN4" s="10">
        <f t="shared" si="45"/>
        <v>0.36363636363636365</v>
      </c>
      <c r="AO4" s="10">
        <f>ABS(AK4)</f>
        <v>3.7735849056603772E-2</v>
      </c>
      <c r="AP4" s="60">
        <f>(D4-28.22)^2</f>
        <v>1.4883999999999973</v>
      </c>
      <c r="AQ4" s="51">
        <v>0</v>
      </c>
      <c r="AR4" s="57">
        <v>0</v>
      </c>
      <c r="AS4" s="57">
        <v>1</v>
      </c>
      <c r="AT4" s="51">
        <v>0</v>
      </c>
      <c r="AU4" s="6">
        <v>52</v>
      </c>
      <c r="AV4" s="6">
        <v>10</v>
      </c>
      <c r="AW4" s="40">
        <f t="shared" si="8"/>
        <v>31</v>
      </c>
      <c r="AX4" s="40">
        <f t="shared" si="46"/>
        <v>20.666666666666664</v>
      </c>
      <c r="AY4" s="40">
        <f>AVERAGE(AU4,AV4,E4)</f>
        <v>30.666666666666668</v>
      </c>
      <c r="AZ4" s="40">
        <f t="shared" si="47"/>
        <v>20.444444444444443</v>
      </c>
      <c r="BA4" s="21">
        <f>AW4-E4</f>
        <v>1</v>
      </c>
      <c r="BB4" s="21">
        <f>AX4-E4</f>
        <v>-9.3333333333333357</v>
      </c>
      <c r="BC4" s="21">
        <f>AY4-E4</f>
        <v>0.66666666666666785</v>
      </c>
      <c r="BD4" s="21">
        <f>AZ4-E4</f>
        <v>-9.5555555555555571</v>
      </c>
      <c r="BE4" s="6">
        <f>BA4/G4</f>
        <v>5.084745762711864E-2</v>
      </c>
      <c r="BF4" s="6">
        <f>BB4/G4</f>
        <v>-0.47457627118644075</v>
      </c>
      <c r="BG4" s="6">
        <f>BC4/G4</f>
        <v>3.3898305084745818E-2</v>
      </c>
      <c r="BH4" s="6">
        <f>BD4/G4</f>
        <v>-0.48587570621468934</v>
      </c>
      <c r="BI4" s="40">
        <f t="shared" si="48"/>
        <v>1</v>
      </c>
      <c r="BJ4" s="40">
        <f t="shared" si="49"/>
        <v>9.3333333333333357</v>
      </c>
      <c r="BK4" s="40">
        <f t="shared" si="50"/>
        <v>0.66666666666666785</v>
      </c>
      <c r="BL4" s="40">
        <f t="shared" si="51"/>
        <v>9.5555555555555571</v>
      </c>
      <c r="BM4" s="21">
        <f t="shared" si="52"/>
        <v>5.084745762711864E-2</v>
      </c>
      <c r="BN4" s="21">
        <f t="shared" si="53"/>
        <v>0.47457627118644075</v>
      </c>
      <c r="BO4" s="21">
        <f t="shared" si="54"/>
        <v>3.3898305084745818E-2</v>
      </c>
      <c r="BP4" s="21">
        <f t="shared" si="55"/>
        <v>0.48587570621468934</v>
      </c>
      <c r="BQ4" s="23">
        <f>(E4-AW4)/(0.5*(E4+AW4))</f>
        <v>-3.2786885245901641E-2</v>
      </c>
      <c r="BR4" s="23">
        <f>(E4-AX4)/(0.5*(E4+AX4))</f>
        <v>0.36842105263157904</v>
      </c>
      <c r="BS4" s="23">
        <f>(E4-AY4)/(0.5*(E4+AY4))</f>
        <v>-2.1978021978022014E-2</v>
      </c>
      <c r="BT4" s="23">
        <f>(E4-AZ4)/(0.5*(E4+AZ4))</f>
        <v>0.37885462555066085</v>
      </c>
      <c r="BU4" s="68">
        <f t="shared" si="56"/>
        <v>3.2786885245901641E-2</v>
      </c>
      <c r="BV4" s="68">
        <f t="shared" si="11"/>
        <v>0.36842105263157904</v>
      </c>
      <c r="BW4" s="68">
        <f t="shared" si="12"/>
        <v>2.1978021978022014E-2</v>
      </c>
      <c r="BX4" s="68">
        <f t="shared" si="13"/>
        <v>0.37885462555066085</v>
      </c>
      <c r="BY4" s="16">
        <v>0</v>
      </c>
      <c r="BZ4" s="56">
        <v>0</v>
      </c>
      <c r="CA4" s="56">
        <v>0</v>
      </c>
      <c r="CB4" s="16">
        <v>0</v>
      </c>
      <c r="CC4" s="7">
        <v>33</v>
      </c>
      <c r="CD4" s="7">
        <v>10</v>
      </c>
      <c r="CE4" s="47">
        <f t="shared" si="57"/>
        <v>21.5</v>
      </c>
      <c r="CF4" s="47">
        <f t="shared" si="58"/>
        <v>14.333333333333332</v>
      </c>
      <c r="CG4" s="47">
        <f>AVERAGE(CC4,CD4,F4)</f>
        <v>15</v>
      </c>
      <c r="CH4" s="47">
        <f t="shared" si="59"/>
        <v>10</v>
      </c>
      <c r="CI4" s="46">
        <f>CE4-F4</f>
        <v>19.5</v>
      </c>
      <c r="CJ4" s="46">
        <f>CF4-F4</f>
        <v>12.333333333333332</v>
      </c>
      <c r="CK4" s="46">
        <f>CG4-F4</f>
        <v>13</v>
      </c>
      <c r="CL4" s="46">
        <f>CH4-F4</f>
        <v>8</v>
      </c>
      <c r="CM4" s="7">
        <f>CI4/G4</f>
        <v>0.99152542372881347</v>
      </c>
      <c r="CN4" s="7">
        <f>CJ4/G4</f>
        <v>0.62711864406779649</v>
      </c>
      <c r="CO4" s="7">
        <f>CK4/G4</f>
        <v>0.66101694915254239</v>
      </c>
      <c r="CP4" s="7">
        <f>CL4/G4</f>
        <v>0.40677966101694912</v>
      </c>
      <c r="CQ4" s="47">
        <f t="shared" si="60"/>
        <v>19.5</v>
      </c>
      <c r="CR4" s="47">
        <f t="shared" si="61"/>
        <v>12.333333333333332</v>
      </c>
      <c r="CS4" s="47">
        <f t="shared" si="62"/>
        <v>13</v>
      </c>
      <c r="CT4" s="47">
        <f t="shared" si="63"/>
        <v>8</v>
      </c>
      <c r="CU4" s="46">
        <f t="shared" si="64"/>
        <v>0.99152542372881347</v>
      </c>
      <c r="CV4" s="46">
        <f t="shared" si="65"/>
        <v>0.62711864406779649</v>
      </c>
      <c r="CW4" s="46">
        <f t="shared" si="66"/>
        <v>0.66101694915254239</v>
      </c>
      <c r="CX4" s="46">
        <f t="shared" si="67"/>
        <v>0.40677966101694912</v>
      </c>
      <c r="CY4" s="67">
        <f>(F4-CE4)/(0.5*(F4+CE4))</f>
        <v>-1.6595744680851063</v>
      </c>
      <c r="CZ4" s="67">
        <f>(F4-CF4)/(0.5*(F4+CF4))</f>
        <v>-1.510204081632653</v>
      </c>
      <c r="DA4" s="67">
        <f>(F4-CG4)/(0.5*(F4+CG4))</f>
        <v>-1.5294117647058822</v>
      </c>
      <c r="DB4" s="67">
        <f>(F4-CH4)/(0.5*(F4+CH4))</f>
        <v>-1.3333333333333333</v>
      </c>
      <c r="DC4" s="66">
        <f t="shared" si="68"/>
        <v>1.6595744680851063</v>
      </c>
      <c r="DD4" s="66">
        <f t="shared" si="16"/>
        <v>1.510204081632653</v>
      </c>
      <c r="DE4" s="66">
        <f t="shared" si="17"/>
        <v>1.5294117647058822</v>
      </c>
      <c r="DF4" s="66">
        <f t="shared" si="18"/>
        <v>1.3333333333333333</v>
      </c>
      <c r="DG4" s="45">
        <v>1</v>
      </c>
      <c r="DH4" s="58">
        <v>1</v>
      </c>
      <c r="DI4" s="58">
        <v>0</v>
      </c>
      <c r="DJ4" s="45">
        <v>1</v>
      </c>
      <c r="DK4" s="1">
        <v>1</v>
      </c>
      <c r="DL4" s="1">
        <v>0</v>
      </c>
      <c r="DM4" s="1">
        <v>7</v>
      </c>
    </row>
    <row r="5" spans="1:120" x14ac:dyDescent="0.25">
      <c r="A5" s="1">
        <v>1</v>
      </c>
      <c r="B5" s="1">
        <v>1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19"/>
        <v>25</v>
      </c>
      <c r="O5" s="35">
        <f t="shared" si="20"/>
        <v>16.666666666666664</v>
      </c>
      <c r="P5" s="35">
        <f t="shared" si="21"/>
        <v>19</v>
      </c>
      <c r="Q5" s="35">
        <f t="shared" si="22"/>
        <v>12.666666666666666</v>
      </c>
      <c r="R5" s="42">
        <f t="shared" si="23"/>
        <v>18</v>
      </c>
      <c r="S5" s="42">
        <f t="shared" si="24"/>
        <v>9.6666666666666643</v>
      </c>
      <c r="T5" s="42">
        <f t="shared" si="25"/>
        <v>12</v>
      </c>
      <c r="U5" s="42">
        <f t="shared" si="26"/>
        <v>5.6666666666666661</v>
      </c>
      <c r="V5" s="10">
        <f t="shared" si="27"/>
        <v>1.4594594594594594</v>
      </c>
      <c r="W5" s="10">
        <f t="shared" si="28"/>
        <v>0.78378378378378355</v>
      </c>
      <c r="X5" s="10">
        <f t="shared" si="29"/>
        <v>0.97297297297297292</v>
      </c>
      <c r="Y5" s="10">
        <f t="shared" si="30"/>
        <v>0.45945945945945937</v>
      </c>
      <c r="Z5" s="37">
        <f t="shared" si="31"/>
        <v>18</v>
      </c>
      <c r="AA5" s="37">
        <f t="shared" si="32"/>
        <v>9.6666666666666643</v>
      </c>
      <c r="AB5" s="37">
        <f t="shared" si="33"/>
        <v>12</v>
      </c>
      <c r="AC5" s="37">
        <f t="shared" si="34"/>
        <v>5.6666666666666661</v>
      </c>
      <c r="AD5" s="60">
        <f t="shared" si="35"/>
        <v>1.4594594594594594</v>
      </c>
      <c r="AE5" s="60">
        <f t="shared" si="36"/>
        <v>0.78378378378378355</v>
      </c>
      <c r="AF5" s="60">
        <f t="shared" si="37"/>
        <v>0.97297297297297292</v>
      </c>
      <c r="AG5" s="60">
        <f t="shared" si="38"/>
        <v>0.45945945945945937</v>
      </c>
      <c r="AH5" s="35">
        <f t="shared" si="39"/>
        <v>-1.125</v>
      </c>
      <c r="AI5" s="35">
        <f t="shared" si="40"/>
        <v>-0.81690140845070414</v>
      </c>
      <c r="AJ5" s="35">
        <f t="shared" si="41"/>
        <v>-0.92307692307692313</v>
      </c>
      <c r="AK5" s="35">
        <f t="shared" si="42"/>
        <v>-0.57627118644067798</v>
      </c>
      <c r="AL5" s="10">
        <f t="shared" si="43"/>
        <v>1.125</v>
      </c>
      <c r="AM5" s="10">
        <f t="shared" si="44"/>
        <v>0.81690140845070414</v>
      </c>
      <c r="AN5" s="10">
        <f t="shared" si="45"/>
        <v>0.92307692307692313</v>
      </c>
      <c r="AO5" s="10">
        <f>ABS(AK5)</f>
        <v>0.57627118644067798</v>
      </c>
      <c r="AP5" s="60">
        <f>(D5-18.88)^2</f>
        <v>141.13439999999997</v>
      </c>
      <c r="AQ5" s="51">
        <v>1</v>
      </c>
      <c r="AR5" s="57">
        <v>1</v>
      </c>
      <c r="AS5" s="57">
        <v>0</v>
      </c>
      <c r="AT5" s="51">
        <v>1</v>
      </c>
      <c r="AU5" s="6">
        <v>5</v>
      </c>
      <c r="AV5" s="6">
        <v>51</v>
      </c>
      <c r="AW5" s="40">
        <f t="shared" si="8"/>
        <v>28</v>
      </c>
      <c r="AX5" s="40">
        <f t="shared" si="46"/>
        <v>18.666666666666664</v>
      </c>
      <c r="AY5" s="40">
        <f>AVERAGE(AU5,AV5,E5)</f>
        <v>22.333333333333332</v>
      </c>
      <c r="AZ5" s="40">
        <f t="shared" si="47"/>
        <v>14.888888888888888</v>
      </c>
      <c r="BA5" s="21">
        <f>AW5-E5</f>
        <v>17</v>
      </c>
      <c r="BB5" s="21">
        <f>AX5-E5</f>
        <v>7.6666666666666643</v>
      </c>
      <c r="BC5" s="21">
        <f>AY5-E5</f>
        <v>11.333333333333332</v>
      </c>
      <c r="BD5" s="21">
        <f>AZ5-E5</f>
        <v>3.8888888888888875</v>
      </c>
      <c r="BE5" s="6">
        <f>BA5/G5</f>
        <v>1.3783783783783783</v>
      </c>
      <c r="BF5" s="6">
        <f>BB5/G5</f>
        <v>0.62162162162162138</v>
      </c>
      <c r="BG5" s="6">
        <f>BC5/G5</f>
        <v>0.91891891891891875</v>
      </c>
      <c r="BH5" s="6">
        <f>BD5/G5</f>
        <v>0.3153153153153152</v>
      </c>
      <c r="BI5" s="40">
        <f t="shared" si="48"/>
        <v>17</v>
      </c>
      <c r="BJ5" s="40">
        <f t="shared" si="49"/>
        <v>7.6666666666666643</v>
      </c>
      <c r="BK5" s="40">
        <f t="shared" si="50"/>
        <v>11.333333333333332</v>
      </c>
      <c r="BL5" s="40">
        <f t="shared" si="51"/>
        <v>3.8888888888888875</v>
      </c>
      <c r="BM5" s="21">
        <f t="shared" si="52"/>
        <v>1.3783783783783783</v>
      </c>
      <c r="BN5" s="21">
        <f t="shared" si="53"/>
        <v>0.62162162162162138</v>
      </c>
      <c r="BO5" s="21">
        <f t="shared" si="54"/>
        <v>0.91891891891891875</v>
      </c>
      <c r="BP5" s="21">
        <f t="shared" si="55"/>
        <v>0.3153153153153152</v>
      </c>
      <c r="BQ5" s="23">
        <f>(E5-AW5)/(0.5*(E5+AW5))</f>
        <v>-0.87179487179487181</v>
      </c>
      <c r="BR5" s="23">
        <f>(E5-AX5)/(0.5*(E5+AX5))</f>
        <v>-0.51685393258426959</v>
      </c>
      <c r="BS5" s="23">
        <f>(E5-AY5)/(0.5*(E5+AY5))</f>
        <v>-0.68</v>
      </c>
      <c r="BT5" s="23">
        <f>(E5-AZ5)/(0.5*(E5+AZ5))</f>
        <v>-0.30042918454935613</v>
      </c>
      <c r="BU5" s="68">
        <f t="shared" si="56"/>
        <v>0.87179487179487181</v>
      </c>
      <c r="BV5" s="68">
        <f t="shared" si="11"/>
        <v>0.51685393258426959</v>
      </c>
      <c r="BW5" s="68">
        <f t="shared" si="12"/>
        <v>0.68</v>
      </c>
      <c r="BX5" s="68">
        <f t="shared" si="13"/>
        <v>0.30042918454935613</v>
      </c>
      <c r="BY5" s="16">
        <v>0</v>
      </c>
      <c r="BZ5" s="56">
        <v>0</v>
      </c>
      <c r="CA5" s="56">
        <v>0</v>
      </c>
      <c r="CB5" s="16">
        <v>1</v>
      </c>
      <c r="CC5" s="7">
        <v>25</v>
      </c>
      <c r="CD5" s="7">
        <v>63</v>
      </c>
      <c r="CE5" s="47">
        <f t="shared" si="57"/>
        <v>44</v>
      </c>
      <c r="CF5" s="47">
        <f t="shared" si="58"/>
        <v>29.333333333333332</v>
      </c>
      <c r="CG5" s="47">
        <f>AVERAGE(CC5,CD5,F5)</f>
        <v>35.666666666666664</v>
      </c>
      <c r="CH5" s="47">
        <f t="shared" si="59"/>
        <v>23.777777777777775</v>
      </c>
      <c r="CI5" s="46">
        <f>CE5-F5</f>
        <v>25</v>
      </c>
      <c r="CJ5" s="46">
        <f>CF5-F5</f>
        <v>10.333333333333332</v>
      </c>
      <c r="CK5" s="46">
        <f>CG5-F5</f>
        <v>16.666666666666664</v>
      </c>
      <c r="CL5" s="46">
        <f>CH5-F5</f>
        <v>4.777777777777775</v>
      </c>
      <c r="CM5" s="7">
        <f>CI5/G5</f>
        <v>2.0270270270270268</v>
      </c>
      <c r="CN5" s="7">
        <f>CJ5/G5</f>
        <v>0.83783783783783772</v>
      </c>
      <c r="CO5" s="7">
        <f>CK5/G5</f>
        <v>1.3513513513513511</v>
      </c>
      <c r="CP5" s="7">
        <f>CL5/G5</f>
        <v>0.38738738738738715</v>
      </c>
      <c r="CQ5" s="47">
        <f t="shared" si="60"/>
        <v>25</v>
      </c>
      <c r="CR5" s="47">
        <f t="shared" si="61"/>
        <v>10.333333333333332</v>
      </c>
      <c r="CS5" s="47">
        <f t="shared" si="62"/>
        <v>16.666666666666664</v>
      </c>
      <c r="CT5" s="47">
        <f t="shared" si="63"/>
        <v>4.777777777777775</v>
      </c>
      <c r="CU5" s="46">
        <f t="shared" si="64"/>
        <v>2.0270270270270268</v>
      </c>
      <c r="CV5" s="46">
        <f t="shared" si="65"/>
        <v>0.83783783783783772</v>
      </c>
      <c r="CW5" s="46">
        <f t="shared" si="66"/>
        <v>1.3513513513513511</v>
      </c>
      <c r="CX5" s="46">
        <f t="shared" si="67"/>
        <v>0.38738738738738715</v>
      </c>
      <c r="CY5" s="67">
        <f>(F5-CE5)/(0.5*(F5+CE5))</f>
        <v>-0.79365079365079361</v>
      </c>
      <c r="CZ5" s="67">
        <f>(F5-CF5)/(0.5*(F5+CF5))</f>
        <v>-0.42758620689655169</v>
      </c>
      <c r="DA5" s="67">
        <f>(F5-CG5)/(0.5*(F5+CG5))</f>
        <v>-0.6097560975609756</v>
      </c>
      <c r="DB5" s="67">
        <f>(F5-CH5)/(0.5*(F5+CH5))</f>
        <v>-0.22337662337662328</v>
      </c>
      <c r="DC5" s="66">
        <f t="shared" si="68"/>
        <v>0.79365079365079361</v>
      </c>
      <c r="DD5" s="66">
        <f t="shared" si="16"/>
        <v>0.42758620689655169</v>
      </c>
      <c r="DE5" s="66">
        <f t="shared" si="17"/>
        <v>0.6097560975609756</v>
      </c>
      <c r="DF5" s="66">
        <f t="shared" si="18"/>
        <v>0.22337662337662328</v>
      </c>
      <c r="DG5" s="45">
        <v>0</v>
      </c>
      <c r="DH5" s="58">
        <v>0</v>
      </c>
      <c r="DI5" s="58">
        <v>1</v>
      </c>
      <c r="DJ5" s="45">
        <v>0</v>
      </c>
      <c r="DK5" s="1">
        <v>7</v>
      </c>
      <c r="DL5" s="1">
        <v>1</v>
      </c>
      <c r="DM5" s="1">
        <v>0</v>
      </c>
      <c r="DN5" s="8">
        <f t="shared" ref="DN5:DP5" si="69">SUM(DK2:DK5)</f>
        <v>16</v>
      </c>
      <c r="DO5" s="8">
        <f t="shared" si="69"/>
        <v>2</v>
      </c>
      <c r="DP5" s="8">
        <f t="shared" si="69"/>
        <v>13</v>
      </c>
    </row>
    <row r="6" spans="1:120" x14ac:dyDescent="0.25">
      <c r="A6" s="1">
        <v>1</v>
      </c>
      <c r="B6" s="1">
        <v>2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19"/>
        <v>40</v>
      </c>
      <c r="O6" s="35">
        <f t="shared" si="20"/>
        <v>26.666666666666664</v>
      </c>
      <c r="P6" s="35">
        <f t="shared" si="21"/>
        <v>34.333333333333336</v>
      </c>
      <c r="Q6" s="35">
        <f t="shared" si="22"/>
        <v>22.888888888888889</v>
      </c>
      <c r="R6" s="42">
        <f t="shared" si="23"/>
        <v>17</v>
      </c>
      <c r="S6" s="42">
        <f t="shared" si="24"/>
        <v>3.6666666666666643</v>
      </c>
      <c r="T6" s="42">
        <f t="shared" si="25"/>
        <v>11.333333333333336</v>
      </c>
      <c r="U6" s="42">
        <f t="shared" si="26"/>
        <v>-0.11111111111111072</v>
      </c>
      <c r="V6" s="10">
        <f t="shared" si="27"/>
        <v>0.30538922155688625</v>
      </c>
      <c r="W6" s="10">
        <f t="shared" si="28"/>
        <v>6.5868263473053856E-2</v>
      </c>
      <c r="X6" s="10">
        <f t="shared" si="29"/>
        <v>0.20359281437125754</v>
      </c>
      <c r="Y6" s="10">
        <f t="shared" si="30"/>
        <v>-1.996007984031929E-3</v>
      </c>
      <c r="Z6" s="37">
        <f t="shared" si="31"/>
        <v>17</v>
      </c>
      <c r="AA6" s="37">
        <f t="shared" si="32"/>
        <v>3.6666666666666643</v>
      </c>
      <c r="AB6" s="37">
        <f t="shared" si="33"/>
        <v>11.333333333333336</v>
      </c>
      <c r="AC6" s="37">
        <f t="shared" si="34"/>
        <v>0.11111111111111072</v>
      </c>
      <c r="AD6" s="60">
        <f t="shared" si="35"/>
        <v>0.30538922155688625</v>
      </c>
      <c r="AE6" s="60">
        <f t="shared" si="36"/>
        <v>6.5868263473053856E-2</v>
      </c>
      <c r="AF6" s="60">
        <f t="shared" si="37"/>
        <v>0.20359281437125754</v>
      </c>
      <c r="AG6" s="60">
        <f t="shared" si="38"/>
        <v>1.996007984031929E-3</v>
      </c>
      <c r="AH6" s="35">
        <f t="shared" si="39"/>
        <v>-0.53968253968253965</v>
      </c>
      <c r="AI6" s="35">
        <f t="shared" si="40"/>
        <v>-0.14765100671140929</v>
      </c>
      <c r="AJ6" s="35">
        <f t="shared" si="41"/>
        <v>-0.39534883720930242</v>
      </c>
      <c r="AK6" s="35">
        <f t="shared" si="42"/>
        <v>4.8426150121065204E-3</v>
      </c>
      <c r="AL6" s="10">
        <f t="shared" si="43"/>
        <v>0.53968253968253965</v>
      </c>
      <c r="AM6" s="10">
        <f t="shared" si="44"/>
        <v>0.14765100671140929</v>
      </c>
      <c r="AN6" s="10">
        <f t="shared" si="45"/>
        <v>0.39534883720930242</v>
      </c>
      <c r="AO6" s="10">
        <f>ABS(AK6)</f>
        <v>4.8426150121065204E-3</v>
      </c>
      <c r="AP6" s="60">
        <f>(D6-28.44)^2</f>
        <v>29.593600000000013</v>
      </c>
      <c r="AQ6" s="51">
        <v>1</v>
      </c>
      <c r="AR6" s="57">
        <v>0</v>
      </c>
      <c r="AS6" s="57">
        <v>1</v>
      </c>
      <c r="AT6" s="51">
        <v>1</v>
      </c>
      <c r="AU6" s="6">
        <v>85</v>
      </c>
      <c r="AV6" s="6">
        <v>45</v>
      </c>
      <c r="AW6" s="40">
        <f t="shared" si="8"/>
        <v>65</v>
      </c>
      <c r="AX6" s="40">
        <f t="shared" si="46"/>
        <v>43.333333333333329</v>
      </c>
      <c r="AY6" s="40">
        <f>AVERAGE(AU6,AV6,E6)</f>
        <v>61.333333333333336</v>
      </c>
      <c r="AZ6" s="40">
        <f t="shared" si="47"/>
        <v>40.888888888888886</v>
      </c>
      <c r="BA6" s="21">
        <f>AW6-E6</f>
        <v>11</v>
      </c>
      <c r="BB6" s="21">
        <f>AX6-E6</f>
        <v>-10.666666666666671</v>
      </c>
      <c r="BC6" s="21">
        <f>AY6-E6</f>
        <v>7.3333333333333357</v>
      </c>
      <c r="BD6" s="21">
        <f>AZ6-E6</f>
        <v>-13.111111111111114</v>
      </c>
      <c r="BE6" s="6">
        <f>BA6/G6</f>
        <v>0.19760479041916168</v>
      </c>
      <c r="BF6" s="6">
        <f>BB6/G6</f>
        <v>-0.19161676646706596</v>
      </c>
      <c r="BG6" s="6">
        <f>BC6/G6</f>
        <v>0.13173652694610782</v>
      </c>
      <c r="BH6" s="6">
        <f>BD6/G6</f>
        <v>-0.23552894211576852</v>
      </c>
      <c r="BI6" s="40">
        <f t="shared" si="48"/>
        <v>11</v>
      </c>
      <c r="BJ6" s="40">
        <f t="shared" si="49"/>
        <v>10.666666666666671</v>
      </c>
      <c r="BK6" s="40">
        <f t="shared" si="50"/>
        <v>7.3333333333333357</v>
      </c>
      <c r="BL6" s="40">
        <f t="shared" si="51"/>
        <v>13.111111111111114</v>
      </c>
      <c r="BM6" s="21">
        <f t="shared" si="52"/>
        <v>0.19760479041916168</v>
      </c>
      <c r="BN6" s="21">
        <f t="shared" si="53"/>
        <v>0.19161676646706596</v>
      </c>
      <c r="BO6" s="21">
        <f t="shared" si="54"/>
        <v>0.13173652694610782</v>
      </c>
      <c r="BP6" s="21">
        <f t="shared" si="55"/>
        <v>0.23552894211576852</v>
      </c>
      <c r="BQ6" s="23">
        <f>(E6-AW6)/(0.5*(E6+AW6))</f>
        <v>-0.18487394957983194</v>
      </c>
      <c r="BR6" s="23">
        <f>(E6-AX6)/(0.5*(E6+AX6))</f>
        <v>0.21917808219178092</v>
      </c>
      <c r="BS6" s="23">
        <f>(E6-AY6)/(0.5*(E6+AY6))</f>
        <v>-0.12716763005780349</v>
      </c>
      <c r="BT6" s="23">
        <f>(E6-AZ6)/(0.5*(E6+AZ6))</f>
        <v>0.27634660421545676</v>
      </c>
      <c r="BU6" s="68">
        <f t="shared" si="56"/>
        <v>0.18487394957983194</v>
      </c>
      <c r="BV6" s="68">
        <f t="shared" si="11"/>
        <v>0.21917808219178092</v>
      </c>
      <c r="BW6" s="68">
        <f t="shared" si="12"/>
        <v>0.12716763005780349</v>
      </c>
      <c r="BX6" s="68">
        <f t="shared" si="13"/>
        <v>0.27634660421545676</v>
      </c>
      <c r="BY6" s="16">
        <v>0</v>
      </c>
      <c r="BZ6" s="56">
        <v>1</v>
      </c>
      <c r="CA6" s="56">
        <v>0</v>
      </c>
      <c r="CB6" s="16">
        <v>1</v>
      </c>
      <c r="CC6" s="7">
        <v>75</v>
      </c>
      <c r="CD6" s="7">
        <v>99</v>
      </c>
      <c r="CE6" s="47">
        <f t="shared" si="57"/>
        <v>87</v>
      </c>
      <c r="CF6" s="47">
        <f t="shared" si="58"/>
        <v>58</v>
      </c>
      <c r="CG6" s="47">
        <f>AVERAGE(CC6,CD6,F6)</f>
        <v>88</v>
      </c>
      <c r="CH6" s="47">
        <f t="shared" si="59"/>
        <v>58.666666666666664</v>
      </c>
      <c r="CI6" s="46">
        <f>CE6-F6</f>
        <v>-3</v>
      </c>
      <c r="CJ6" s="46">
        <f>CF6-F6</f>
        <v>-32</v>
      </c>
      <c r="CK6" s="46">
        <f>CG6-F6</f>
        <v>-2</v>
      </c>
      <c r="CL6" s="46">
        <f>CH6-F6</f>
        <v>-31.333333333333336</v>
      </c>
      <c r="CM6" s="7">
        <f>CI6/G6</f>
        <v>-5.3892215568862277E-2</v>
      </c>
      <c r="CN6" s="7">
        <f>CJ6/G6</f>
        <v>-0.57485029940119758</v>
      </c>
      <c r="CO6" s="7">
        <f>CK6/G6</f>
        <v>-3.5928143712574849E-2</v>
      </c>
      <c r="CP6" s="7">
        <f>CL6/G6</f>
        <v>-0.5628742514970061</v>
      </c>
      <c r="CQ6" s="47">
        <f t="shared" si="60"/>
        <v>3</v>
      </c>
      <c r="CR6" s="47">
        <f t="shared" si="61"/>
        <v>32</v>
      </c>
      <c r="CS6" s="47">
        <f t="shared" si="62"/>
        <v>2</v>
      </c>
      <c r="CT6" s="47">
        <f t="shared" si="63"/>
        <v>31.333333333333336</v>
      </c>
      <c r="CU6" s="46">
        <f t="shared" si="64"/>
        <v>5.3892215568862277E-2</v>
      </c>
      <c r="CV6" s="46">
        <f t="shared" si="65"/>
        <v>0.57485029940119758</v>
      </c>
      <c r="CW6" s="46">
        <f t="shared" si="66"/>
        <v>3.5928143712574849E-2</v>
      </c>
      <c r="CX6" s="46">
        <f t="shared" si="67"/>
        <v>0.5628742514970061</v>
      </c>
      <c r="CY6" s="67">
        <f>(F6-CE6)/(0.5*(F6+CE6))</f>
        <v>3.3898305084745763E-2</v>
      </c>
      <c r="CZ6" s="67">
        <f>(F6-CF6)/(0.5*(F6+CF6))</f>
        <v>0.43243243243243246</v>
      </c>
      <c r="DA6" s="67">
        <f>(F6-CG6)/(0.5*(F6+CG6))</f>
        <v>2.247191011235955E-2</v>
      </c>
      <c r="DB6" s="67">
        <f>(F6-CH6)/(0.5*(F6+CH6))</f>
        <v>0.4215246636771301</v>
      </c>
      <c r="DC6" s="66">
        <f t="shared" si="68"/>
        <v>3.3898305084745763E-2</v>
      </c>
      <c r="DD6" s="66">
        <f t="shared" si="16"/>
        <v>0.43243243243243246</v>
      </c>
      <c r="DE6" s="66">
        <f t="shared" si="17"/>
        <v>2.247191011235955E-2</v>
      </c>
      <c r="DF6" s="66">
        <f t="shared" si="18"/>
        <v>0.4215246636771301</v>
      </c>
      <c r="DG6" s="45">
        <v>0</v>
      </c>
      <c r="DH6" s="58">
        <v>0</v>
      </c>
      <c r="DI6" s="58">
        <v>0</v>
      </c>
      <c r="DJ6" s="45">
        <v>0</v>
      </c>
      <c r="DK6" s="19">
        <v>6</v>
      </c>
      <c r="DL6" s="1">
        <v>1</v>
      </c>
      <c r="DM6" s="1">
        <v>0</v>
      </c>
    </row>
    <row r="7" spans="1:120" x14ac:dyDescent="0.25">
      <c r="A7" s="1">
        <v>1</v>
      </c>
      <c r="B7" s="1">
        <v>2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19"/>
        <v>45</v>
      </c>
      <c r="O7" s="35">
        <f t="shared" si="20"/>
        <v>30</v>
      </c>
      <c r="P7" s="35">
        <f t="shared" si="21"/>
        <v>41</v>
      </c>
      <c r="Q7" s="35">
        <f t="shared" si="22"/>
        <v>27.333333333333332</v>
      </c>
      <c r="R7" s="42">
        <f t="shared" si="23"/>
        <v>12</v>
      </c>
      <c r="S7" s="42">
        <f t="shared" si="24"/>
        <v>-3</v>
      </c>
      <c r="T7" s="42">
        <f t="shared" si="25"/>
        <v>8</v>
      </c>
      <c r="U7" s="42">
        <f t="shared" si="26"/>
        <v>-5.6666666666666679</v>
      </c>
      <c r="V7" s="10">
        <f t="shared" si="27"/>
        <v>0.33962264150943394</v>
      </c>
      <c r="W7" s="10">
        <f t="shared" si="28"/>
        <v>-8.4905660377358486E-2</v>
      </c>
      <c r="X7" s="10">
        <f t="shared" si="29"/>
        <v>0.22641509433962262</v>
      </c>
      <c r="Y7" s="10">
        <f t="shared" si="30"/>
        <v>-0.16037735849056606</v>
      </c>
      <c r="Z7" s="37">
        <f t="shared" si="31"/>
        <v>12</v>
      </c>
      <c r="AA7" s="37">
        <f t="shared" si="32"/>
        <v>3</v>
      </c>
      <c r="AB7" s="37">
        <f t="shared" si="33"/>
        <v>8</v>
      </c>
      <c r="AC7" s="37">
        <f t="shared" si="34"/>
        <v>5.6666666666666679</v>
      </c>
      <c r="AD7" s="60">
        <f t="shared" si="35"/>
        <v>0.33962264150943394</v>
      </c>
      <c r="AE7" s="60">
        <f t="shared" si="36"/>
        <v>8.4905660377358486E-2</v>
      </c>
      <c r="AF7" s="60">
        <f t="shared" si="37"/>
        <v>0.22641509433962262</v>
      </c>
      <c r="AG7" s="60">
        <f t="shared" si="38"/>
        <v>0.16037735849056606</v>
      </c>
      <c r="AH7" s="35">
        <f t="shared" si="39"/>
        <v>-0.30769230769230771</v>
      </c>
      <c r="AI7" s="35">
        <f t="shared" si="40"/>
        <v>9.5238095238095233E-2</v>
      </c>
      <c r="AJ7" s="35">
        <f t="shared" si="41"/>
        <v>-0.21621621621621623</v>
      </c>
      <c r="AK7" s="35">
        <f t="shared" si="42"/>
        <v>0.18784530386740336</v>
      </c>
      <c r="AL7" s="10">
        <f t="shared" si="43"/>
        <v>0.30769230769230771</v>
      </c>
      <c r="AM7" s="10">
        <f t="shared" si="44"/>
        <v>9.5238095238095233E-2</v>
      </c>
      <c r="AN7" s="10">
        <f t="shared" si="45"/>
        <v>0.21621621621621623</v>
      </c>
      <c r="AO7" s="10">
        <f>ABS(AK7)</f>
        <v>0.18784530386740336</v>
      </c>
      <c r="AP7" s="60">
        <f>(D7-21.33)^2</f>
        <v>136.18890000000005</v>
      </c>
      <c r="AQ7" s="51">
        <v>0</v>
      </c>
      <c r="AR7" s="57">
        <v>1</v>
      </c>
      <c r="AS7" s="57">
        <v>1</v>
      </c>
      <c r="AT7" s="51">
        <v>2</v>
      </c>
      <c r="AU7" s="6">
        <v>45</v>
      </c>
      <c r="AV7" s="6">
        <v>35</v>
      </c>
      <c r="AW7" s="40">
        <f t="shared" si="8"/>
        <v>40</v>
      </c>
      <c r="AX7" s="40">
        <f t="shared" si="46"/>
        <v>26.666666666666664</v>
      </c>
      <c r="AY7" s="40">
        <f>AVERAGE(AU7,AV7,E7)</f>
        <v>35.333333333333336</v>
      </c>
      <c r="AZ7" s="40">
        <f t="shared" si="47"/>
        <v>23.555555555555557</v>
      </c>
      <c r="BA7" s="21">
        <f>AW7-E7</f>
        <v>14</v>
      </c>
      <c r="BB7" s="21">
        <f>AX7-E7</f>
        <v>0.6666666666666643</v>
      </c>
      <c r="BC7" s="21">
        <f>AY7-E7</f>
        <v>9.3333333333333357</v>
      </c>
      <c r="BD7" s="21">
        <f>AZ7-E7</f>
        <v>-2.4444444444444429</v>
      </c>
      <c r="BE7" s="6">
        <f>BA7/G7</f>
        <v>0.39622641509433959</v>
      </c>
      <c r="BF7" s="6">
        <f>BB7/G7</f>
        <v>1.886792452830182E-2</v>
      </c>
      <c r="BG7" s="6">
        <f>BC7/G7</f>
        <v>0.26415094339622647</v>
      </c>
      <c r="BH7" s="6">
        <f>BD7/G7</f>
        <v>-6.9182389937106875E-2</v>
      </c>
      <c r="BI7" s="40">
        <f t="shared" si="48"/>
        <v>14</v>
      </c>
      <c r="BJ7" s="40">
        <f t="shared" si="49"/>
        <v>0.6666666666666643</v>
      </c>
      <c r="BK7" s="40">
        <f t="shared" si="50"/>
        <v>9.3333333333333357</v>
      </c>
      <c r="BL7" s="40">
        <f t="shared" si="51"/>
        <v>2.4444444444444429</v>
      </c>
      <c r="BM7" s="21">
        <f t="shared" si="52"/>
        <v>0.39622641509433959</v>
      </c>
      <c r="BN7" s="21">
        <f t="shared" si="53"/>
        <v>1.886792452830182E-2</v>
      </c>
      <c r="BO7" s="21">
        <f t="shared" si="54"/>
        <v>0.26415094339622647</v>
      </c>
      <c r="BP7" s="21">
        <f t="shared" si="55"/>
        <v>6.9182389937106875E-2</v>
      </c>
      <c r="BQ7" s="23">
        <f>(E7-AW7)/(0.5*(E7+AW7))</f>
        <v>-0.42424242424242425</v>
      </c>
      <c r="BR7" s="23">
        <f>(E7-AX7)/(0.5*(E7+AX7))</f>
        <v>-2.5316455696202445E-2</v>
      </c>
      <c r="BS7" s="23">
        <f>(E7-AY7)/(0.5*(E7+AY7))</f>
        <v>-0.3043478260869566</v>
      </c>
      <c r="BT7" s="23">
        <f>(E7-AZ7)/(0.5*(E7+AZ7))</f>
        <v>9.865470852017931E-2</v>
      </c>
      <c r="BU7" s="68">
        <f t="shared" si="56"/>
        <v>0.42424242424242425</v>
      </c>
      <c r="BV7" s="68">
        <f t="shared" si="11"/>
        <v>2.5316455696202445E-2</v>
      </c>
      <c r="BW7" s="68">
        <f t="shared" si="12"/>
        <v>0.3043478260869566</v>
      </c>
      <c r="BX7" s="68">
        <f t="shared" si="13"/>
        <v>9.865470852017931E-2</v>
      </c>
      <c r="BY7" s="16">
        <v>1</v>
      </c>
      <c r="BZ7" s="56">
        <v>0</v>
      </c>
      <c r="CA7" s="56">
        <v>0</v>
      </c>
      <c r="CB7" s="16">
        <v>2</v>
      </c>
      <c r="CC7" s="7">
        <v>59</v>
      </c>
      <c r="CD7" s="7">
        <v>33</v>
      </c>
      <c r="CE7" s="47">
        <f t="shared" si="57"/>
        <v>46</v>
      </c>
      <c r="CF7" s="47">
        <f t="shared" si="58"/>
        <v>30.666666666666664</v>
      </c>
      <c r="CG7" s="47">
        <f>AVERAGE(CC7,CD7,F7)</f>
        <v>46.333333333333336</v>
      </c>
      <c r="CH7" s="47">
        <f t="shared" si="59"/>
        <v>30.888888888888889</v>
      </c>
      <c r="CI7" s="46">
        <f>CE7-F7</f>
        <v>-1</v>
      </c>
      <c r="CJ7" s="46">
        <f>CF7-F7</f>
        <v>-16.333333333333336</v>
      </c>
      <c r="CK7" s="46">
        <f>CG7-F7</f>
        <v>-0.6666666666666643</v>
      </c>
      <c r="CL7" s="46">
        <f>CH7-F7</f>
        <v>-16.111111111111111</v>
      </c>
      <c r="CM7" s="7">
        <f>CI7/G7</f>
        <v>-2.8301886792452827E-2</v>
      </c>
      <c r="CN7" s="7">
        <f>CJ7/G7</f>
        <v>-0.46226415094339623</v>
      </c>
      <c r="CO7" s="7">
        <f>CK7/G7</f>
        <v>-1.886792452830182E-2</v>
      </c>
      <c r="CP7" s="7">
        <f>CL7/G7</f>
        <v>-0.45597484276729555</v>
      </c>
      <c r="CQ7" s="47">
        <f t="shared" si="60"/>
        <v>1</v>
      </c>
      <c r="CR7" s="47">
        <f t="shared" si="61"/>
        <v>16.333333333333336</v>
      </c>
      <c r="CS7" s="47">
        <f t="shared" si="62"/>
        <v>0.6666666666666643</v>
      </c>
      <c r="CT7" s="47">
        <f t="shared" si="63"/>
        <v>16.111111111111111</v>
      </c>
      <c r="CU7" s="46">
        <f t="shared" si="64"/>
        <v>2.8301886792452827E-2</v>
      </c>
      <c r="CV7" s="46">
        <f t="shared" si="65"/>
        <v>0.46226415094339623</v>
      </c>
      <c r="CW7" s="46">
        <f t="shared" si="66"/>
        <v>1.886792452830182E-2</v>
      </c>
      <c r="CX7" s="46">
        <f t="shared" si="67"/>
        <v>0.45597484276729555</v>
      </c>
      <c r="CY7" s="67">
        <f>(F7-CE7)/(0.5*(F7+CE7))</f>
        <v>2.1505376344086023E-2</v>
      </c>
      <c r="CZ7" s="67">
        <f>(F7-CF7)/(0.5*(F7+CF7))</f>
        <v>0.42060085836909883</v>
      </c>
      <c r="DA7" s="67">
        <f>(F7-CG7)/(0.5*(F7+CG7))</f>
        <v>1.4285714285714233E-2</v>
      </c>
      <c r="DB7" s="67">
        <f>(F7-CH7)/(0.5*(F7+CH7))</f>
        <v>0.4136947218259629</v>
      </c>
      <c r="DC7" s="66">
        <f t="shared" si="68"/>
        <v>2.1505376344086023E-2</v>
      </c>
      <c r="DD7" s="66">
        <f t="shared" si="16"/>
        <v>0.42060085836909883</v>
      </c>
      <c r="DE7" s="66">
        <f t="shared" si="17"/>
        <v>1.4285714285714233E-2</v>
      </c>
      <c r="DF7" s="66">
        <f t="shared" si="18"/>
        <v>0.4136947218259629</v>
      </c>
      <c r="DG7" s="45">
        <v>0</v>
      </c>
      <c r="DH7" s="58">
        <v>0</v>
      </c>
      <c r="DI7" s="58">
        <v>0</v>
      </c>
      <c r="DJ7" s="45">
        <v>1</v>
      </c>
      <c r="DK7" s="1">
        <v>0</v>
      </c>
      <c r="DL7" s="1">
        <v>8</v>
      </c>
      <c r="DM7" s="1">
        <v>1</v>
      </c>
    </row>
    <row r="8" spans="1:120" x14ac:dyDescent="0.25">
      <c r="A8" s="1">
        <v>1</v>
      </c>
      <c r="B8" s="1">
        <v>2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19"/>
        <v>17.5</v>
      </c>
      <c r="O8" s="35">
        <f t="shared" si="20"/>
        <v>11.666666666666666</v>
      </c>
      <c r="P8" s="35">
        <f t="shared" si="21"/>
        <v>16.333333333333332</v>
      </c>
      <c r="Q8" s="35">
        <f t="shared" si="22"/>
        <v>10.888888888888888</v>
      </c>
      <c r="R8" s="42">
        <f t="shared" si="23"/>
        <v>3.5</v>
      </c>
      <c r="S8" s="42">
        <f t="shared" si="24"/>
        <v>-2.3333333333333339</v>
      </c>
      <c r="T8" s="42">
        <f t="shared" si="25"/>
        <v>2.3333333333333321</v>
      </c>
      <c r="U8" s="42">
        <f t="shared" si="26"/>
        <v>-3.1111111111111125</v>
      </c>
      <c r="V8" s="10">
        <f t="shared" si="27"/>
        <v>0.15217391304347827</v>
      </c>
      <c r="W8" s="10">
        <f t="shared" si="28"/>
        <v>-0.10144927536231886</v>
      </c>
      <c r="X8" s="10">
        <f t="shared" si="29"/>
        <v>0.10144927536231879</v>
      </c>
      <c r="Y8" s="10">
        <f t="shared" si="30"/>
        <v>-0.13526570048309186</v>
      </c>
      <c r="Z8" s="37">
        <f t="shared" si="31"/>
        <v>3.5</v>
      </c>
      <c r="AA8" s="37">
        <f t="shared" si="32"/>
        <v>2.3333333333333339</v>
      </c>
      <c r="AB8" s="37">
        <f t="shared" si="33"/>
        <v>2.3333333333333321</v>
      </c>
      <c r="AC8" s="37">
        <f t="shared" si="34"/>
        <v>3.1111111111111125</v>
      </c>
      <c r="AD8" s="60">
        <f t="shared" si="35"/>
        <v>0.15217391304347827</v>
      </c>
      <c r="AE8" s="60">
        <f t="shared" si="36"/>
        <v>0.10144927536231886</v>
      </c>
      <c r="AF8" s="60">
        <f t="shared" si="37"/>
        <v>0.10144927536231879</v>
      </c>
      <c r="AG8" s="60">
        <f t="shared" si="38"/>
        <v>0.13526570048309186</v>
      </c>
      <c r="AH8" s="35">
        <f t="shared" si="39"/>
        <v>-0.22222222222222221</v>
      </c>
      <c r="AI8" s="35">
        <f t="shared" si="40"/>
        <v>0.18181818181818188</v>
      </c>
      <c r="AJ8" s="35">
        <f t="shared" si="41"/>
        <v>-0.15384615384615377</v>
      </c>
      <c r="AK8" s="35">
        <f t="shared" si="42"/>
        <v>0.25000000000000017</v>
      </c>
      <c r="AL8" s="10">
        <f t="shared" si="43"/>
        <v>0.22222222222222221</v>
      </c>
      <c r="AM8" s="10">
        <f t="shared" si="44"/>
        <v>0.18181818181818188</v>
      </c>
      <c r="AN8" s="10">
        <f t="shared" si="45"/>
        <v>0.15384615384615377</v>
      </c>
      <c r="AO8" s="10">
        <f>ABS(AK8)</f>
        <v>0.25000000000000017</v>
      </c>
      <c r="AP8" s="60">
        <f>(D8-21.11)^2</f>
        <v>50.552099999999989</v>
      </c>
      <c r="AQ8" s="51">
        <v>1</v>
      </c>
      <c r="AR8" s="57">
        <v>0</v>
      </c>
      <c r="AS8" s="57">
        <v>0</v>
      </c>
      <c r="AT8" s="51">
        <v>1</v>
      </c>
      <c r="AU8" s="6">
        <v>47</v>
      </c>
      <c r="AV8" s="6">
        <v>26</v>
      </c>
      <c r="AW8" s="40">
        <f t="shared" si="8"/>
        <v>36.5</v>
      </c>
      <c r="AX8" s="40">
        <f t="shared" si="46"/>
        <v>24.333333333333332</v>
      </c>
      <c r="AY8" s="40">
        <f>AVERAGE(AU8,AV8,E8)</f>
        <v>32.666666666666664</v>
      </c>
      <c r="AZ8" s="40">
        <f t="shared" si="47"/>
        <v>21.777777777777775</v>
      </c>
      <c r="BA8" s="21">
        <f>AW8-E8</f>
        <v>11.5</v>
      </c>
      <c r="BB8" s="21">
        <f>AX8-E8</f>
        <v>-0.66666666666666785</v>
      </c>
      <c r="BC8" s="21">
        <f>AY8-E8</f>
        <v>7.6666666666666643</v>
      </c>
      <c r="BD8" s="21">
        <f>AZ8-E8</f>
        <v>-3.222222222222225</v>
      </c>
      <c r="BE8" s="6">
        <f>BA8/G8</f>
        <v>0.5</v>
      </c>
      <c r="BF8" s="6">
        <f>BB8/G8</f>
        <v>-2.8985507246376864E-2</v>
      </c>
      <c r="BG8" s="6">
        <f>BC8/G8</f>
        <v>0.3333333333333332</v>
      </c>
      <c r="BH8" s="6">
        <f>BD8/G8</f>
        <v>-0.14009661835748805</v>
      </c>
      <c r="BI8" s="40">
        <f t="shared" si="48"/>
        <v>11.5</v>
      </c>
      <c r="BJ8" s="40">
        <f t="shared" si="49"/>
        <v>0.66666666666666785</v>
      </c>
      <c r="BK8" s="40">
        <f t="shared" si="50"/>
        <v>7.6666666666666643</v>
      </c>
      <c r="BL8" s="40">
        <f t="shared" si="51"/>
        <v>3.222222222222225</v>
      </c>
      <c r="BM8" s="21">
        <f t="shared" si="52"/>
        <v>0.5</v>
      </c>
      <c r="BN8" s="21">
        <f t="shared" si="53"/>
        <v>2.8985507246376864E-2</v>
      </c>
      <c r="BO8" s="21">
        <f t="shared" si="54"/>
        <v>0.3333333333333332</v>
      </c>
      <c r="BP8" s="21">
        <f t="shared" si="55"/>
        <v>0.14009661835748805</v>
      </c>
      <c r="BQ8" s="23">
        <f>(E8-AW8)/(0.5*(E8+AW8))</f>
        <v>-0.37398373983739835</v>
      </c>
      <c r="BR8" s="23">
        <f>(E8-AX8)/(0.5*(E8+AX8))</f>
        <v>2.7027027027027077E-2</v>
      </c>
      <c r="BS8" s="23">
        <f>(E8-AY8)/(0.5*(E8+AY8))</f>
        <v>-0.26589595375722536</v>
      </c>
      <c r="BT8" s="23">
        <f>(E8-AZ8)/(0.5*(E8+AZ8))</f>
        <v>0.13776722090261295</v>
      </c>
      <c r="BU8" s="68">
        <f t="shared" si="56"/>
        <v>0.37398373983739835</v>
      </c>
      <c r="BV8" s="68">
        <f t="shared" si="11"/>
        <v>2.7027027027027077E-2</v>
      </c>
      <c r="BW8" s="68">
        <f t="shared" si="12"/>
        <v>0.26589595375722536</v>
      </c>
      <c r="BX8" s="68">
        <f t="shared" si="13"/>
        <v>0.13776722090261295</v>
      </c>
      <c r="BY8" s="16">
        <v>0</v>
      </c>
      <c r="BZ8" s="56">
        <v>1</v>
      </c>
      <c r="CA8" s="56">
        <v>0</v>
      </c>
      <c r="CB8" s="16">
        <v>1</v>
      </c>
      <c r="CC8" s="7">
        <v>28</v>
      </c>
      <c r="CD8" s="7">
        <v>35</v>
      </c>
      <c r="CE8" s="47">
        <f t="shared" si="57"/>
        <v>31.5</v>
      </c>
      <c r="CF8" s="47">
        <f t="shared" si="58"/>
        <v>21</v>
      </c>
      <c r="CG8" s="47">
        <f>AVERAGE(CC8,CD8,F8)</f>
        <v>31</v>
      </c>
      <c r="CH8" s="47">
        <f t="shared" si="59"/>
        <v>20.666666666666664</v>
      </c>
      <c r="CI8" s="46">
        <f>CE8-F8</f>
        <v>1.5</v>
      </c>
      <c r="CJ8" s="46">
        <f>CF8-F8</f>
        <v>-9</v>
      </c>
      <c r="CK8" s="46">
        <f>CG8-F8</f>
        <v>1</v>
      </c>
      <c r="CL8" s="46">
        <f>CH8-F8</f>
        <v>-9.3333333333333357</v>
      </c>
      <c r="CM8" s="7">
        <f>CI8/G8</f>
        <v>6.5217391304347824E-2</v>
      </c>
      <c r="CN8" s="7">
        <f>CJ8/G8</f>
        <v>-0.39130434782608697</v>
      </c>
      <c r="CO8" s="7">
        <f>CK8/G8</f>
        <v>4.3478260869565216E-2</v>
      </c>
      <c r="CP8" s="7">
        <f>CL8/G8</f>
        <v>-0.40579710144927544</v>
      </c>
      <c r="CQ8" s="47">
        <f t="shared" si="60"/>
        <v>1.5</v>
      </c>
      <c r="CR8" s="47">
        <f t="shared" si="61"/>
        <v>9</v>
      </c>
      <c r="CS8" s="47">
        <f t="shared" si="62"/>
        <v>1</v>
      </c>
      <c r="CT8" s="47">
        <f t="shared" si="63"/>
        <v>9.3333333333333357</v>
      </c>
      <c r="CU8" s="46">
        <f t="shared" si="64"/>
        <v>6.5217391304347824E-2</v>
      </c>
      <c r="CV8" s="46">
        <f t="shared" si="65"/>
        <v>0.39130434782608697</v>
      </c>
      <c r="CW8" s="46">
        <f t="shared" si="66"/>
        <v>4.3478260869565216E-2</v>
      </c>
      <c r="CX8" s="46">
        <f t="shared" si="67"/>
        <v>0.40579710144927544</v>
      </c>
      <c r="CY8" s="67">
        <f>(F8-CE8)/(0.5*(F8+CE8))</f>
        <v>-4.878048780487805E-2</v>
      </c>
      <c r="CZ8" s="67">
        <f>(F8-CF8)/(0.5*(F8+CF8))</f>
        <v>0.35294117647058826</v>
      </c>
      <c r="DA8" s="67">
        <f>(F8-CG8)/(0.5*(F8+CG8))</f>
        <v>-3.2786885245901641E-2</v>
      </c>
      <c r="DB8" s="67">
        <f>(F8-CH8)/(0.5*(F8+CH8))</f>
        <v>0.36842105263157904</v>
      </c>
      <c r="DC8" s="66">
        <f t="shared" si="68"/>
        <v>4.878048780487805E-2</v>
      </c>
      <c r="DD8" s="66">
        <f t="shared" si="16"/>
        <v>0.35294117647058826</v>
      </c>
      <c r="DE8" s="66">
        <f t="shared" si="17"/>
        <v>3.2786885245901641E-2</v>
      </c>
      <c r="DF8" s="66">
        <f t="shared" si="18"/>
        <v>0.36842105263157904</v>
      </c>
      <c r="DG8" s="45">
        <v>0</v>
      </c>
      <c r="DH8" s="58">
        <v>1</v>
      </c>
      <c r="DI8" s="58">
        <v>1</v>
      </c>
      <c r="DJ8" s="45">
        <v>1</v>
      </c>
      <c r="DK8" s="1">
        <v>7</v>
      </c>
      <c r="DL8" s="1">
        <v>1</v>
      </c>
      <c r="DM8" s="1">
        <v>1</v>
      </c>
    </row>
    <row r="9" spans="1:120" x14ac:dyDescent="0.25">
      <c r="A9" s="1">
        <v>1</v>
      </c>
      <c r="B9" s="1">
        <v>2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19"/>
        <v>17.5</v>
      </c>
      <c r="O9" s="35">
        <f t="shared" si="20"/>
        <v>11.666666666666666</v>
      </c>
      <c r="P9" s="35">
        <f t="shared" si="21"/>
        <v>14</v>
      </c>
      <c r="Q9" s="35">
        <f t="shared" si="22"/>
        <v>9.3333333333333321</v>
      </c>
      <c r="R9" s="42">
        <f t="shared" si="23"/>
        <v>10.5</v>
      </c>
      <c r="S9" s="42">
        <f t="shared" si="24"/>
        <v>4.6666666666666661</v>
      </c>
      <c r="T9" s="42">
        <f t="shared" si="25"/>
        <v>7</v>
      </c>
      <c r="U9" s="42">
        <f t="shared" si="26"/>
        <v>2.3333333333333321</v>
      </c>
      <c r="V9" s="10">
        <f t="shared" si="27"/>
        <v>0.75</v>
      </c>
      <c r="W9" s="10">
        <f t="shared" si="28"/>
        <v>0.33333333333333331</v>
      </c>
      <c r="X9" s="10">
        <f t="shared" si="29"/>
        <v>0.5</v>
      </c>
      <c r="Y9" s="10">
        <f t="shared" si="30"/>
        <v>0.16666666666666657</v>
      </c>
      <c r="Z9" s="37">
        <f t="shared" si="31"/>
        <v>10.5</v>
      </c>
      <c r="AA9" s="37">
        <f t="shared" si="32"/>
        <v>4.6666666666666661</v>
      </c>
      <c r="AB9" s="37">
        <f t="shared" si="33"/>
        <v>7</v>
      </c>
      <c r="AC9" s="37">
        <f t="shared" si="34"/>
        <v>2.3333333333333321</v>
      </c>
      <c r="AD9" s="60">
        <f t="shared" si="35"/>
        <v>0.75</v>
      </c>
      <c r="AE9" s="60">
        <f t="shared" si="36"/>
        <v>0.33333333333333331</v>
      </c>
      <c r="AF9" s="60">
        <f t="shared" si="37"/>
        <v>0.5</v>
      </c>
      <c r="AG9" s="60">
        <f t="shared" si="38"/>
        <v>0.16666666666666657</v>
      </c>
      <c r="AH9" s="35">
        <f t="shared" si="39"/>
        <v>-0.8571428571428571</v>
      </c>
      <c r="AI9" s="35">
        <f t="shared" si="40"/>
        <v>-0.5</v>
      </c>
      <c r="AJ9" s="35">
        <f t="shared" si="41"/>
        <v>-0.66666666666666663</v>
      </c>
      <c r="AK9" s="35">
        <f t="shared" si="42"/>
        <v>-0.28571428571428559</v>
      </c>
      <c r="AL9" s="10">
        <f t="shared" si="43"/>
        <v>0.8571428571428571</v>
      </c>
      <c r="AM9" s="10">
        <f t="shared" si="44"/>
        <v>0.5</v>
      </c>
      <c r="AN9" s="10">
        <f t="shared" si="45"/>
        <v>0.66666666666666663</v>
      </c>
      <c r="AO9" s="10">
        <f>ABS(AK9)</f>
        <v>0.28571428571428559</v>
      </c>
      <c r="AP9" s="60">
        <f>(D9-13.66)^2</f>
        <v>44.355600000000003</v>
      </c>
      <c r="AQ9" s="51">
        <v>0</v>
      </c>
      <c r="AR9" s="57">
        <v>0</v>
      </c>
      <c r="AS9" s="57">
        <v>1</v>
      </c>
      <c r="AT9" s="51">
        <v>0</v>
      </c>
      <c r="AU9" s="6">
        <v>15</v>
      </c>
      <c r="AV9" s="6">
        <v>32</v>
      </c>
      <c r="AW9" s="40">
        <f t="shared" si="8"/>
        <v>23.5</v>
      </c>
      <c r="AX9" s="40">
        <f t="shared" si="46"/>
        <v>15.666666666666666</v>
      </c>
      <c r="AY9" s="40">
        <f>AVERAGE(AU9,AV9,E9)</f>
        <v>24.333333333333332</v>
      </c>
      <c r="AZ9" s="40">
        <f t="shared" si="47"/>
        <v>16.222222222222221</v>
      </c>
      <c r="BA9" s="21">
        <f>AW9-E9</f>
        <v>-2.5</v>
      </c>
      <c r="BB9" s="21">
        <f>AX9-E9</f>
        <v>-10.333333333333334</v>
      </c>
      <c r="BC9" s="21">
        <f>AY9-E9</f>
        <v>-1.6666666666666679</v>
      </c>
      <c r="BD9" s="21">
        <f>AZ9-E9</f>
        <v>-9.7777777777777786</v>
      </c>
      <c r="BE9" s="6">
        <f>BA9/G9</f>
        <v>-0.17857142857142858</v>
      </c>
      <c r="BF9" s="6">
        <f>BB9/G9</f>
        <v>-0.73809523809523814</v>
      </c>
      <c r="BG9" s="6">
        <f>BC9/G9</f>
        <v>-0.11904761904761914</v>
      </c>
      <c r="BH9" s="6">
        <f>BD9/G9</f>
        <v>-0.69841269841269848</v>
      </c>
      <c r="BI9" s="40">
        <f t="shared" si="48"/>
        <v>2.5</v>
      </c>
      <c r="BJ9" s="40">
        <f t="shared" si="49"/>
        <v>10.333333333333334</v>
      </c>
      <c r="BK9" s="40">
        <f t="shared" si="50"/>
        <v>1.6666666666666679</v>
      </c>
      <c r="BL9" s="40">
        <f t="shared" si="51"/>
        <v>9.7777777777777786</v>
      </c>
      <c r="BM9" s="21">
        <f t="shared" si="52"/>
        <v>0.17857142857142858</v>
      </c>
      <c r="BN9" s="21">
        <f t="shared" si="53"/>
        <v>0.73809523809523814</v>
      </c>
      <c r="BO9" s="21">
        <f t="shared" si="54"/>
        <v>0.11904761904761914</v>
      </c>
      <c r="BP9" s="21">
        <f t="shared" si="55"/>
        <v>0.69841269841269848</v>
      </c>
      <c r="BQ9" s="23">
        <f>(E9-AW9)/(0.5*(E9+AW9))</f>
        <v>0.10101010101010101</v>
      </c>
      <c r="BR9" s="23">
        <f>(E9-AX9)/(0.5*(E9+AX9))</f>
        <v>0.49600000000000005</v>
      </c>
      <c r="BS9" s="23">
        <f>(E9-AY9)/(0.5*(E9+AY9))</f>
        <v>6.6225165562913954E-2</v>
      </c>
      <c r="BT9" s="23">
        <f>(E9-AZ9)/(0.5*(E9+AZ9))</f>
        <v>0.46315789473684216</v>
      </c>
      <c r="BU9" s="68">
        <f t="shared" si="56"/>
        <v>0.10101010101010101</v>
      </c>
      <c r="BV9" s="68">
        <f t="shared" si="11"/>
        <v>0.49600000000000005</v>
      </c>
      <c r="BW9" s="68">
        <f t="shared" si="12"/>
        <v>6.6225165562913954E-2</v>
      </c>
      <c r="BX9" s="68">
        <f t="shared" si="13"/>
        <v>0.46315789473684216</v>
      </c>
      <c r="BY9" s="16">
        <v>0</v>
      </c>
      <c r="BZ9" s="56">
        <v>1</v>
      </c>
      <c r="CA9" s="56">
        <v>0</v>
      </c>
      <c r="CB9" s="16">
        <v>0</v>
      </c>
      <c r="CC9" s="7">
        <v>20</v>
      </c>
      <c r="CD9" s="7">
        <v>15</v>
      </c>
      <c r="CE9" s="47">
        <f t="shared" si="57"/>
        <v>17.5</v>
      </c>
      <c r="CF9" s="47">
        <f t="shared" si="58"/>
        <v>11.666666666666666</v>
      </c>
      <c r="CG9" s="47">
        <f>AVERAGE(CC9,CD9,F9)</f>
        <v>14.666666666666666</v>
      </c>
      <c r="CH9" s="47">
        <f t="shared" si="59"/>
        <v>9.7777777777777768</v>
      </c>
      <c r="CI9" s="46">
        <f>CE9-F9</f>
        <v>8.5</v>
      </c>
      <c r="CJ9" s="46">
        <f>CF9-F9</f>
        <v>2.6666666666666661</v>
      </c>
      <c r="CK9" s="46">
        <f>CG9-F9</f>
        <v>5.6666666666666661</v>
      </c>
      <c r="CL9" s="46">
        <f>CH9-F9</f>
        <v>0.77777777777777679</v>
      </c>
      <c r="CM9" s="7">
        <f>CI9/G9</f>
        <v>0.6071428571428571</v>
      </c>
      <c r="CN9" s="7">
        <f>CJ9/G9</f>
        <v>0.19047619047619044</v>
      </c>
      <c r="CO9" s="7">
        <f>CK9/G9</f>
        <v>0.40476190476190471</v>
      </c>
      <c r="CP9" s="7">
        <f>CL9/G9</f>
        <v>5.5555555555555483E-2</v>
      </c>
      <c r="CQ9" s="47">
        <f t="shared" si="60"/>
        <v>8.5</v>
      </c>
      <c r="CR9" s="47">
        <f t="shared" si="61"/>
        <v>2.6666666666666661</v>
      </c>
      <c r="CS9" s="47">
        <f t="shared" si="62"/>
        <v>5.6666666666666661</v>
      </c>
      <c r="CT9" s="47">
        <f t="shared" si="63"/>
        <v>0.77777777777777679</v>
      </c>
      <c r="CU9" s="46">
        <f t="shared" si="64"/>
        <v>0.6071428571428571</v>
      </c>
      <c r="CV9" s="46">
        <f t="shared" si="65"/>
        <v>0.19047619047619044</v>
      </c>
      <c r="CW9" s="46">
        <f t="shared" si="66"/>
        <v>0.40476190476190471</v>
      </c>
      <c r="CX9" s="46">
        <f t="shared" si="67"/>
        <v>5.5555555555555483E-2</v>
      </c>
      <c r="CY9" s="67">
        <f>(F9-CE9)/(0.5*(F9+CE9))</f>
        <v>-0.64150943396226412</v>
      </c>
      <c r="CZ9" s="67">
        <f>(F9-CF9)/(0.5*(F9+CF9))</f>
        <v>-0.25806451612903225</v>
      </c>
      <c r="DA9" s="67">
        <f>(F9-CG9)/(0.5*(F9+CG9))</f>
        <v>-0.47887323943661969</v>
      </c>
      <c r="DB9" s="67">
        <f>(F9-CH9)/(0.5*(F9+CH9))</f>
        <v>-8.2840236686390428E-2</v>
      </c>
      <c r="DC9" s="66">
        <f t="shared" si="68"/>
        <v>0.64150943396226412</v>
      </c>
      <c r="DD9" s="66">
        <f t="shared" si="16"/>
        <v>0.25806451612903225</v>
      </c>
      <c r="DE9" s="66">
        <f t="shared" si="17"/>
        <v>0.47887323943661969</v>
      </c>
      <c r="DF9" s="66">
        <f t="shared" si="18"/>
        <v>8.2840236686390428E-2</v>
      </c>
      <c r="DG9" s="45">
        <v>1</v>
      </c>
      <c r="DH9" s="58">
        <v>0</v>
      </c>
      <c r="DI9" s="58">
        <v>0</v>
      </c>
      <c r="DJ9" s="45">
        <v>0</v>
      </c>
      <c r="DK9" s="1">
        <v>0</v>
      </c>
      <c r="DL9" s="1">
        <v>0</v>
      </c>
      <c r="DM9" s="1">
        <v>6</v>
      </c>
      <c r="DN9" s="8">
        <f t="shared" ref="DN9:DP9" si="70">SUM(DK6:DK9)</f>
        <v>13</v>
      </c>
      <c r="DO9" s="8">
        <f t="shared" si="70"/>
        <v>10</v>
      </c>
      <c r="DP9" s="8">
        <f t="shared" si="70"/>
        <v>8</v>
      </c>
    </row>
    <row r="10" spans="1:120" x14ac:dyDescent="0.25">
      <c r="A10" s="1">
        <v>2</v>
      </c>
      <c r="B10" s="1">
        <v>1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19"/>
        <v>50</v>
      </c>
      <c r="O10" s="35">
        <f t="shared" si="20"/>
        <v>33.333333333333329</v>
      </c>
      <c r="P10" s="35">
        <f t="shared" si="21"/>
        <v>66.666666666666671</v>
      </c>
      <c r="Q10" s="35">
        <f t="shared" si="22"/>
        <v>44.444444444444443</v>
      </c>
      <c r="R10" s="42">
        <f t="shared" si="23"/>
        <v>-50</v>
      </c>
      <c r="S10" s="42">
        <f t="shared" si="24"/>
        <v>-66.666666666666671</v>
      </c>
      <c r="T10" s="42">
        <f t="shared" si="25"/>
        <v>-33.333333333333329</v>
      </c>
      <c r="U10" s="42">
        <f t="shared" si="26"/>
        <v>-55.555555555555557</v>
      </c>
      <c r="V10" s="10">
        <f t="shared" si="27"/>
        <v>-0.7978723404255319</v>
      </c>
      <c r="W10" s="10">
        <f t="shared" si="28"/>
        <v>-1.0638297872340428</v>
      </c>
      <c r="X10" s="10">
        <f t="shared" si="29"/>
        <v>-0.53191489361702127</v>
      </c>
      <c r="Y10" s="10">
        <f t="shared" si="30"/>
        <v>-0.88652482269503552</v>
      </c>
      <c r="Z10" s="37">
        <f t="shared" si="31"/>
        <v>50</v>
      </c>
      <c r="AA10" s="37">
        <f t="shared" si="32"/>
        <v>66.666666666666671</v>
      </c>
      <c r="AB10" s="37">
        <f t="shared" si="33"/>
        <v>33.333333333333329</v>
      </c>
      <c r="AC10" s="37">
        <f t="shared" si="34"/>
        <v>55.555555555555557</v>
      </c>
      <c r="AD10" s="60">
        <f t="shared" si="35"/>
        <v>0.7978723404255319</v>
      </c>
      <c r="AE10" s="60">
        <f t="shared" si="36"/>
        <v>1.0638297872340428</v>
      </c>
      <c r="AF10" s="60">
        <f t="shared" si="37"/>
        <v>0.53191489361702127</v>
      </c>
      <c r="AG10" s="60">
        <f t="shared" si="38"/>
        <v>0.88652482269503552</v>
      </c>
      <c r="AH10" s="35">
        <f t="shared" si="39"/>
        <v>0.66666666666666663</v>
      </c>
      <c r="AI10" s="35">
        <f t="shared" si="40"/>
        <v>1.0000000000000002</v>
      </c>
      <c r="AJ10" s="35">
        <f t="shared" si="41"/>
        <v>0.39999999999999991</v>
      </c>
      <c r="AK10" s="35">
        <f t="shared" si="42"/>
        <v>0.76923076923076916</v>
      </c>
      <c r="AL10" s="10">
        <f t="shared" si="43"/>
        <v>0.66666666666666663</v>
      </c>
      <c r="AM10" s="10">
        <f t="shared" si="44"/>
        <v>1.0000000000000002</v>
      </c>
      <c r="AN10" s="10">
        <f t="shared" si="45"/>
        <v>0.39999999999999991</v>
      </c>
      <c r="AO10" s="10">
        <f>ABS(AK10)</f>
        <v>0.76923076923076916</v>
      </c>
      <c r="AP10" s="60">
        <f>(D10-50.22)^2</f>
        <v>2478.0484000000001</v>
      </c>
      <c r="AQ10" s="51">
        <v>0</v>
      </c>
      <c r="AR10" s="57">
        <v>1</v>
      </c>
      <c r="AS10" s="57">
        <v>1</v>
      </c>
      <c r="AT10" s="51">
        <v>0</v>
      </c>
      <c r="AU10" s="6">
        <v>50</v>
      </c>
      <c r="AV10" s="6">
        <v>85</v>
      </c>
      <c r="AW10" s="40">
        <f t="shared" si="8"/>
        <v>67.5</v>
      </c>
      <c r="AX10" s="40">
        <f t="shared" si="46"/>
        <v>45</v>
      </c>
      <c r="AY10" s="40">
        <f>AVERAGE(AU10,AV10,E10)</f>
        <v>55</v>
      </c>
      <c r="AZ10" s="40">
        <f t="shared" si="47"/>
        <v>36.666666666666664</v>
      </c>
      <c r="BA10" s="21">
        <f>AW10-E10</f>
        <v>37.5</v>
      </c>
      <c r="BB10" s="21">
        <f>AX10-E10</f>
        <v>15</v>
      </c>
      <c r="BC10" s="21">
        <f>AY10-E10</f>
        <v>25</v>
      </c>
      <c r="BD10" s="21">
        <f>AZ10-E10</f>
        <v>6.6666666666666643</v>
      </c>
      <c r="BE10" s="6">
        <f>BA10/G10</f>
        <v>0.59840425531914898</v>
      </c>
      <c r="BF10" s="6">
        <f>BB10/G10</f>
        <v>0.23936170212765959</v>
      </c>
      <c r="BG10" s="6">
        <f>BC10/G10</f>
        <v>0.39893617021276595</v>
      </c>
      <c r="BH10" s="6">
        <f>BD10/G10</f>
        <v>0.10638297872340423</v>
      </c>
      <c r="BI10" s="40">
        <f t="shared" si="48"/>
        <v>37.5</v>
      </c>
      <c r="BJ10" s="40">
        <f t="shared" si="49"/>
        <v>15</v>
      </c>
      <c r="BK10" s="40">
        <f t="shared" si="50"/>
        <v>25</v>
      </c>
      <c r="BL10" s="40">
        <f t="shared" si="51"/>
        <v>6.6666666666666643</v>
      </c>
      <c r="BM10" s="21">
        <f t="shared" si="52"/>
        <v>0.59840425531914898</v>
      </c>
      <c r="BN10" s="21">
        <f t="shared" si="53"/>
        <v>0.23936170212765959</v>
      </c>
      <c r="BO10" s="21">
        <f t="shared" si="54"/>
        <v>0.39893617021276595</v>
      </c>
      <c r="BP10" s="21">
        <f t="shared" si="55"/>
        <v>0.10638297872340423</v>
      </c>
      <c r="BQ10" s="23">
        <f>(E10-AW10)/(0.5*(E10+AW10))</f>
        <v>-0.76923076923076927</v>
      </c>
      <c r="BR10" s="23">
        <f>(E10-AX10)/(0.5*(E10+AX10))</f>
        <v>-0.4</v>
      </c>
      <c r="BS10" s="23">
        <f>(E10-AY10)/(0.5*(E10+AY10))</f>
        <v>-0.58823529411764708</v>
      </c>
      <c r="BT10" s="23">
        <f>(E10-AZ10)/(0.5*(E10+AZ10))</f>
        <v>-0.19999999999999996</v>
      </c>
      <c r="BU10" s="68">
        <f t="shared" si="56"/>
        <v>0.76923076923076927</v>
      </c>
      <c r="BV10" s="68">
        <f t="shared" si="11"/>
        <v>0.4</v>
      </c>
      <c r="BW10" s="68">
        <f t="shared" si="12"/>
        <v>0.58823529411764708</v>
      </c>
      <c r="BX10" s="68">
        <f t="shared" si="13"/>
        <v>0.19999999999999996</v>
      </c>
      <c r="BY10" s="16">
        <v>1</v>
      </c>
      <c r="BZ10" s="56">
        <v>0</v>
      </c>
      <c r="CA10" s="56">
        <v>0</v>
      </c>
      <c r="CB10" s="16">
        <v>0</v>
      </c>
      <c r="CC10" s="7">
        <v>20</v>
      </c>
      <c r="CD10" s="7">
        <v>52</v>
      </c>
      <c r="CE10" s="47">
        <f t="shared" si="57"/>
        <v>36</v>
      </c>
      <c r="CF10" s="47">
        <f t="shared" si="58"/>
        <v>24</v>
      </c>
      <c r="CG10" s="47">
        <f>AVERAGE(CC10,CD10,F10)</f>
        <v>43.333333333333336</v>
      </c>
      <c r="CH10" s="47">
        <f t="shared" si="59"/>
        <v>28.888888888888889</v>
      </c>
      <c r="CI10" s="46">
        <f>CE10-F10</f>
        <v>-22</v>
      </c>
      <c r="CJ10" s="46">
        <f>CF10-F10</f>
        <v>-34</v>
      </c>
      <c r="CK10" s="46">
        <f>CG10-F10</f>
        <v>-14.666666666666664</v>
      </c>
      <c r="CL10" s="46">
        <f>CH10-F10</f>
        <v>-29.111111111111111</v>
      </c>
      <c r="CM10" s="7">
        <f>CI10/G10</f>
        <v>-0.35106382978723405</v>
      </c>
      <c r="CN10" s="7">
        <f>CJ10/G10</f>
        <v>-0.54255319148936176</v>
      </c>
      <c r="CO10" s="7">
        <f>CK10/G10</f>
        <v>-0.23404255319148934</v>
      </c>
      <c r="CP10" s="7">
        <f>CL10/G10</f>
        <v>-0.46453900709219859</v>
      </c>
      <c r="CQ10" s="47">
        <f t="shared" si="60"/>
        <v>22</v>
      </c>
      <c r="CR10" s="47">
        <f t="shared" si="61"/>
        <v>34</v>
      </c>
      <c r="CS10" s="47">
        <f t="shared" si="62"/>
        <v>14.666666666666664</v>
      </c>
      <c r="CT10" s="47">
        <f t="shared" si="63"/>
        <v>29.111111111111111</v>
      </c>
      <c r="CU10" s="46">
        <f t="shared" si="64"/>
        <v>0.35106382978723405</v>
      </c>
      <c r="CV10" s="46">
        <f t="shared" si="65"/>
        <v>0.54255319148936176</v>
      </c>
      <c r="CW10" s="46">
        <f t="shared" si="66"/>
        <v>0.23404255319148934</v>
      </c>
      <c r="CX10" s="46">
        <f t="shared" si="67"/>
        <v>0.46453900709219859</v>
      </c>
      <c r="CY10" s="67">
        <f>(F10-CE10)/(0.5*(F10+CE10))</f>
        <v>0.46808510638297873</v>
      </c>
      <c r="CZ10" s="67">
        <f>(F10-CF10)/(0.5*(F10+CF10))</f>
        <v>0.82926829268292679</v>
      </c>
      <c r="DA10" s="67">
        <f>(F10-CG10)/(0.5*(F10+CG10))</f>
        <v>0.28947368421052622</v>
      </c>
      <c r="DB10" s="67">
        <f>(F10-CH10)/(0.5*(F10+CH10))</f>
        <v>0.67007672634271098</v>
      </c>
      <c r="DC10" s="66">
        <f t="shared" si="68"/>
        <v>0.46808510638297873</v>
      </c>
      <c r="DD10" s="66">
        <f t="shared" si="16"/>
        <v>0.82926829268292679</v>
      </c>
      <c r="DE10" s="66">
        <f t="shared" si="17"/>
        <v>0.28947368421052622</v>
      </c>
      <c r="DF10" s="66">
        <f t="shared" si="18"/>
        <v>0.67007672634271098</v>
      </c>
      <c r="DG10" s="45">
        <v>0</v>
      </c>
      <c r="DH10" s="58">
        <v>0</v>
      </c>
      <c r="DI10" s="58">
        <v>0</v>
      </c>
      <c r="DJ10" s="45">
        <v>0</v>
      </c>
      <c r="DK10" s="1">
        <v>0</v>
      </c>
      <c r="DL10" s="1">
        <v>6</v>
      </c>
      <c r="DM10" s="1">
        <v>0</v>
      </c>
    </row>
    <row r="11" spans="1:120" x14ac:dyDescent="0.25">
      <c r="A11" s="1">
        <v>2</v>
      </c>
      <c r="B11" s="1">
        <v>1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19"/>
        <v>20.5</v>
      </c>
      <c r="O11" s="35">
        <f t="shared" si="20"/>
        <v>13.666666666666666</v>
      </c>
      <c r="P11" s="35">
        <f t="shared" si="21"/>
        <v>27</v>
      </c>
      <c r="Q11" s="35">
        <f t="shared" si="22"/>
        <v>18</v>
      </c>
      <c r="R11" s="42">
        <f t="shared" si="23"/>
        <v>-19.5</v>
      </c>
      <c r="S11" s="42">
        <f t="shared" si="24"/>
        <v>-26.333333333333336</v>
      </c>
      <c r="T11" s="42">
        <f t="shared" si="25"/>
        <v>-13</v>
      </c>
      <c r="U11" s="42">
        <f t="shared" si="26"/>
        <v>-22</v>
      </c>
      <c r="V11" s="10">
        <f t="shared" si="27"/>
        <v>-0.42700729927007303</v>
      </c>
      <c r="W11" s="10">
        <f t="shared" si="28"/>
        <v>-0.57664233576642343</v>
      </c>
      <c r="X11" s="10">
        <f t="shared" si="29"/>
        <v>-0.28467153284671537</v>
      </c>
      <c r="Y11" s="10">
        <f t="shared" si="30"/>
        <v>-0.48175182481751827</v>
      </c>
      <c r="Z11" s="37">
        <f t="shared" si="31"/>
        <v>19.5</v>
      </c>
      <c r="AA11" s="37">
        <f t="shared" si="32"/>
        <v>26.333333333333336</v>
      </c>
      <c r="AB11" s="37">
        <f t="shared" si="33"/>
        <v>13</v>
      </c>
      <c r="AC11" s="37">
        <f t="shared" si="34"/>
        <v>22</v>
      </c>
      <c r="AD11" s="60">
        <f t="shared" si="35"/>
        <v>0.42700729927007303</v>
      </c>
      <c r="AE11" s="60">
        <f t="shared" si="36"/>
        <v>0.57664233576642343</v>
      </c>
      <c r="AF11" s="60">
        <f t="shared" si="37"/>
        <v>0.28467153284671537</v>
      </c>
      <c r="AG11" s="60">
        <f t="shared" si="38"/>
        <v>0.48175182481751827</v>
      </c>
      <c r="AH11" s="35">
        <f t="shared" si="39"/>
        <v>0.64462809917355368</v>
      </c>
      <c r="AI11" s="35">
        <f t="shared" si="40"/>
        <v>0.98136645962732938</v>
      </c>
      <c r="AJ11" s="35">
        <f t="shared" si="41"/>
        <v>0.38805970149253732</v>
      </c>
      <c r="AK11" s="35">
        <f t="shared" si="42"/>
        <v>0.75862068965517238</v>
      </c>
      <c r="AL11" s="10">
        <f t="shared" si="43"/>
        <v>0.64462809917355368</v>
      </c>
      <c r="AM11" s="10">
        <f t="shared" si="44"/>
        <v>0.98136645962732938</v>
      </c>
      <c r="AN11" s="10">
        <f t="shared" si="45"/>
        <v>0.38805970149253732</v>
      </c>
      <c r="AO11" s="10">
        <f>ABS(AK11)</f>
        <v>0.75862068965517238</v>
      </c>
      <c r="AP11" s="60">
        <f>(D11-29.11)^2</f>
        <v>118.59210000000002</v>
      </c>
      <c r="AQ11" s="51">
        <v>1</v>
      </c>
      <c r="AR11" s="57">
        <v>1</v>
      </c>
      <c r="AS11" s="57">
        <v>1</v>
      </c>
      <c r="AT11" s="51">
        <v>0</v>
      </c>
      <c r="AU11" s="6">
        <v>25</v>
      </c>
      <c r="AV11" s="6">
        <v>60</v>
      </c>
      <c r="AW11" s="40">
        <f t="shared" si="8"/>
        <v>42.5</v>
      </c>
      <c r="AX11" s="40">
        <f t="shared" si="46"/>
        <v>28.333333333333332</v>
      </c>
      <c r="AY11" s="40">
        <f>AVERAGE(AU11,AV11,E11)</f>
        <v>43.333333333333336</v>
      </c>
      <c r="AZ11" s="40">
        <f t="shared" si="47"/>
        <v>28.888888888888889</v>
      </c>
      <c r="BA11" s="21">
        <f>AW11-E11</f>
        <v>-2.5</v>
      </c>
      <c r="BB11" s="21">
        <f>AX11-E11</f>
        <v>-16.666666666666668</v>
      </c>
      <c r="BC11" s="21">
        <f>AY11-E11</f>
        <v>-1.6666666666666643</v>
      </c>
      <c r="BD11" s="21">
        <f>AZ11-E11</f>
        <v>-16.111111111111111</v>
      </c>
      <c r="BE11" s="6">
        <f>BA11/G11</f>
        <v>-5.4744525547445258E-2</v>
      </c>
      <c r="BF11" s="6">
        <f>BB11/G11</f>
        <v>-0.36496350364963509</v>
      </c>
      <c r="BG11" s="6">
        <f>BC11/G11</f>
        <v>-3.6496350364963452E-2</v>
      </c>
      <c r="BH11" s="6">
        <f>BD11/G11</f>
        <v>-0.35279805352798055</v>
      </c>
      <c r="BI11" s="40">
        <f t="shared" si="48"/>
        <v>2.5</v>
      </c>
      <c r="BJ11" s="40">
        <f t="shared" si="49"/>
        <v>16.666666666666668</v>
      </c>
      <c r="BK11" s="40">
        <f t="shared" si="50"/>
        <v>1.6666666666666643</v>
      </c>
      <c r="BL11" s="40">
        <f t="shared" si="51"/>
        <v>16.111111111111111</v>
      </c>
      <c r="BM11" s="21">
        <f t="shared" si="52"/>
        <v>5.4744525547445258E-2</v>
      </c>
      <c r="BN11" s="21">
        <f t="shared" si="53"/>
        <v>0.36496350364963509</v>
      </c>
      <c r="BO11" s="21">
        <f t="shared" si="54"/>
        <v>3.6496350364963452E-2</v>
      </c>
      <c r="BP11" s="21">
        <f t="shared" si="55"/>
        <v>0.35279805352798055</v>
      </c>
      <c r="BQ11" s="23">
        <f>(E11-AW11)/(0.5*(E11+AW11))</f>
        <v>5.7142857142857141E-2</v>
      </c>
      <c r="BR11" s="23">
        <f>(E11-AX11)/(0.5*(E11+AX11))</f>
        <v>0.45454545454545459</v>
      </c>
      <c r="BS11" s="23">
        <f>(E11-AY11)/(0.5*(E11+AY11))</f>
        <v>3.7735849056603717E-2</v>
      </c>
      <c r="BT11" s="23">
        <f>(E11-AZ11)/(0.5*(E11+AZ11))</f>
        <v>0.43609022556390981</v>
      </c>
      <c r="BU11" s="68">
        <f t="shared" si="56"/>
        <v>5.7142857142857141E-2</v>
      </c>
      <c r="BV11" s="68">
        <f t="shared" si="11"/>
        <v>0.45454545454545459</v>
      </c>
      <c r="BW11" s="68">
        <f t="shared" si="12"/>
        <v>3.7735849056603717E-2</v>
      </c>
      <c r="BX11" s="68">
        <f t="shared" si="13"/>
        <v>0.43609022556390981</v>
      </c>
      <c r="BY11" s="16">
        <v>0</v>
      </c>
      <c r="BZ11" s="56">
        <v>0</v>
      </c>
      <c r="CA11" s="56">
        <v>0</v>
      </c>
      <c r="CB11" s="16">
        <v>0</v>
      </c>
      <c r="CC11" s="7">
        <v>18</v>
      </c>
      <c r="CD11" s="7">
        <v>50</v>
      </c>
      <c r="CE11" s="47">
        <f t="shared" si="57"/>
        <v>34</v>
      </c>
      <c r="CF11" s="47">
        <f t="shared" si="58"/>
        <v>22.666666666666664</v>
      </c>
      <c r="CG11" s="47">
        <f>AVERAGE(CC11,CD11,F11)</f>
        <v>40</v>
      </c>
      <c r="CH11" s="47">
        <f t="shared" si="59"/>
        <v>26.666666666666664</v>
      </c>
      <c r="CI11" s="46">
        <f>CE11-F11</f>
        <v>-18</v>
      </c>
      <c r="CJ11" s="46">
        <f>CF11-F11</f>
        <v>-29.333333333333336</v>
      </c>
      <c r="CK11" s="46">
        <f>CG11-F11</f>
        <v>-12</v>
      </c>
      <c r="CL11" s="46">
        <f>CH11-F11</f>
        <v>-25.333333333333336</v>
      </c>
      <c r="CM11" s="7">
        <f>CI11/G11</f>
        <v>-0.39416058394160586</v>
      </c>
      <c r="CN11" s="7">
        <f>CJ11/G11</f>
        <v>-0.64233576642335777</v>
      </c>
      <c r="CO11" s="7">
        <f>CK11/G11</f>
        <v>-0.26277372262773724</v>
      </c>
      <c r="CP11" s="7">
        <f>CL11/G11</f>
        <v>-0.55474452554744536</v>
      </c>
      <c r="CQ11" s="47">
        <f t="shared" si="60"/>
        <v>18</v>
      </c>
      <c r="CR11" s="47">
        <f t="shared" si="61"/>
        <v>29.333333333333336</v>
      </c>
      <c r="CS11" s="47">
        <f t="shared" si="62"/>
        <v>12</v>
      </c>
      <c r="CT11" s="47">
        <f t="shared" si="63"/>
        <v>25.333333333333336</v>
      </c>
      <c r="CU11" s="46">
        <f t="shared" si="64"/>
        <v>0.39416058394160586</v>
      </c>
      <c r="CV11" s="46">
        <f t="shared" si="65"/>
        <v>0.64233576642335777</v>
      </c>
      <c r="CW11" s="46">
        <f t="shared" si="66"/>
        <v>0.26277372262773724</v>
      </c>
      <c r="CX11" s="46">
        <f t="shared" si="67"/>
        <v>0.55474452554744536</v>
      </c>
      <c r="CY11" s="67">
        <f>(F11-CE11)/(0.5*(F11+CE11))</f>
        <v>0.41860465116279072</v>
      </c>
      <c r="CZ11" s="67">
        <f>(F11-CF11)/(0.5*(F11+CF11))</f>
        <v>0.78571428571428592</v>
      </c>
      <c r="DA11" s="67">
        <f>(F11-CG11)/(0.5*(F11+CG11))</f>
        <v>0.2608695652173913</v>
      </c>
      <c r="DB11" s="67">
        <f>(F11-CH11)/(0.5*(F11+CH11))</f>
        <v>0.64406779661016966</v>
      </c>
      <c r="DC11" s="66">
        <f t="shared" si="68"/>
        <v>0.41860465116279072</v>
      </c>
      <c r="DD11" s="66">
        <f t="shared" si="16"/>
        <v>0.78571428571428592</v>
      </c>
      <c r="DE11" s="66">
        <f t="shared" si="17"/>
        <v>0.2608695652173913</v>
      </c>
      <c r="DF11" s="66">
        <f t="shared" si="18"/>
        <v>0.64406779661016966</v>
      </c>
      <c r="DG11" s="45">
        <v>0</v>
      </c>
      <c r="DH11" s="58">
        <v>0</v>
      </c>
      <c r="DI11" s="58">
        <v>0</v>
      </c>
      <c r="DJ11" s="45">
        <v>1</v>
      </c>
      <c r="DK11" s="1">
        <v>6</v>
      </c>
      <c r="DL11" s="1">
        <v>0</v>
      </c>
      <c r="DM11" s="1">
        <v>1</v>
      </c>
    </row>
    <row r="12" spans="1:120" x14ac:dyDescent="0.25">
      <c r="A12" s="1">
        <v>2</v>
      </c>
      <c r="B12" s="1">
        <v>1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19"/>
        <v>31</v>
      </c>
      <c r="O12" s="35">
        <f t="shared" si="20"/>
        <v>20.666666666666664</v>
      </c>
      <c r="P12" s="35">
        <f t="shared" si="21"/>
        <v>40.666666666666664</v>
      </c>
      <c r="Q12" s="35">
        <f t="shared" si="22"/>
        <v>27.111111111111107</v>
      </c>
      <c r="R12" s="42">
        <f t="shared" si="23"/>
        <v>-29</v>
      </c>
      <c r="S12" s="42">
        <f t="shared" si="24"/>
        <v>-39.333333333333336</v>
      </c>
      <c r="T12" s="42">
        <f t="shared" si="25"/>
        <v>-19.333333333333336</v>
      </c>
      <c r="U12" s="42">
        <f t="shared" si="26"/>
        <v>-32.888888888888893</v>
      </c>
      <c r="V12" s="10">
        <f t="shared" si="27"/>
        <v>-0.66923076923076918</v>
      </c>
      <c r="W12" s="10">
        <f t="shared" si="28"/>
        <v>-0.90769230769230769</v>
      </c>
      <c r="X12" s="10">
        <f t="shared" si="29"/>
        <v>-0.44615384615384618</v>
      </c>
      <c r="Y12" s="10">
        <f t="shared" si="30"/>
        <v>-0.75897435897435905</v>
      </c>
      <c r="Z12" s="37">
        <f t="shared" si="31"/>
        <v>29</v>
      </c>
      <c r="AA12" s="37">
        <f t="shared" si="32"/>
        <v>39.333333333333336</v>
      </c>
      <c r="AB12" s="37">
        <f t="shared" si="33"/>
        <v>19.333333333333336</v>
      </c>
      <c r="AC12" s="37">
        <f t="shared" si="34"/>
        <v>32.888888888888893</v>
      </c>
      <c r="AD12" s="60">
        <f t="shared" si="35"/>
        <v>0.66923076923076918</v>
      </c>
      <c r="AE12" s="60">
        <f t="shared" si="36"/>
        <v>0.90769230769230769</v>
      </c>
      <c r="AF12" s="60">
        <f t="shared" si="37"/>
        <v>0.44615384615384618</v>
      </c>
      <c r="AG12" s="60">
        <f t="shared" si="38"/>
        <v>0.75897435897435905</v>
      </c>
      <c r="AH12" s="35">
        <f t="shared" si="39"/>
        <v>0.63736263736263732</v>
      </c>
      <c r="AI12" s="35">
        <f t="shared" si="40"/>
        <v>0.97520661157024813</v>
      </c>
      <c r="AJ12" s="35">
        <f t="shared" si="41"/>
        <v>0.38410596026490074</v>
      </c>
      <c r="AK12" s="35">
        <f t="shared" si="42"/>
        <v>0.75510204081632659</v>
      </c>
      <c r="AL12" s="10">
        <f t="shared" si="43"/>
        <v>0.63736263736263732</v>
      </c>
      <c r="AM12" s="10">
        <f t="shared" si="44"/>
        <v>0.97520661157024813</v>
      </c>
      <c r="AN12" s="10">
        <f t="shared" si="45"/>
        <v>0.38410596026490074</v>
      </c>
      <c r="AO12" s="10">
        <f>ABS(AK12)</f>
        <v>0.75510204081632659</v>
      </c>
      <c r="AP12" s="60">
        <f>(D12-28.22)^2</f>
        <v>1009.9684000000001</v>
      </c>
      <c r="AQ12" s="51">
        <v>0</v>
      </c>
      <c r="AR12" s="57">
        <v>0</v>
      </c>
      <c r="AS12" s="57">
        <v>0</v>
      </c>
      <c r="AT12" s="51">
        <v>1</v>
      </c>
      <c r="AU12" s="6">
        <v>60</v>
      </c>
      <c r="AV12" s="6">
        <v>75</v>
      </c>
      <c r="AW12" s="40">
        <f t="shared" si="8"/>
        <v>67.5</v>
      </c>
      <c r="AX12" s="40">
        <f t="shared" si="46"/>
        <v>45</v>
      </c>
      <c r="AY12" s="40">
        <f>AVERAGE(AU12,AV12,E12)</f>
        <v>56.666666666666664</v>
      </c>
      <c r="AZ12" s="40">
        <f t="shared" si="47"/>
        <v>37.777777777777771</v>
      </c>
      <c r="BA12" s="21">
        <f>AW12-E12</f>
        <v>32.5</v>
      </c>
      <c r="BB12" s="21">
        <f>AX12-E12</f>
        <v>10</v>
      </c>
      <c r="BC12" s="21">
        <f>AY12-E12</f>
        <v>21.666666666666664</v>
      </c>
      <c r="BD12" s="21">
        <f>AZ12-E12</f>
        <v>2.7777777777777715</v>
      </c>
      <c r="BE12" s="6">
        <f>BA12/G12</f>
        <v>0.75</v>
      </c>
      <c r="BF12" s="6">
        <f>BB12/G12</f>
        <v>0.23076923076923075</v>
      </c>
      <c r="BG12" s="6">
        <f>BC12/G12</f>
        <v>0.49999999999999994</v>
      </c>
      <c r="BH12" s="6">
        <f>BD12/G12</f>
        <v>6.4102564102563958E-2</v>
      </c>
      <c r="BI12" s="40">
        <f t="shared" si="48"/>
        <v>32.5</v>
      </c>
      <c r="BJ12" s="40">
        <f t="shared" si="49"/>
        <v>10</v>
      </c>
      <c r="BK12" s="40">
        <f t="shared" si="50"/>
        <v>21.666666666666664</v>
      </c>
      <c r="BL12" s="40">
        <f t="shared" si="51"/>
        <v>2.7777777777777715</v>
      </c>
      <c r="BM12" s="21">
        <f t="shared" si="52"/>
        <v>0.75</v>
      </c>
      <c r="BN12" s="21">
        <f t="shared" si="53"/>
        <v>0.23076923076923075</v>
      </c>
      <c r="BO12" s="21">
        <f t="shared" si="54"/>
        <v>0.49999999999999994</v>
      </c>
      <c r="BP12" s="21">
        <f t="shared" si="55"/>
        <v>6.4102564102563958E-2</v>
      </c>
      <c r="BQ12" s="23">
        <f>(E12-AW12)/(0.5*(E12+AW12))</f>
        <v>-0.63414634146341464</v>
      </c>
      <c r="BR12" s="23">
        <f>(E12-AX12)/(0.5*(E12+AX12))</f>
        <v>-0.25</v>
      </c>
      <c r="BS12" s="23">
        <f>(E12-AY12)/(0.5*(E12+AY12))</f>
        <v>-0.47272727272727272</v>
      </c>
      <c r="BT12" s="23">
        <f>(E12-AZ12)/(0.5*(E12+AZ12))</f>
        <v>-7.6335877862595256E-2</v>
      </c>
      <c r="BU12" s="68">
        <f t="shared" si="56"/>
        <v>0.63414634146341464</v>
      </c>
      <c r="BV12" s="68">
        <f t="shared" si="11"/>
        <v>0.25</v>
      </c>
      <c r="BW12" s="68">
        <f t="shared" si="12"/>
        <v>0.47272727272727272</v>
      </c>
      <c r="BX12" s="68">
        <f t="shared" si="13"/>
        <v>7.6335877862595256E-2</v>
      </c>
      <c r="BY12" s="16">
        <v>1</v>
      </c>
      <c r="BZ12" s="56">
        <v>1</v>
      </c>
      <c r="CA12" s="56">
        <v>0</v>
      </c>
      <c r="CB12" s="16">
        <v>1</v>
      </c>
      <c r="CC12" s="7">
        <v>50</v>
      </c>
      <c r="CD12" s="7">
        <v>30</v>
      </c>
      <c r="CE12" s="47">
        <f t="shared" si="57"/>
        <v>40</v>
      </c>
      <c r="CF12" s="47">
        <f t="shared" si="58"/>
        <v>26.666666666666664</v>
      </c>
      <c r="CG12" s="47">
        <f>AVERAGE(CC12,CD12,F12)</f>
        <v>38.333333333333336</v>
      </c>
      <c r="CH12" s="47">
        <f t="shared" si="59"/>
        <v>25.555555555555557</v>
      </c>
      <c r="CI12" s="46">
        <f>CE12-F12</f>
        <v>5</v>
      </c>
      <c r="CJ12" s="46">
        <f>CF12-F12</f>
        <v>-8.3333333333333357</v>
      </c>
      <c r="CK12" s="46">
        <f>CG12-F12</f>
        <v>3.3333333333333357</v>
      </c>
      <c r="CL12" s="46">
        <f>CH12-F12</f>
        <v>-9.4444444444444429</v>
      </c>
      <c r="CM12" s="7">
        <f>CI12/G12</f>
        <v>0.11538461538461538</v>
      </c>
      <c r="CN12" s="7">
        <f>CJ12/G12</f>
        <v>-0.19230769230769235</v>
      </c>
      <c r="CO12" s="7">
        <f>CK12/G12</f>
        <v>7.6923076923076969E-2</v>
      </c>
      <c r="CP12" s="7">
        <f>CL12/G12</f>
        <v>-0.2179487179487179</v>
      </c>
      <c r="CQ12" s="47">
        <f t="shared" si="60"/>
        <v>5</v>
      </c>
      <c r="CR12" s="47">
        <f t="shared" si="61"/>
        <v>8.3333333333333357</v>
      </c>
      <c r="CS12" s="47">
        <f t="shared" si="62"/>
        <v>3.3333333333333357</v>
      </c>
      <c r="CT12" s="47">
        <f t="shared" si="63"/>
        <v>9.4444444444444429</v>
      </c>
      <c r="CU12" s="46">
        <f t="shared" si="64"/>
        <v>0.11538461538461538</v>
      </c>
      <c r="CV12" s="46">
        <f t="shared" si="65"/>
        <v>0.19230769230769235</v>
      </c>
      <c r="CW12" s="46">
        <f t="shared" si="66"/>
        <v>7.6923076923076969E-2</v>
      </c>
      <c r="CX12" s="46">
        <f t="shared" si="67"/>
        <v>0.2179487179487179</v>
      </c>
      <c r="CY12" s="67">
        <f>(F12-CE12)/(0.5*(F12+CE12))</f>
        <v>-0.13333333333333333</v>
      </c>
      <c r="CZ12" s="67">
        <f>(F12-CF12)/(0.5*(F12+CF12))</f>
        <v>0.27027027027027034</v>
      </c>
      <c r="DA12" s="67">
        <f>(F12-CG12)/(0.5*(F12+CG12))</f>
        <v>-9.0909090909090967E-2</v>
      </c>
      <c r="DB12" s="67">
        <f>(F12-CH12)/(0.5*(F12+CH12))</f>
        <v>0.31192660550458712</v>
      </c>
      <c r="DC12" s="66">
        <f t="shared" si="68"/>
        <v>0.13333333333333333</v>
      </c>
      <c r="DD12" s="66">
        <f t="shared" si="16"/>
        <v>0.27027027027027034</v>
      </c>
      <c r="DE12" s="66">
        <f t="shared" si="17"/>
        <v>9.0909090909090967E-2</v>
      </c>
      <c r="DF12" s="66">
        <f t="shared" si="18"/>
        <v>0.31192660550458712</v>
      </c>
      <c r="DG12" s="45">
        <v>1</v>
      </c>
      <c r="DH12" s="58">
        <v>0</v>
      </c>
      <c r="DI12" s="58">
        <v>1</v>
      </c>
      <c r="DJ12" s="45">
        <v>1</v>
      </c>
      <c r="DK12" s="1">
        <v>1</v>
      </c>
      <c r="DL12" s="1">
        <v>4</v>
      </c>
      <c r="DM12" s="1">
        <v>4</v>
      </c>
    </row>
    <row r="13" spans="1:120" x14ac:dyDescent="0.25">
      <c r="A13" s="1">
        <v>2</v>
      </c>
      <c r="B13" s="1">
        <v>1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19"/>
        <v>34</v>
      </c>
      <c r="O13" s="35">
        <f t="shared" si="20"/>
        <v>22.666666666666664</v>
      </c>
      <c r="P13" s="35">
        <f t="shared" si="21"/>
        <v>32</v>
      </c>
      <c r="Q13" s="35">
        <f t="shared" si="22"/>
        <v>21.333333333333332</v>
      </c>
      <c r="R13" s="42">
        <f t="shared" si="23"/>
        <v>6</v>
      </c>
      <c r="S13" s="42">
        <f t="shared" si="24"/>
        <v>-5.3333333333333357</v>
      </c>
      <c r="T13" s="42">
        <f t="shared" si="25"/>
        <v>4</v>
      </c>
      <c r="U13" s="42">
        <f t="shared" si="26"/>
        <v>-6.6666666666666679</v>
      </c>
      <c r="V13" s="10">
        <f t="shared" si="27"/>
        <v>0.19354838709677419</v>
      </c>
      <c r="W13" s="10">
        <f t="shared" si="28"/>
        <v>-0.17204301075268824</v>
      </c>
      <c r="X13" s="10">
        <f t="shared" si="29"/>
        <v>0.12903225806451613</v>
      </c>
      <c r="Y13" s="10">
        <f t="shared" si="30"/>
        <v>-0.21505376344086025</v>
      </c>
      <c r="Z13" s="37">
        <f t="shared" si="31"/>
        <v>6</v>
      </c>
      <c r="AA13" s="37">
        <f t="shared" si="32"/>
        <v>5.3333333333333357</v>
      </c>
      <c r="AB13" s="37">
        <f t="shared" si="33"/>
        <v>4</v>
      </c>
      <c r="AC13" s="37">
        <f t="shared" si="34"/>
        <v>6.6666666666666679</v>
      </c>
      <c r="AD13" s="60">
        <f t="shared" si="35"/>
        <v>0.19354838709677419</v>
      </c>
      <c r="AE13" s="60">
        <f t="shared" si="36"/>
        <v>0.17204301075268824</v>
      </c>
      <c r="AF13" s="60">
        <f t="shared" si="37"/>
        <v>0.12903225806451613</v>
      </c>
      <c r="AG13" s="60">
        <f t="shared" si="38"/>
        <v>0.21505376344086025</v>
      </c>
      <c r="AH13" s="35">
        <f t="shared" si="39"/>
        <v>-0.19354838709677419</v>
      </c>
      <c r="AI13" s="35">
        <f t="shared" si="40"/>
        <v>0.21052631578947378</v>
      </c>
      <c r="AJ13" s="35">
        <f t="shared" si="41"/>
        <v>-0.13333333333333333</v>
      </c>
      <c r="AK13" s="35">
        <f t="shared" si="42"/>
        <v>0.27027027027027034</v>
      </c>
      <c r="AL13" s="10">
        <f t="shared" si="43"/>
        <v>0.19354838709677419</v>
      </c>
      <c r="AM13" s="10">
        <f t="shared" si="44"/>
        <v>0.21052631578947378</v>
      </c>
      <c r="AN13" s="10">
        <f t="shared" si="45"/>
        <v>0.13333333333333333</v>
      </c>
      <c r="AO13" s="10">
        <f>ABS(AK13)</f>
        <v>0.27027027027027034</v>
      </c>
      <c r="AP13" s="60">
        <f>(D13-18.88)^2</f>
        <v>83.17440000000002</v>
      </c>
      <c r="AQ13" s="51">
        <v>0</v>
      </c>
      <c r="AR13" s="57">
        <v>1</v>
      </c>
      <c r="AS13" s="57">
        <v>0</v>
      </c>
      <c r="AT13" s="51">
        <v>1</v>
      </c>
      <c r="AU13" s="6">
        <v>30</v>
      </c>
      <c r="AV13" s="6">
        <v>50</v>
      </c>
      <c r="AW13" s="40">
        <f t="shared" si="8"/>
        <v>40</v>
      </c>
      <c r="AX13" s="40">
        <f t="shared" si="46"/>
        <v>26.666666666666664</v>
      </c>
      <c r="AY13" s="40">
        <f>AVERAGE(AU13,AV13,E13)</f>
        <v>35</v>
      </c>
      <c r="AZ13" s="40">
        <f t="shared" si="47"/>
        <v>23.333333333333332</v>
      </c>
      <c r="BA13" s="21">
        <f>AW13-E13</f>
        <v>15</v>
      </c>
      <c r="BB13" s="21">
        <f>AX13-E13</f>
        <v>1.6666666666666643</v>
      </c>
      <c r="BC13" s="21">
        <f>AY13-E13</f>
        <v>10</v>
      </c>
      <c r="BD13" s="21">
        <f>AZ13-E13</f>
        <v>-1.6666666666666679</v>
      </c>
      <c r="BE13" s="6">
        <f>BA13/G13</f>
        <v>0.4838709677419355</v>
      </c>
      <c r="BF13" s="6">
        <f>BB13/G13</f>
        <v>5.3763440860214978E-2</v>
      </c>
      <c r="BG13" s="6">
        <f>BC13/G13</f>
        <v>0.32258064516129031</v>
      </c>
      <c r="BH13" s="6">
        <f>BD13/G13</f>
        <v>-5.3763440860215089E-2</v>
      </c>
      <c r="BI13" s="40">
        <f t="shared" si="48"/>
        <v>15</v>
      </c>
      <c r="BJ13" s="40">
        <f t="shared" si="49"/>
        <v>1.6666666666666643</v>
      </c>
      <c r="BK13" s="40">
        <f t="shared" si="50"/>
        <v>10</v>
      </c>
      <c r="BL13" s="40">
        <f t="shared" si="51"/>
        <v>1.6666666666666679</v>
      </c>
      <c r="BM13" s="21">
        <f t="shared" si="52"/>
        <v>0.4838709677419355</v>
      </c>
      <c r="BN13" s="21">
        <f t="shared" si="53"/>
        <v>5.3763440860214978E-2</v>
      </c>
      <c r="BO13" s="21">
        <f t="shared" si="54"/>
        <v>0.32258064516129031</v>
      </c>
      <c r="BP13" s="21">
        <f t="shared" si="55"/>
        <v>5.3763440860215089E-2</v>
      </c>
      <c r="BQ13" s="23">
        <f>(E13-AW13)/(0.5*(E13+AW13))</f>
        <v>-0.46153846153846156</v>
      </c>
      <c r="BR13" s="23">
        <f>(E13-AX13)/(0.5*(E13+AX13))</f>
        <v>-6.4516129032257979E-2</v>
      </c>
      <c r="BS13" s="23">
        <f>(E13-AY13)/(0.5*(E13+AY13))</f>
        <v>-0.33333333333333331</v>
      </c>
      <c r="BT13" s="23">
        <f>(E13-AZ13)/(0.5*(E13+AZ13))</f>
        <v>6.8965517241379365E-2</v>
      </c>
      <c r="BU13" s="68">
        <f t="shared" si="56"/>
        <v>0.46153846153846156</v>
      </c>
      <c r="BV13" s="68">
        <f t="shared" si="11"/>
        <v>6.4516129032257979E-2</v>
      </c>
      <c r="BW13" s="68">
        <f t="shared" si="12"/>
        <v>0.33333333333333331</v>
      </c>
      <c r="BX13" s="68">
        <f t="shared" si="13"/>
        <v>6.8965517241379365E-2</v>
      </c>
      <c r="BY13" s="16">
        <v>1</v>
      </c>
      <c r="BZ13" s="56">
        <v>0</v>
      </c>
      <c r="CA13" s="56">
        <v>0</v>
      </c>
      <c r="CB13" s="16">
        <v>1</v>
      </c>
      <c r="CC13" s="7">
        <v>45</v>
      </c>
      <c r="CD13" s="7">
        <v>50</v>
      </c>
      <c r="CE13" s="47">
        <f t="shared" si="57"/>
        <v>47.5</v>
      </c>
      <c r="CF13" s="47">
        <f t="shared" si="58"/>
        <v>31.666666666666664</v>
      </c>
      <c r="CG13" s="47">
        <f>AVERAGE(CC13,CD13,F13)</f>
        <v>45</v>
      </c>
      <c r="CH13" s="47">
        <f t="shared" si="59"/>
        <v>30</v>
      </c>
      <c r="CI13" s="46">
        <f>CE13-F13</f>
        <v>7.5</v>
      </c>
      <c r="CJ13" s="46">
        <f>CF13-F13</f>
        <v>-8.3333333333333357</v>
      </c>
      <c r="CK13" s="46">
        <f>CG13-F13</f>
        <v>5</v>
      </c>
      <c r="CL13" s="46">
        <f>CH13-F13</f>
        <v>-10</v>
      </c>
      <c r="CM13" s="7">
        <f>CI13/G13</f>
        <v>0.24193548387096775</v>
      </c>
      <c r="CN13" s="7">
        <f>CJ13/G13</f>
        <v>-0.26881720430107536</v>
      </c>
      <c r="CO13" s="7">
        <f>CK13/G13</f>
        <v>0.16129032258064516</v>
      </c>
      <c r="CP13" s="7">
        <f>CL13/G13</f>
        <v>-0.32258064516129031</v>
      </c>
      <c r="CQ13" s="47">
        <f t="shared" si="60"/>
        <v>7.5</v>
      </c>
      <c r="CR13" s="47">
        <f t="shared" si="61"/>
        <v>8.3333333333333357</v>
      </c>
      <c r="CS13" s="47">
        <f t="shared" si="62"/>
        <v>5</v>
      </c>
      <c r="CT13" s="47">
        <f t="shared" si="63"/>
        <v>10</v>
      </c>
      <c r="CU13" s="46">
        <f t="shared" si="64"/>
        <v>0.24193548387096775</v>
      </c>
      <c r="CV13" s="46">
        <f t="shared" si="65"/>
        <v>0.26881720430107536</v>
      </c>
      <c r="CW13" s="46">
        <f t="shared" si="66"/>
        <v>0.16129032258064516</v>
      </c>
      <c r="CX13" s="46">
        <f t="shared" si="67"/>
        <v>0.32258064516129031</v>
      </c>
      <c r="CY13" s="67">
        <f>(F13-CE13)/(0.5*(F13+CE13))</f>
        <v>-0.17142857142857143</v>
      </c>
      <c r="CZ13" s="67">
        <f>(F13-CF13)/(0.5*(F13+CF13))</f>
        <v>0.23255813953488383</v>
      </c>
      <c r="DA13" s="67">
        <f>(F13-CG13)/(0.5*(F13+CG13))</f>
        <v>-0.11764705882352941</v>
      </c>
      <c r="DB13" s="67">
        <f>(F13-CH13)/(0.5*(F13+CH13))</f>
        <v>0.2857142857142857</v>
      </c>
      <c r="DC13" s="66">
        <f t="shared" si="68"/>
        <v>0.17142857142857143</v>
      </c>
      <c r="DD13" s="66">
        <f t="shared" si="16"/>
        <v>0.23255813953488383</v>
      </c>
      <c r="DE13" s="66">
        <f t="shared" si="17"/>
        <v>0.11764705882352941</v>
      </c>
      <c r="DF13" s="66">
        <f t="shared" si="18"/>
        <v>0.2857142857142857</v>
      </c>
      <c r="DG13" s="45">
        <v>0</v>
      </c>
      <c r="DH13" s="58">
        <v>0</v>
      </c>
      <c r="DI13" s="58">
        <v>1</v>
      </c>
      <c r="DJ13" s="45">
        <v>0</v>
      </c>
      <c r="DK13" s="1">
        <v>2</v>
      </c>
      <c r="DL13" s="1">
        <v>7</v>
      </c>
      <c r="DM13" s="1">
        <v>0</v>
      </c>
      <c r="DN13" s="8">
        <f t="shared" ref="DN13:DP13" si="71">SUM(DK10:DK13)</f>
        <v>9</v>
      </c>
      <c r="DO13" s="8">
        <f t="shared" si="71"/>
        <v>17</v>
      </c>
      <c r="DP13" s="8">
        <f t="shared" si="71"/>
        <v>5</v>
      </c>
    </row>
    <row r="14" spans="1:120" x14ac:dyDescent="0.25">
      <c r="A14" s="1">
        <v>2</v>
      </c>
      <c r="B14" s="1">
        <v>2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19"/>
        <v>40</v>
      </c>
      <c r="O14" s="35">
        <f t="shared" si="20"/>
        <v>26.666666666666664</v>
      </c>
      <c r="P14" s="35">
        <f t="shared" si="21"/>
        <v>35</v>
      </c>
      <c r="Q14" s="35">
        <f t="shared" si="22"/>
        <v>23.333333333333332</v>
      </c>
      <c r="R14" s="42">
        <f t="shared" si="23"/>
        <v>15</v>
      </c>
      <c r="S14" s="42">
        <f t="shared" si="24"/>
        <v>1.6666666666666643</v>
      </c>
      <c r="T14" s="42">
        <f t="shared" si="25"/>
        <v>10</v>
      </c>
      <c r="U14" s="42">
        <f t="shared" si="26"/>
        <v>-1.6666666666666679</v>
      </c>
      <c r="V14" s="10">
        <f t="shared" si="27"/>
        <v>0.22959183673469388</v>
      </c>
      <c r="W14" s="10">
        <f t="shared" si="28"/>
        <v>2.5510204081632619E-2</v>
      </c>
      <c r="X14" s="10">
        <f t="shared" si="29"/>
        <v>0.15306122448979592</v>
      </c>
      <c r="Y14" s="10">
        <f t="shared" si="30"/>
        <v>-2.5510204081632674E-2</v>
      </c>
      <c r="Z14" s="37">
        <f t="shared" si="31"/>
        <v>15</v>
      </c>
      <c r="AA14" s="37">
        <f t="shared" si="32"/>
        <v>1.6666666666666643</v>
      </c>
      <c r="AB14" s="37">
        <f t="shared" si="33"/>
        <v>10</v>
      </c>
      <c r="AC14" s="37">
        <f t="shared" si="34"/>
        <v>1.6666666666666679</v>
      </c>
      <c r="AD14" s="60">
        <f t="shared" si="35"/>
        <v>0.22959183673469388</v>
      </c>
      <c r="AE14" s="60">
        <f t="shared" si="36"/>
        <v>2.5510204081632619E-2</v>
      </c>
      <c r="AF14" s="60">
        <f t="shared" si="37"/>
        <v>0.15306122448979592</v>
      </c>
      <c r="AG14" s="60">
        <f t="shared" si="38"/>
        <v>2.5510204081632674E-2</v>
      </c>
      <c r="AH14" s="35">
        <f t="shared" si="39"/>
        <v>-0.46153846153846156</v>
      </c>
      <c r="AI14" s="35">
        <f t="shared" si="40"/>
        <v>-6.4516129032257979E-2</v>
      </c>
      <c r="AJ14" s="35">
        <f t="shared" si="41"/>
        <v>-0.33333333333333331</v>
      </c>
      <c r="AK14" s="35">
        <f t="shared" si="42"/>
        <v>6.8965517241379365E-2</v>
      </c>
      <c r="AL14" s="10">
        <f t="shared" si="43"/>
        <v>0.46153846153846156</v>
      </c>
      <c r="AM14" s="10">
        <f t="shared" si="44"/>
        <v>6.4516129032257979E-2</v>
      </c>
      <c r="AN14" s="10">
        <f t="shared" si="45"/>
        <v>0.33333333333333331</v>
      </c>
      <c r="AO14" s="10">
        <f>ABS(AK14)</f>
        <v>6.8965517241379365E-2</v>
      </c>
      <c r="AP14" s="60">
        <f>(D14-28.44)^2</f>
        <v>11.833600000000009</v>
      </c>
      <c r="AQ14" s="51">
        <v>1</v>
      </c>
      <c r="AR14" s="57">
        <v>1</v>
      </c>
      <c r="AS14" s="57">
        <v>1</v>
      </c>
      <c r="AT14" s="51">
        <v>1</v>
      </c>
      <c r="AU14" s="6">
        <v>9</v>
      </c>
      <c r="AV14" s="6">
        <v>21</v>
      </c>
      <c r="AW14" s="40">
        <f t="shared" si="8"/>
        <v>15</v>
      </c>
      <c r="AX14" s="40">
        <f t="shared" si="46"/>
        <v>10</v>
      </c>
      <c r="AY14" s="40">
        <f>AVERAGE(AU14,AV14,E14)</f>
        <v>39.666666666666664</v>
      </c>
      <c r="AZ14" s="40">
        <f t="shared" si="47"/>
        <v>26.444444444444443</v>
      </c>
      <c r="BA14" s="21">
        <f>AW14-E14</f>
        <v>-74</v>
      </c>
      <c r="BB14" s="21">
        <f>AX14-E14</f>
        <v>-79</v>
      </c>
      <c r="BC14" s="21">
        <f>AY14-E14</f>
        <v>-49.333333333333336</v>
      </c>
      <c r="BD14" s="21">
        <f>AZ14-E14</f>
        <v>-62.555555555555557</v>
      </c>
      <c r="BE14" s="6">
        <f>BA14/G14</f>
        <v>-1.1326530612244898</v>
      </c>
      <c r="BF14" s="6">
        <f>BB14/G14</f>
        <v>-1.2091836734693879</v>
      </c>
      <c r="BG14" s="6">
        <f>BC14/G14</f>
        <v>-0.75510204081632659</v>
      </c>
      <c r="BH14" s="6">
        <f>BD14/G14</f>
        <v>-0.95748299319727903</v>
      </c>
      <c r="BI14" s="40">
        <f t="shared" si="48"/>
        <v>74</v>
      </c>
      <c r="BJ14" s="40">
        <f t="shared" si="49"/>
        <v>79</v>
      </c>
      <c r="BK14" s="40">
        <f t="shared" si="50"/>
        <v>49.333333333333336</v>
      </c>
      <c r="BL14" s="40">
        <f t="shared" si="51"/>
        <v>62.555555555555557</v>
      </c>
      <c r="BM14" s="21">
        <f t="shared" si="52"/>
        <v>1.1326530612244898</v>
      </c>
      <c r="BN14" s="21">
        <f t="shared" si="53"/>
        <v>1.2091836734693879</v>
      </c>
      <c r="BO14" s="21">
        <f t="shared" si="54"/>
        <v>0.75510204081632659</v>
      </c>
      <c r="BP14" s="21">
        <f t="shared" si="55"/>
        <v>0.95748299319727903</v>
      </c>
      <c r="BQ14" s="23">
        <f>(E14-AW14)/(0.5*(E14+AW14))</f>
        <v>1.4230769230769231</v>
      </c>
      <c r="BR14" s="23">
        <f>(E14-AX14)/(0.5*(E14+AX14))</f>
        <v>1.595959595959596</v>
      </c>
      <c r="BS14" s="23">
        <f>(E14-AY14)/(0.5*(E14+AY14))</f>
        <v>0.76683937823834203</v>
      </c>
      <c r="BT14" s="23">
        <f>(E14-AZ14)/(0.5*(E14+AZ14))</f>
        <v>1.0837343599615015</v>
      </c>
      <c r="BU14" s="68">
        <f t="shared" si="56"/>
        <v>1.4230769230769231</v>
      </c>
      <c r="BV14" s="68">
        <f t="shared" si="11"/>
        <v>1.595959595959596</v>
      </c>
      <c r="BW14" s="68">
        <f t="shared" si="12"/>
        <v>0.76683937823834203</v>
      </c>
      <c r="BX14" s="68">
        <f t="shared" si="13"/>
        <v>1.0837343599615015</v>
      </c>
      <c r="BY14" s="16">
        <v>0</v>
      </c>
      <c r="BZ14" s="56">
        <v>0</v>
      </c>
      <c r="CA14" s="56">
        <v>0</v>
      </c>
      <c r="CB14" s="16">
        <v>1</v>
      </c>
      <c r="CC14" s="7">
        <v>11</v>
      </c>
      <c r="CD14" s="7">
        <v>26</v>
      </c>
      <c r="CE14" s="47">
        <f t="shared" si="57"/>
        <v>18.5</v>
      </c>
      <c r="CF14" s="47">
        <f t="shared" si="58"/>
        <v>12.333333333333332</v>
      </c>
      <c r="CG14" s="47">
        <f>AVERAGE(CC14,CD14,F14)</f>
        <v>39.666666666666664</v>
      </c>
      <c r="CH14" s="47">
        <f t="shared" si="59"/>
        <v>26.444444444444443</v>
      </c>
      <c r="CI14" s="46">
        <f>CE14-F14</f>
        <v>-63.5</v>
      </c>
      <c r="CJ14" s="46">
        <f>CF14-F14</f>
        <v>-69.666666666666671</v>
      </c>
      <c r="CK14" s="46">
        <f>CG14-F14</f>
        <v>-42.333333333333336</v>
      </c>
      <c r="CL14" s="46">
        <f>CH14-F14</f>
        <v>-55.555555555555557</v>
      </c>
      <c r="CM14" s="7">
        <f>CI14/G14</f>
        <v>-0.97193877551020413</v>
      </c>
      <c r="CN14" s="7">
        <f>CJ14/G14</f>
        <v>-1.0663265306122451</v>
      </c>
      <c r="CO14" s="7">
        <f>CK14/G14</f>
        <v>-0.6479591836734695</v>
      </c>
      <c r="CP14" s="7">
        <f>CL14/G14</f>
        <v>-0.85034013605442182</v>
      </c>
      <c r="CQ14" s="47">
        <f t="shared" si="60"/>
        <v>63.5</v>
      </c>
      <c r="CR14" s="47">
        <f t="shared" si="61"/>
        <v>69.666666666666671</v>
      </c>
      <c r="CS14" s="47">
        <f t="shared" si="62"/>
        <v>42.333333333333336</v>
      </c>
      <c r="CT14" s="47">
        <f t="shared" si="63"/>
        <v>55.555555555555557</v>
      </c>
      <c r="CU14" s="46">
        <f t="shared" si="64"/>
        <v>0.97193877551020413</v>
      </c>
      <c r="CV14" s="46">
        <f t="shared" si="65"/>
        <v>1.0663265306122451</v>
      </c>
      <c r="CW14" s="46">
        <f t="shared" si="66"/>
        <v>0.6479591836734695</v>
      </c>
      <c r="CX14" s="46">
        <f t="shared" si="67"/>
        <v>0.85034013605442182</v>
      </c>
      <c r="CY14" s="67">
        <f>(F14-CE14)/(0.5*(F14+CE14))</f>
        <v>1.263681592039801</v>
      </c>
      <c r="CZ14" s="67">
        <f>(F14-CF14)/(0.5*(F14+CF14))</f>
        <v>1.4770318021201416</v>
      </c>
      <c r="DA14" s="67">
        <f>(F14-CG14)/(0.5*(F14+CG14))</f>
        <v>0.69589041095890425</v>
      </c>
      <c r="DB14" s="67">
        <f>(F14-CH14)/(0.5*(F14+CH14))</f>
        <v>1.0245901639344264</v>
      </c>
      <c r="DC14" s="66">
        <f t="shared" si="68"/>
        <v>1.263681592039801</v>
      </c>
      <c r="DD14" s="66">
        <f t="shared" si="16"/>
        <v>1.4770318021201416</v>
      </c>
      <c r="DE14" s="66">
        <f t="shared" si="17"/>
        <v>0.69589041095890425</v>
      </c>
      <c r="DF14" s="66">
        <f t="shared" si="18"/>
        <v>1.0245901639344264</v>
      </c>
      <c r="DG14" s="45">
        <v>0</v>
      </c>
      <c r="DH14" s="58">
        <v>0</v>
      </c>
      <c r="DI14" s="58">
        <v>0</v>
      </c>
      <c r="DJ14" s="45">
        <v>1</v>
      </c>
      <c r="DK14" s="1">
        <v>6</v>
      </c>
      <c r="DL14" s="1">
        <v>1</v>
      </c>
      <c r="DM14" s="1">
        <v>1</v>
      </c>
    </row>
    <row r="15" spans="1:120" x14ac:dyDescent="0.25">
      <c r="A15" s="1">
        <v>2</v>
      </c>
      <c r="B15" s="1">
        <v>2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19"/>
        <v>51.5</v>
      </c>
      <c r="O15" s="35">
        <f t="shared" si="20"/>
        <v>34.333333333333329</v>
      </c>
      <c r="P15" s="35">
        <f t="shared" si="21"/>
        <v>41</v>
      </c>
      <c r="Q15" s="35">
        <f t="shared" si="22"/>
        <v>27.333333333333332</v>
      </c>
      <c r="R15" s="42">
        <f t="shared" si="23"/>
        <v>31.5</v>
      </c>
      <c r="S15" s="42">
        <f t="shared" si="24"/>
        <v>14.333333333333329</v>
      </c>
      <c r="T15" s="42">
        <f t="shared" si="25"/>
        <v>21</v>
      </c>
      <c r="U15" s="42">
        <f t="shared" si="26"/>
        <v>7.3333333333333321</v>
      </c>
      <c r="V15" s="10">
        <f t="shared" si="27"/>
        <v>0.99473684210526314</v>
      </c>
      <c r="W15" s="10">
        <f t="shared" si="28"/>
        <v>0.45263157894736827</v>
      </c>
      <c r="X15" s="10">
        <f t="shared" si="29"/>
        <v>0.66315789473684206</v>
      </c>
      <c r="Y15" s="10">
        <f t="shared" si="30"/>
        <v>0.231578947368421</v>
      </c>
      <c r="Z15" s="37">
        <f t="shared" si="31"/>
        <v>31.5</v>
      </c>
      <c r="AA15" s="37">
        <f t="shared" si="32"/>
        <v>14.333333333333329</v>
      </c>
      <c r="AB15" s="37">
        <f t="shared" si="33"/>
        <v>21</v>
      </c>
      <c r="AC15" s="37">
        <f t="shared" si="34"/>
        <v>7.3333333333333321</v>
      </c>
      <c r="AD15" s="60">
        <f t="shared" si="35"/>
        <v>0.99473684210526314</v>
      </c>
      <c r="AE15" s="60">
        <f t="shared" si="36"/>
        <v>0.45263157894736827</v>
      </c>
      <c r="AF15" s="60">
        <f t="shared" si="37"/>
        <v>0.66315789473684206</v>
      </c>
      <c r="AG15" s="60">
        <f t="shared" si="38"/>
        <v>0.231578947368421</v>
      </c>
      <c r="AH15" s="35">
        <f t="shared" si="39"/>
        <v>-0.88111888111888115</v>
      </c>
      <c r="AI15" s="35">
        <f t="shared" si="40"/>
        <v>-0.52760736196319002</v>
      </c>
      <c r="AJ15" s="35">
        <f t="shared" si="41"/>
        <v>-0.68852459016393441</v>
      </c>
      <c r="AK15" s="35">
        <f t="shared" si="42"/>
        <v>-0.30985915492957744</v>
      </c>
      <c r="AL15" s="10">
        <f t="shared" si="43"/>
        <v>0.88111888111888115</v>
      </c>
      <c r="AM15" s="10">
        <f t="shared" si="44"/>
        <v>0.52760736196319002</v>
      </c>
      <c r="AN15" s="10">
        <f t="shared" si="45"/>
        <v>0.68852459016393441</v>
      </c>
      <c r="AO15" s="10">
        <f>ABS(AK15)</f>
        <v>0.30985915492957744</v>
      </c>
      <c r="AP15" s="60">
        <f>(D15-21.33)^2</f>
        <v>1.7688999999999955</v>
      </c>
      <c r="AQ15" s="51">
        <v>1</v>
      </c>
      <c r="AR15" s="57">
        <v>0</v>
      </c>
      <c r="AS15" s="57">
        <v>1</v>
      </c>
      <c r="AT15" s="51">
        <v>0</v>
      </c>
      <c r="AU15" s="6">
        <v>10</v>
      </c>
      <c r="AV15" s="6">
        <v>30</v>
      </c>
      <c r="AW15" s="40">
        <f t="shared" si="8"/>
        <v>20</v>
      </c>
      <c r="AX15" s="40">
        <f t="shared" si="46"/>
        <v>13.333333333333332</v>
      </c>
      <c r="AY15" s="40">
        <f>AVERAGE(AU15,AV15,E15)</f>
        <v>19.666666666666668</v>
      </c>
      <c r="AZ15" s="40">
        <f t="shared" si="47"/>
        <v>13.111111111111111</v>
      </c>
      <c r="BA15" s="21">
        <f>AW15-E15</f>
        <v>1</v>
      </c>
      <c r="BB15" s="21">
        <f>AX15-E15</f>
        <v>-5.6666666666666679</v>
      </c>
      <c r="BC15" s="21">
        <f>AY15-E15</f>
        <v>0.66666666666666785</v>
      </c>
      <c r="BD15" s="21">
        <f>AZ15-E15</f>
        <v>-5.8888888888888893</v>
      </c>
      <c r="BE15" s="6">
        <f>BA15/G15</f>
        <v>3.1578947368421054E-2</v>
      </c>
      <c r="BF15" s="6">
        <f>BB15/G15</f>
        <v>-0.17894736842105266</v>
      </c>
      <c r="BG15" s="6">
        <f>BC15/G15</f>
        <v>2.1052631578947406E-2</v>
      </c>
      <c r="BH15" s="6">
        <f>BD15/G15</f>
        <v>-0.18596491228070175</v>
      </c>
      <c r="BI15" s="40">
        <f t="shared" si="48"/>
        <v>1</v>
      </c>
      <c r="BJ15" s="40">
        <f t="shared" si="49"/>
        <v>5.6666666666666679</v>
      </c>
      <c r="BK15" s="40">
        <f t="shared" si="50"/>
        <v>0.66666666666666785</v>
      </c>
      <c r="BL15" s="40">
        <f t="shared" si="51"/>
        <v>5.8888888888888893</v>
      </c>
      <c r="BM15" s="21">
        <f t="shared" si="52"/>
        <v>3.1578947368421054E-2</v>
      </c>
      <c r="BN15" s="21">
        <f t="shared" si="53"/>
        <v>0.17894736842105266</v>
      </c>
      <c r="BO15" s="21">
        <f t="shared" si="54"/>
        <v>2.1052631578947406E-2</v>
      </c>
      <c r="BP15" s="21">
        <f t="shared" si="55"/>
        <v>0.18596491228070175</v>
      </c>
      <c r="BQ15" s="23">
        <f>(E15-AW15)/(0.5*(E15+AW15))</f>
        <v>-5.128205128205128E-2</v>
      </c>
      <c r="BR15" s="23">
        <f>(E15-AX15)/(0.5*(E15+AX15))</f>
        <v>0.35051546391752592</v>
      </c>
      <c r="BS15" s="23">
        <f>(E15-AY15)/(0.5*(E15+AY15))</f>
        <v>-3.448275862068971E-2</v>
      </c>
      <c r="BT15" s="23">
        <f>(E15-AZ15)/(0.5*(E15+AZ15))</f>
        <v>0.36678200692041524</v>
      </c>
      <c r="BU15" s="68">
        <f t="shared" si="56"/>
        <v>5.128205128205128E-2</v>
      </c>
      <c r="BV15" s="68">
        <f t="shared" si="11"/>
        <v>0.35051546391752592</v>
      </c>
      <c r="BW15" s="68">
        <f t="shared" si="12"/>
        <v>3.448275862068971E-2</v>
      </c>
      <c r="BX15" s="68">
        <f t="shared" si="13"/>
        <v>0.36678200692041524</v>
      </c>
      <c r="BY15" s="16">
        <v>0</v>
      </c>
      <c r="BZ15" s="56">
        <v>1</v>
      </c>
      <c r="CA15" s="56">
        <v>0</v>
      </c>
      <c r="CB15" s="16">
        <v>0</v>
      </c>
      <c r="CC15" s="7">
        <v>32</v>
      </c>
      <c r="CD15" s="7">
        <v>46</v>
      </c>
      <c r="CE15" s="47">
        <f t="shared" si="57"/>
        <v>39</v>
      </c>
      <c r="CF15" s="47">
        <f t="shared" si="58"/>
        <v>26</v>
      </c>
      <c r="CG15" s="47">
        <f>AVERAGE(CC15,CD15,F15)</f>
        <v>44.666666666666664</v>
      </c>
      <c r="CH15" s="47">
        <f t="shared" si="59"/>
        <v>29.777777777777775</v>
      </c>
      <c r="CI15" s="46">
        <f>CE15-F15</f>
        <v>-17</v>
      </c>
      <c r="CJ15" s="46">
        <f>CF15-F15</f>
        <v>-30</v>
      </c>
      <c r="CK15" s="46">
        <f>CG15-F15</f>
        <v>-11.333333333333336</v>
      </c>
      <c r="CL15" s="46">
        <f>CH15-F15</f>
        <v>-26.222222222222225</v>
      </c>
      <c r="CM15" s="7">
        <f>CI15/G15</f>
        <v>-0.5368421052631579</v>
      </c>
      <c r="CN15" s="7">
        <f>CJ15/G15</f>
        <v>-0.94736842105263153</v>
      </c>
      <c r="CO15" s="7">
        <f>CK15/G15</f>
        <v>-0.35789473684210532</v>
      </c>
      <c r="CP15" s="7">
        <f>CL15/G15</f>
        <v>-0.82807017543859651</v>
      </c>
      <c r="CQ15" s="47">
        <f t="shared" si="60"/>
        <v>17</v>
      </c>
      <c r="CR15" s="47">
        <f t="shared" si="61"/>
        <v>30</v>
      </c>
      <c r="CS15" s="47">
        <f t="shared" si="62"/>
        <v>11.333333333333336</v>
      </c>
      <c r="CT15" s="47">
        <f t="shared" si="63"/>
        <v>26.222222222222225</v>
      </c>
      <c r="CU15" s="46">
        <f t="shared" si="64"/>
        <v>0.5368421052631579</v>
      </c>
      <c r="CV15" s="46">
        <f t="shared" si="65"/>
        <v>0.94736842105263153</v>
      </c>
      <c r="CW15" s="46">
        <f t="shared" si="66"/>
        <v>0.35789473684210532</v>
      </c>
      <c r="CX15" s="46">
        <f t="shared" si="67"/>
        <v>0.82807017543859651</v>
      </c>
      <c r="CY15" s="67">
        <f>(F15-CE15)/(0.5*(F15+CE15))</f>
        <v>0.35789473684210527</v>
      </c>
      <c r="CZ15" s="67">
        <f>(F15-CF15)/(0.5*(F15+CF15))</f>
        <v>0.73170731707317072</v>
      </c>
      <c r="DA15" s="67">
        <f>(F15-CG15)/(0.5*(F15+CG15))</f>
        <v>0.22516556291390735</v>
      </c>
      <c r="DB15" s="67">
        <f>(F15-CH15)/(0.5*(F15+CH15))</f>
        <v>0.61139896373057001</v>
      </c>
      <c r="DC15" s="66">
        <f t="shared" si="68"/>
        <v>0.35789473684210527</v>
      </c>
      <c r="DD15" s="66">
        <f t="shared" si="16"/>
        <v>0.73170731707317072</v>
      </c>
      <c r="DE15" s="66">
        <f t="shared" si="17"/>
        <v>0.22516556291390735</v>
      </c>
      <c r="DF15" s="66">
        <f t="shared" si="18"/>
        <v>0.61139896373057001</v>
      </c>
      <c r="DG15" s="45">
        <v>0</v>
      </c>
      <c r="DH15" s="58">
        <v>0</v>
      </c>
      <c r="DI15" s="58">
        <v>0</v>
      </c>
      <c r="DJ15" s="45">
        <v>0</v>
      </c>
      <c r="DK15" s="1">
        <v>7</v>
      </c>
      <c r="DL15" s="1">
        <v>0</v>
      </c>
      <c r="DM15" s="1">
        <v>0</v>
      </c>
    </row>
    <row r="16" spans="1:120" x14ac:dyDescent="0.25">
      <c r="A16" s="1">
        <v>2</v>
      </c>
      <c r="B16" s="1">
        <v>2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19"/>
        <v>42.5</v>
      </c>
      <c r="O16" s="35">
        <f t="shared" si="20"/>
        <v>28.333333333333332</v>
      </c>
      <c r="P16" s="35">
        <f t="shared" si="21"/>
        <v>43.333333333333336</v>
      </c>
      <c r="Q16" s="35">
        <f t="shared" si="22"/>
        <v>28.888888888888889</v>
      </c>
      <c r="R16" s="42">
        <f t="shared" si="23"/>
        <v>-2.5</v>
      </c>
      <c r="S16" s="42">
        <f t="shared" si="24"/>
        <v>-16.666666666666668</v>
      </c>
      <c r="T16" s="42">
        <f t="shared" si="25"/>
        <v>-1.6666666666666643</v>
      </c>
      <c r="U16" s="42">
        <f t="shared" si="26"/>
        <v>-16.111111111111111</v>
      </c>
      <c r="V16" s="10">
        <f t="shared" si="27"/>
        <v>-6.0000000000000005E-2</v>
      </c>
      <c r="W16" s="10">
        <f t="shared" si="28"/>
        <v>-0.40000000000000008</v>
      </c>
      <c r="X16" s="10">
        <f t="shared" si="29"/>
        <v>-3.9999999999999945E-2</v>
      </c>
      <c r="Y16" s="10">
        <f t="shared" si="30"/>
        <v>-0.38666666666666666</v>
      </c>
      <c r="Z16" s="37">
        <f t="shared" si="31"/>
        <v>2.5</v>
      </c>
      <c r="AA16" s="37">
        <f t="shared" si="32"/>
        <v>16.666666666666668</v>
      </c>
      <c r="AB16" s="37">
        <f t="shared" si="33"/>
        <v>1.6666666666666643</v>
      </c>
      <c r="AC16" s="37">
        <f t="shared" si="34"/>
        <v>16.111111111111111</v>
      </c>
      <c r="AD16" s="60">
        <f t="shared" si="35"/>
        <v>6.0000000000000005E-2</v>
      </c>
      <c r="AE16" s="60">
        <f t="shared" si="36"/>
        <v>0.40000000000000008</v>
      </c>
      <c r="AF16" s="60">
        <f t="shared" si="37"/>
        <v>3.9999999999999945E-2</v>
      </c>
      <c r="AG16" s="60">
        <f t="shared" si="38"/>
        <v>0.38666666666666666</v>
      </c>
      <c r="AH16" s="35">
        <f t="shared" si="39"/>
        <v>5.7142857142857141E-2</v>
      </c>
      <c r="AI16" s="35">
        <f t="shared" si="40"/>
        <v>0.45454545454545459</v>
      </c>
      <c r="AJ16" s="35">
        <f t="shared" si="41"/>
        <v>3.7735849056603717E-2</v>
      </c>
      <c r="AK16" s="35">
        <f t="shared" si="42"/>
        <v>0.43609022556390981</v>
      </c>
      <c r="AL16" s="10">
        <f t="shared" si="43"/>
        <v>5.7142857142857141E-2</v>
      </c>
      <c r="AM16" s="10">
        <f t="shared" si="44"/>
        <v>0.45454545454545459</v>
      </c>
      <c r="AN16" s="10">
        <f t="shared" si="45"/>
        <v>3.7735849056603717E-2</v>
      </c>
      <c r="AO16" s="10">
        <f>ABS(AK16)</f>
        <v>0.43609022556390981</v>
      </c>
      <c r="AP16" s="60">
        <f>(D16-21.11)^2</f>
        <v>570.73210000000006</v>
      </c>
      <c r="AQ16" s="51">
        <v>0</v>
      </c>
      <c r="AR16" s="57">
        <v>0</v>
      </c>
      <c r="AS16" s="57">
        <v>1</v>
      </c>
      <c r="AT16" s="51">
        <v>1</v>
      </c>
      <c r="AU16" s="6">
        <v>22</v>
      </c>
      <c r="AV16" s="6">
        <v>17</v>
      </c>
      <c r="AW16" s="40">
        <f t="shared" si="8"/>
        <v>19.5</v>
      </c>
      <c r="AX16" s="40">
        <f t="shared" si="46"/>
        <v>13</v>
      </c>
      <c r="AY16" s="40">
        <f>AVERAGE(AU16,AV16,E16)</f>
        <v>34</v>
      </c>
      <c r="AZ16" s="40">
        <f t="shared" si="47"/>
        <v>22.666666666666664</v>
      </c>
      <c r="BA16" s="21">
        <f>AW16-E16</f>
        <v>-43.5</v>
      </c>
      <c r="BB16" s="21">
        <f>AX16-E16</f>
        <v>-50</v>
      </c>
      <c r="BC16" s="21">
        <f>AY16-E16</f>
        <v>-29</v>
      </c>
      <c r="BD16" s="21">
        <f>AZ16-E16</f>
        <v>-40.333333333333336</v>
      </c>
      <c r="BE16" s="6">
        <f>BA16/G16</f>
        <v>-1.044</v>
      </c>
      <c r="BF16" s="6">
        <f>BB16/G16</f>
        <v>-1.2000000000000002</v>
      </c>
      <c r="BG16" s="6">
        <f>BC16/G16</f>
        <v>-0.69600000000000006</v>
      </c>
      <c r="BH16" s="6">
        <f>BD16/G16</f>
        <v>-0.96800000000000008</v>
      </c>
      <c r="BI16" s="40">
        <f t="shared" si="48"/>
        <v>43.5</v>
      </c>
      <c r="BJ16" s="40">
        <f t="shared" si="49"/>
        <v>50</v>
      </c>
      <c r="BK16" s="40">
        <f t="shared" si="50"/>
        <v>29</v>
      </c>
      <c r="BL16" s="40">
        <f t="shared" si="51"/>
        <v>40.333333333333336</v>
      </c>
      <c r="BM16" s="21">
        <f t="shared" si="52"/>
        <v>1.044</v>
      </c>
      <c r="BN16" s="21">
        <f t="shared" si="53"/>
        <v>1.2000000000000002</v>
      </c>
      <c r="BO16" s="21">
        <f t="shared" si="54"/>
        <v>0.69600000000000006</v>
      </c>
      <c r="BP16" s="21">
        <f t="shared" si="55"/>
        <v>0.96800000000000008</v>
      </c>
      <c r="BQ16" s="23">
        <f>(E16-AW16)/(0.5*(E16+AW16))</f>
        <v>1.0545454545454545</v>
      </c>
      <c r="BR16" s="23">
        <f>(E16-AX16)/(0.5*(E16+AX16))</f>
        <v>1.3157894736842106</v>
      </c>
      <c r="BS16" s="23">
        <f>(E16-AY16)/(0.5*(E16+AY16))</f>
        <v>0.59793814432989689</v>
      </c>
      <c r="BT16" s="23">
        <f>(E16-AZ16)/(0.5*(E16+AZ16))</f>
        <v>0.94163424124513639</v>
      </c>
      <c r="BU16" s="68">
        <f t="shared" si="56"/>
        <v>1.0545454545454545</v>
      </c>
      <c r="BV16" s="68">
        <f t="shared" si="11"/>
        <v>1.3157894736842106</v>
      </c>
      <c r="BW16" s="68">
        <f t="shared" si="12"/>
        <v>0.59793814432989689</v>
      </c>
      <c r="BX16" s="68">
        <f t="shared" si="13"/>
        <v>0.94163424124513639</v>
      </c>
      <c r="BY16" s="16">
        <v>0</v>
      </c>
      <c r="BZ16" s="56">
        <v>1</v>
      </c>
      <c r="CA16" s="56">
        <v>0</v>
      </c>
      <c r="CB16" s="16">
        <v>1</v>
      </c>
      <c r="CC16" s="7">
        <v>6</v>
      </c>
      <c r="CD16" s="7">
        <v>12</v>
      </c>
      <c r="CE16" s="47">
        <f t="shared" si="57"/>
        <v>9</v>
      </c>
      <c r="CF16" s="47">
        <f t="shared" si="58"/>
        <v>6</v>
      </c>
      <c r="CG16" s="47">
        <f>AVERAGE(CC16,CD16,F16)</f>
        <v>11.666666666666666</v>
      </c>
      <c r="CH16" s="47">
        <f t="shared" si="59"/>
        <v>7.7777777777777768</v>
      </c>
      <c r="CI16" s="46">
        <f>CE16-F16</f>
        <v>-8</v>
      </c>
      <c r="CJ16" s="46">
        <f>CF16-F16</f>
        <v>-11</v>
      </c>
      <c r="CK16" s="46">
        <f>CG16-F16</f>
        <v>-5.3333333333333339</v>
      </c>
      <c r="CL16" s="46">
        <f>CH16-F16</f>
        <v>-9.2222222222222232</v>
      </c>
      <c r="CM16" s="7">
        <f>CI16/G16</f>
        <v>-0.192</v>
      </c>
      <c r="CN16" s="7">
        <f>CJ16/G16</f>
        <v>-0.26400000000000001</v>
      </c>
      <c r="CO16" s="7">
        <f>CK16/G16</f>
        <v>-0.12800000000000003</v>
      </c>
      <c r="CP16" s="7">
        <f>CL16/G16</f>
        <v>-0.22133333333333338</v>
      </c>
      <c r="CQ16" s="47">
        <f t="shared" si="60"/>
        <v>8</v>
      </c>
      <c r="CR16" s="47">
        <f t="shared" si="61"/>
        <v>11</v>
      </c>
      <c r="CS16" s="47">
        <f t="shared" si="62"/>
        <v>5.3333333333333339</v>
      </c>
      <c r="CT16" s="47">
        <f t="shared" si="63"/>
        <v>9.2222222222222232</v>
      </c>
      <c r="CU16" s="46">
        <f t="shared" si="64"/>
        <v>0.192</v>
      </c>
      <c r="CV16" s="46">
        <f t="shared" si="65"/>
        <v>0.26400000000000001</v>
      </c>
      <c r="CW16" s="46">
        <f t="shared" si="66"/>
        <v>0.12800000000000003</v>
      </c>
      <c r="CX16" s="46">
        <f t="shared" si="67"/>
        <v>0.22133333333333338</v>
      </c>
      <c r="CY16" s="67">
        <f>(F16-CE16)/(0.5*(F16+CE16))</f>
        <v>0.61538461538461542</v>
      </c>
      <c r="CZ16" s="67">
        <f>(F16-CF16)/(0.5*(F16+CF16))</f>
        <v>0.95652173913043481</v>
      </c>
      <c r="DA16" s="67">
        <f>(F16-CG16)/(0.5*(F16+CG16))</f>
        <v>0.372093023255814</v>
      </c>
      <c r="DB16" s="67">
        <f>(F16-CH16)/(0.5*(F16+CH16))</f>
        <v>0.74439461883408076</v>
      </c>
      <c r="DC16" s="66">
        <f t="shared" si="68"/>
        <v>0.61538461538461542</v>
      </c>
      <c r="DD16" s="66">
        <f t="shared" si="16"/>
        <v>0.95652173913043481</v>
      </c>
      <c r="DE16" s="66">
        <f t="shared" si="17"/>
        <v>0.372093023255814</v>
      </c>
      <c r="DF16" s="66">
        <f t="shared" si="18"/>
        <v>0.74439461883408076</v>
      </c>
      <c r="DG16" s="45">
        <v>1</v>
      </c>
      <c r="DH16" s="58">
        <v>0</v>
      </c>
      <c r="DI16" s="58">
        <v>0</v>
      </c>
      <c r="DJ16" s="45">
        <v>0</v>
      </c>
      <c r="DK16" s="1">
        <v>1</v>
      </c>
      <c r="DL16" s="1">
        <v>1</v>
      </c>
      <c r="DM16" s="1">
        <v>6</v>
      </c>
    </row>
    <row r="17" spans="1:120" x14ac:dyDescent="0.25">
      <c r="A17" s="1">
        <v>2</v>
      </c>
      <c r="B17" s="1">
        <v>2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19"/>
        <v>43</v>
      </c>
      <c r="O17" s="35">
        <f t="shared" si="20"/>
        <v>28.666666666666664</v>
      </c>
      <c r="P17" s="35">
        <f t="shared" si="21"/>
        <v>33.666666666666664</v>
      </c>
      <c r="Q17" s="35">
        <f t="shared" si="22"/>
        <v>22.444444444444443</v>
      </c>
      <c r="R17" s="42">
        <f t="shared" si="23"/>
        <v>28</v>
      </c>
      <c r="S17" s="42">
        <f t="shared" si="24"/>
        <v>13.666666666666664</v>
      </c>
      <c r="T17" s="42">
        <f t="shared" si="25"/>
        <v>18.666666666666664</v>
      </c>
      <c r="U17" s="42">
        <f t="shared" si="26"/>
        <v>7.4444444444444429</v>
      </c>
      <c r="V17" s="10">
        <f t="shared" si="27"/>
        <v>1.2727272727272727</v>
      </c>
      <c r="W17" s="10">
        <f t="shared" si="28"/>
        <v>0.6212121212121211</v>
      </c>
      <c r="X17" s="10">
        <f t="shared" si="29"/>
        <v>0.8484848484848484</v>
      </c>
      <c r="Y17" s="10">
        <f t="shared" si="30"/>
        <v>0.33838383838383829</v>
      </c>
      <c r="Z17" s="37">
        <f t="shared" si="31"/>
        <v>28</v>
      </c>
      <c r="AA17" s="37">
        <f t="shared" si="32"/>
        <v>13.666666666666664</v>
      </c>
      <c r="AB17" s="37">
        <f t="shared" si="33"/>
        <v>18.666666666666664</v>
      </c>
      <c r="AC17" s="37">
        <f t="shared" si="34"/>
        <v>7.4444444444444429</v>
      </c>
      <c r="AD17" s="60">
        <f t="shared" si="35"/>
        <v>1.2727272727272727</v>
      </c>
      <c r="AE17" s="60">
        <f t="shared" si="36"/>
        <v>0.6212121212121211</v>
      </c>
      <c r="AF17" s="60">
        <f t="shared" si="37"/>
        <v>0.8484848484848484</v>
      </c>
      <c r="AG17" s="60">
        <f t="shared" si="38"/>
        <v>0.33838383838383829</v>
      </c>
      <c r="AH17" s="35">
        <f t="shared" si="39"/>
        <v>-0.96551724137931039</v>
      </c>
      <c r="AI17" s="35">
        <f t="shared" si="40"/>
        <v>-0.62595419847328237</v>
      </c>
      <c r="AJ17" s="35">
        <f t="shared" si="41"/>
        <v>-0.76712328767123283</v>
      </c>
      <c r="AK17" s="35">
        <f t="shared" si="42"/>
        <v>-0.39762611275964382</v>
      </c>
      <c r="AL17" s="10">
        <f t="shared" si="43"/>
        <v>0.96551724137931039</v>
      </c>
      <c r="AM17" s="10">
        <f t="shared" si="44"/>
        <v>0.62595419847328237</v>
      </c>
      <c r="AN17" s="10">
        <f t="shared" si="45"/>
        <v>0.76712328767123283</v>
      </c>
      <c r="AO17" s="10">
        <f>ABS(AK17)</f>
        <v>0.39762611275964382</v>
      </c>
      <c r="AP17" s="60">
        <f>(D17-13.66)^2</f>
        <v>1.7955999999999996</v>
      </c>
      <c r="AQ17" s="51">
        <v>1</v>
      </c>
      <c r="AR17" s="57">
        <v>1</v>
      </c>
      <c r="AS17" s="57">
        <v>1</v>
      </c>
      <c r="AT17" s="51">
        <v>1</v>
      </c>
      <c r="AU17" s="6">
        <v>32</v>
      </c>
      <c r="AV17" s="6">
        <v>12</v>
      </c>
      <c r="AW17" s="40">
        <f t="shared" si="8"/>
        <v>22</v>
      </c>
      <c r="AX17" s="40">
        <f t="shared" si="46"/>
        <v>14.666666666666666</v>
      </c>
      <c r="AY17" s="40">
        <f>AVERAGE(AU17,AV17,E17)</f>
        <v>23.666666666666668</v>
      </c>
      <c r="AZ17" s="40">
        <f t="shared" si="47"/>
        <v>15.777777777777779</v>
      </c>
      <c r="BA17" s="21">
        <f>AW17-E17</f>
        <v>-5</v>
      </c>
      <c r="BB17" s="21">
        <f>AX17-E17</f>
        <v>-12.333333333333334</v>
      </c>
      <c r="BC17" s="21">
        <f>AY17-E17</f>
        <v>-3.3333333333333321</v>
      </c>
      <c r="BD17" s="21">
        <f>AZ17-E17</f>
        <v>-11.222222222222221</v>
      </c>
      <c r="BE17" s="6">
        <f>BA17/G17</f>
        <v>-0.22727272727272727</v>
      </c>
      <c r="BF17" s="6">
        <f>BB17/G17</f>
        <v>-0.56060606060606066</v>
      </c>
      <c r="BG17" s="6">
        <f>BC17/G17</f>
        <v>-0.15151515151515146</v>
      </c>
      <c r="BH17" s="6">
        <f>BD17/G17</f>
        <v>-0.51010101010101006</v>
      </c>
      <c r="BI17" s="40">
        <f t="shared" si="48"/>
        <v>5</v>
      </c>
      <c r="BJ17" s="40">
        <f t="shared" si="49"/>
        <v>12.333333333333334</v>
      </c>
      <c r="BK17" s="40">
        <f t="shared" si="50"/>
        <v>3.3333333333333321</v>
      </c>
      <c r="BL17" s="40">
        <f t="shared" si="51"/>
        <v>11.222222222222221</v>
      </c>
      <c r="BM17" s="21">
        <f t="shared" si="52"/>
        <v>0.22727272727272727</v>
      </c>
      <c r="BN17" s="21">
        <f t="shared" si="53"/>
        <v>0.56060606060606066</v>
      </c>
      <c r="BO17" s="21">
        <f t="shared" si="54"/>
        <v>0.15151515151515146</v>
      </c>
      <c r="BP17" s="21">
        <f t="shared" si="55"/>
        <v>0.51010101010101006</v>
      </c>
      <c r="BQ17" s="23">
        <f>(E17-AW17)/(0.5*(E17+AW17))</f>
        <v>0.20408163265306123</v>
      </c>
      <c r="BR17" s="23">
        <f>(E17-AX17)/(0.5*(E17+AX17))</f>
        <v>0.59200000000000008</v>
      </c>
      <c r="BS17" s="23">
        <f>(E17-AY17)/(0.5*(E17+AY17))</f>
        <v>0.13157894736842099</v>
      </c>
      <c r="BT17" s="23">
        <f>(E17-AZ17)/(0.5*(E17+AZ17))</f>
        <v>0.52467532467532463</v>
      </c>
      <c r="BU17" s="68">
        <f t="shared" si="56"/>
        <v>0.20408163265306123</v>
      </c>
      <c r="BV17" s="68">
        <f t="shared" si="11"/>
        <v>0.59200000000000008</v>
      </c>
      <c r="BW17" s="68">
        <f t="shared" si="12"/>
        <v>0.13157894736842099</v>
      </c>
      <c r="BX17" s="68">
        <f t="shared" si="13"/>
        <v>0.52467532467532463</v>
      </c>
      <c r="BY17" s="16">
        <v>0</v>
      </c>
      <c r="BZ17" s="56">
        <v>0</v>
      </c>
      <c r="CA17" s="56">
        <v>1</v>
      </c>
      <c r="CB17" s="16">
        <v>1</v>
      </c>
      <c r="CC17" s="7">
        <v>31</v>
      </c>
      <c r="CD17" s="7">
        <v>25</v>
      </c>
      <c r="CE17" s="47">
        <f t="shared" si="57"/>
        <v>28</v>
      </c>
      <c r="CF17" s="47">
        <f t="shared" si="58"/>
        <v>18.666666666666664</v>
      </c>
      <c r="CG17" s="47">
        <f>AVERAGE(CC17,CD17,F17)</f>
        <v>26.666666666666668</v>
      </c>
      <c r="CH17" s="47">
        <f t="shared" si="59"/>
        <v>17.777777777777779</v>
      </c>
      <c r="CI17" s="46">
        <f>CE17-F17</f>
        <v>4</v>
      </c>
      <c r="CJ17" s="46">
        <f>CF17-F17</f>
        <v>-5.3333333333333357</v>
      </c>
      <c r="CK17" s="46">
        <f>CG17-F17</f>
        <v>2.6666666666666679</v>
      </c>
      <c r="CL17" s="46">
        <f>CH17-F17</f>
        <v>-6.2222222222222214</v>
      </c>
      <c r="CM17" s="7">
        <f>CI17/G17</f>
        <v>0.18181818181818182</v>
      </c>
      <c r="CN17" s="7">
        <f>CJ17/G17</f>
        <v>-0.24242424242424254</v>
      </c>
      <c r="CO17" s="7">
        <f>CK17/G17</f>
        <v>0.12121212121212127</v>
      </c>
      <c r="CP17" s="7">
        <f>CL17/G17</f>
        <v>-0.28282828282828282</v>
      </c>
      <c r="CQ17" s="47">
        <f t="shared" si="60"/>
        <v>4</v>
      </c>
      <c r="CR17" s="47">
        <f t="shared" si="61"/>
        <v>5.3333333333333357</v>
      </c>
      <c r="CS17" s="47">
        <f t="shared" si="62"/>
        <v>2.6666666666666679</v>
      </c>
      <c r="CT17" s="47">
        <f t="shared" si="63"/>
        <v>6.2222222222222214</v>
      </c>
      <c r="CU17" s="46">
        <f t="shared" si="64"/>
        <v>0.18181818181818182</v>
      </c>
      <c r="CV17" s="46">
        <f t="shared" si="65"/>
        <v>0.24242424242424254</v>
      </c>
      <c r="CW17" s="46">
        <f t="shared" si="66"/>
        <v>0.12121212121212127</v>
      </c>
      <c r="CX17" s="46">
        <f t="shared" si="67"/>
        <v>0.28282828282828282</v>
      </c>
      <c r="CY17" s="67">
        <f>(F17-CE17)/(0.5*(F17+CE17))</f>
        <v>-0.15384615384615385</v>
      </c>
      <c r="CZ17" s="67">
        <f>(F17-CF17)/(0.5*(F17+CF17))</f>
        <v>0.25000000000000011</v>
      </c>
      <c r="DA17" s="67">
        <f>(F17-CG17)/(0.5*(F17+CG17))</f>
        <v>-0.10526315789473688</v>
      </c>
      <c r="DB17" s="67">
        <f>(F17-CH17)/(0.5*(F17+CH17))</f>
        <v>0.29787234042553185</v>
      </c>
      <c r="DC17" s="66">
        <f t="shared" si="68"/>
        <v>0.15384615384615385</v>
      </c>
      <c r="DD17" s="66">
        <f t="shared" si="16"/>
        <v>0.25000000000000011</v>
      </c>
      <c r="DE17" s="66">
        <f t="shared" si="17"/>
        <v>0.10526315789473688</v>
      </c>
      <c r="DF17" s="66">
        <f t="shared" si="18"/>
        <v>0.29787234042553185</v>
      </c>
      <c r="DG17" s="45">
        <v>0</v>
      </c>
      <c r="DH17" s="58">
        <v>0</v>
      </c>
      <c r="DI17" s="58">
        <v>0</v>
      </c>
      <c r="DJ17" s="45">
        <v>1</v>
      </c>
      <c r="DK17" s="1">
        <v>7</v>
      </c>
      <c r="DL17" s="1">
        <v>1</v>
      </c>
      <c r="DM17" s="1">
        <v>1</v>
      </c>
      <c r="DN17" s="8">
        <f t="shared" ref="DN17:DP17" si="72">SUM(DK14:DK17)</f>
        <v>21</v>
      </c>
      <c r="DO17" s="8">
        <f t="shared" si="72"/>
        <v>3</v>
      </c>
      <c r="DP17" s="8">
        <f t="shared" si="72"/>
        <v>8</v>
      </c>
    </row>
    <row r="18" spans="1:120" x14ac:dyDescent="0.25">
      <c r="A18" s="1">
        <v>4</v>
      </c>
      <c r="B18" s="1">
        <v>1</v>
      </c>
      <c r="C18" s="1">
        <v>1</v>
      </c>
      <c r="D18" s="17">
        <v>12</v>
      </c>
      <c r="E18" s="15">
        <v>36</v>
      </c>
      <c r="F18" s="18">
        <v>24</v>
      </c>
      <c r="G18" s="8">
        <f t="shared" si="0"/>
        <v>24</v>
      </c>
      <c r="H18" s="8">
        <f t="shared" si="1"/>
        <v>16</v>
      </c>
      <c r="I18" s="11">
        <f t="shared" si="2"/>
        <v>4</v>
      </c>
      <c r="J18" s="8">
        <f t="shared" si="3"/>
        <v>-20</v>
      </c>
      <c r="K18" s="8">
        <f t="shared" si="4"/>
        <v>-8</v>
      </c>
      <c r="L18" s="37">
        <v>41</v>
      </c>
      <c r="M18" s="37">
        <v>30</v>
      </c>
      <c r="N18" s="35">
        <f t="shared" si="19"/>
        <v>35.5</v>
      </c>
      <c r="O18" s="35">
        <f t="shared" si="20"/>
        <v>23.666666666666664</v>
      </c>
      <c r="P18" s="35">
        <f t="shared" si="21"/>
        <v>27.666666666666668</v>
      </c>
      <c r="Q18" s="35">
        <f t="shared" si="22"/>
        <v>18.444444444444443</v>
      </c>
      <c r="R18" s="42">
        <f t="shared" si="23"/>
        <v>23.5</v>
      </c>
      <c r="S18" s="42">
        <f t="shared" si="24"/>
        <v>11.666666666666664</v>
      </c>
      <c r="T18" s="42">
        <f t="shared" si="25"/>
        <v>15.666666666666668</v>
      </c>
      <c r="U18" s="42">
        <f t="shared" si="26"/>
        <v>6.4444444444444429</v>
      </c>
      <c r="V18" s="10">
        <f t="shared" si="27"/>
        <v>0.97916666666666663</v>
      </c>
      <c r="W18" s="10">
        <f t="shared" si="28"/>
        <v>0.48611111111111099</v>
      </c>
      <c r="X18" s="10">
        <f t="shared" si="29"/>
        <v>0.65277777777777779</v>
      </c>
      <c r="Y18" s="10">
        <f t="shared" si="30"/>
        <v>0.26851851851851843</v>
      </c>
      <c r="Z18" s="37">
        <f t="shared" si="31"/>
        <v>23.5</v>
      </c>
      <c r="AA18" s="37">
        <f t="shared" si="32"/>
        <v>11.666666666666664</v>
      </c>
      <c r="AB18" s="37">
        <f t="shared" si="33"/>
        <v>15.666666666666668</v>
      </c>
      <c r="AC18" s="37">
        <f t="shared" si="34"/>
        <v>6.4444444444444429</v>
      </c>
      <c r="AD18" s="60">
        <f t="shared" si="35"/>
        <v>0.97916666666666663</v>
      </c>
      <c r="AE18" s="60">
        <f t="shared" si="36"/>
        <v>0.48611111111111099</v>
      </c>
      <c r="AF18" s="60">
        <f t="shared" si="37"/>
        <v>0.65277777777777779</v>
      </c>
      <c r="AG18" s="60">
        <f t="shared" si="38"/>
        <v>0.26851851851851843</v>
      </c>
      <c r="AH18" s="35">
        <f t="shared" si="39"/>
        <v>-0.98947368421052628</v>
      </c>
      <c r="AI18" s="35">
        <f t="shared" si="40"/>
        <v>-0.65420560747663548</v>
      </c>
      <c r="AJ18" s="35">
        <f t="shared" si="41"/>
        <v>-0.78991596638655459</v>
      </c>
      <c r="AK18" s="35">
        <f t="shared" si="42"/>
        <v>-0.42335766423357657</v>
      </c>
      <c r="AL18" s="10">
        <f t="shared" si="43"/>
        <v>0.98947368421052628</v>
      </c>
      <c r="AM18" s="10">
        <f t="shared" si="44"/>
        <v>0.65420560747663548</v>
      </c>
      <c r="AN18" s="10">
        <f t="shared" si="45"/>
        <v>0.78991596638655459</v>
      </c>
      <c r="AO18" s="10">
        <f>ABS(AK18)</f>
        <v>0.42335766423357657</v>
      </c>
      <c r="AP18" s="60">
        <f>(D18-50.22)^2</f>
        <v>1460.7683999999999</v>
      </c>
      <c r="AQ18" s="51">
        <v>1</v>
      </c>
      <c r="AR18" s="57">
        <v>1</v>
      </c>
      <c r="AS18" s="57">
        <v>1</v>
      </c>
      <c r="AT18" s="51">
        <v>2</v>
      </c>
      <c r="AU18" s="6">
        <v>14</v>
      </c>
      <c r="AV18" s="6">
        <v>24</v>
      </c>
      <c r="AW18" s="40">
        <f t="shared" si="8"/>
        <v>19</v>
      </c>
      <c r="AX18" s="40">
        <f t="shared" si="46"/>
        <v>12.666666666666666</v>
      </c>
      <c r="AY18" s="40">
        <f>AVERAGE(AU18,AV18,E18)</f>
        <v>24.666666666666668</v>
      </c>
      <c r="AZ18" s="40">
        <f t="shared" si="47"/>
        <v>16.444444444444443</v>
      </c>
      <c r="BA18" s="21">
        <f>AW18-E18</f>
        <v>-17</v>
      </c>
      <c r="BB18" s="21">
        <f>AX18-E18</f>
        <v>-23.333333333333336</v>
      </c>
      <c r="BC18" s="21">
        <f>AY18-E18</f>
        <v>-11.333333333333332</v>
      </c>
      <c r="BD18" s="21">
        <f>AZ18-E18</f>
        <v>-19.555555555555557</v>
      </c>
      <c r="BE18" s="6">
        <f>BA18/G18</f>
        <v>-0.70833333333333337</v>
      </c>
      <c r="BF18" s="6">
        <f>BB18/G18</f>
        <v>-0.97222222222222232</v>
      </c>
      <c r="BG18" s="6">
        <f>BC18/G18</f>
        <v>-0.47222222222222215</v>
      </c>
      <c r="BH18" s="6">
        <f>BD18/G18</f>
        <v>-0.81481481481481488</v>
      </c>
      <c r="BI18" s="40">
        <f t="shared" si="48"/>
        <v>17</v>
      </c>
      <c r="BJ18" s="40">
        <f t="shared" si="49"/>
        <v>23.333333333333336</v>
      </c>
      <c r="BK18" s="40">
        <f t="shared" si="50"/>
        <v>11.333333333333332</v>
      </c>
      <c r="BL18" s="40">
        <f t="shared" si="51"/>
        <v>19.555555555555557</v>
      </c>
      <c r="BM18" s="21">
        <f t="shared" si="52"/>
        <v>0.70833333333333337</v>
      </c>
      <c r="BN18" s="21">
        <f t="shared" si="53"/>
        <v>0.97222222222222232</v>
      </c>
      <c r="BO18" s="21">
        <f t="shared" si="54"/>
        <v>0.47222222222222215</v>
      </c>
      <c r="BP18" s="21">
        <f t="shared" si="55"/>
        <v>0.81481481481481488</v>
      </c>
      <c r="BQ18" s="23">
        <f>(E18-AW18)/(0.5*(E18+AW18))</f>
        <v>0.61818181818181817</v>
      </c>
      <c r="BR18" s="23">
        <f>(E18-AX18)/(0.5*(E18+AX18))</f>
        <v>0.95890410958904126</v>
      </c>
      <c r="BS18" s="23">
        <f>(E18-AY18)/(0.5*(E18+AY18))</f>
        <v>0.37362637362637358</v>
      </c>
      <c r="BT18" s="23">
        <f>(E18-AZ18)/(0.5*(E18+AZ18))</f>
        <v>0.7457627118644069</v>
      </c>
      <c r="BU18" s="68">
        <f t="shared" si="56"/>
        <v>0.61818181818181817</v>
      </c>
      <c r="BV18" s="68">
        <f t="shared" si="11"/>
        <v>0.95890410958904126</v>
      </c>
      <c r="BW18" s="68">
        <f t="shared" si="12"/>
        <v>0.37362637362637358</v>
      </c>
      <c r="BX18" s="68">
        <f t="shared" si="13"/>
        <v>0.7457627118644069</v>
      </c>
      <c r="BY18" s="16">
        <v>0</v>
      </c>
      <c r="BZ18" s="56">
        <v>0</v>
      </c>
      <c r="CA18" s="56">
        <v>0</v>
      </c>
      <c r="CB18" s="16">
        <v>2</v>
      </c>
      <c r="CC18" s="7">
        <v>48</v>
      </c>
      <c r="CD18" s="7">
        <v>87</v>
      </c>
      <c r="CE18" s="47">
        <f t="shared" si="57"/>
        <v>67.5</v>
      </c>
      <c r="CF18" s="47">
        <f t="shared" si="58"/>
        <v>45</v>
      </c>
      <c r="CG18" s="47">
        <f>AVERAGE(CC18,CD18,F18)</f>
        <v>53</v>
      </c>
      <c r="CH18" s="47">
        <f t="shared" si="59"/>
        <v>35.333333333333329</v>
      </c>
      <c r="CI18" s="46">
        <f>CE18-F18</f>
        <v>43.5</v>
      </c>
      <c r="CJ18" s="46">
        <f>CF18-F18</f>
        <v>21</v>
      </c>
      <c r="CK18" s="46">
        <f>CG18-F18</f>
        <v>29</v>
      </c>
      <c r="CL18" s="46">
        <f>CH18-F18</f>
        <v>11.333333333333329</v>
      </c>
      <c r="CM18" s="7">
        <f>CI18/G18</f>
        <v>1.8125</v>
      </c>
      <c r="CN18" s="7">
        <f>CJ18/G18</f>
        <v>0.875</v>
      </c>
      <c r="CO18" s="7">
        <f>CK18/G18</f>
        <v>1.2083333333333333</v>
      </c>
      <c r="CP18" s="7">
        <f>CL18/G18</f>
        <v>0.47222222222222204</v>
      </c>
      <c r="CQ18" s="47">
        <f t="shared" si="60"/>
        <v>43.5</v>
      </c>
      <c r="CR18" s="47">
        <f t="shared" si="61"/>
        <v>21</v>
      </c>
      <c r="CS18" s="47">
        <f t="shared" si="62"/>
        <v>29</v>
      </c>
      <c r="CT18" s="47">
        <f t="shared" si="63"/>
        <v>11.333333333333329</v>
      </c>
      <c r="CU18" s="46">
        <f t="shared" si="64"/>
        <v>1.8125</v>
      </c>
      <c r="CV18" s="46">
        <f t="shared" si="65"/>
        <v>0.875</v>
      </c>
      <c r="CW18" s="46">
        <f t="shared" si="66"/>
        <v>1.2083333333333333</v>
      </c>
      <c r="CX18" s="46">
        <f t="shared" si="67"/>
        <v>0.47222222222222204</v>
      </c>
      <c r="CY18" s="67">
        <f>(F18-CE18)/(0.5*(F18+CE18))</f>
        <v>-0.95081967213114749</v>
      </c>
      <c r="CZ18" s="67">
        <f>(F18-CF18)/(0.5*(F18+CF18))</f>
        <v>-0.60869565217391308</v>
      </c>
      <c r="DA18" s="67">
        <f>(F18-CG18)/(0.5*(F18+CG18))</f>
        <v>-0.75324675324675328</v>
      </c>
      <c r="DB18" s="67">
        <f>(F18-CH18)/(0.5*(F18+CH18))</f>
        <v>-0.38202247191011224</v>
      </c>
      <c r="DC18" s="66">
        <f t="shared" si="68"/>
        <v>0.95081967213114749</v>
      </c>
      <c r="DD18" s="66">
        <f t="shared" si="16"/>
        <v>0.60869565217391308</v>
      </c>
      <c r="DE18" s="66">
        <f t="shared" si="17"/>
        <v>0.75324675324675328</v>
      </c>
      <c r="DF18" s="66">
        <f t="shared" si="18"/>
        <v>0.38202247191011224</v>
      </c>
      <c r="DG18" s="45">
        <v>0</v>
      </c>
      <c r="DH18" s="58">
        <v>0</v>
      </c>
      <c r="DI18" s="58">
        <v>0</v>
      </c>
      <c r="DJ18" s="45">
        <v>0</v>
      </c>
      <c r="DK18" s="1">
        <v>7</v>
      </c>
      <c r="DL18" s="1">
        <v>2</v>
      </c>
      <c r="DM18" s="1">
        <v>0</v>
      </c>
    </row>
    <row r="19" spans="1:120" x14ac:dyDescent="0.25">
      <c r="A19" s="1">
        <v>4</v>
      </c>
      <c r="B19" s="1">
        <v>1</v>
      </c>
      <c r="C19" s="1">
        <v>2</v>
      </c>
      <c r="D19" s="17">
        <v>15</v>
      </c>
      <c r="E19" s="4">
        <v>72</v>
      </c>
      <c r="F19" s="9">
        <v>5</v>
      </c>
      <c r="G19" s="8">
        <f t="shared" si="0"/>
        <v>30.666666666666668</v>
      </c>
      <c r="H19" s="8">
        <f t="shared" si="1"/>
        <v>20.444444444444446</v>
      </c>
      <c r="I19" s="11">
        <f t="shared" si="2"/>
        <v>5.4444444444444464</v>
      </c>
      <c r="J19" s="8">
        <f t="shared" si="3"/>
        <v>-51.555555555555557</v>
      </c>
      <c r="K19" s="8">
        <f t="shared" si="4"/>
        <v>15.444444444444446</v>
      </c>
      <c r="L19" s="37">
        <v>10</v>
      </c>
      <c r="M19" s="37">
        <v>21</v>
      </c>
      <c r="N19" s="35">
        <f t="shared" si="19"/>
        <v>15.5</v>
      </c>
      <c r="O19" s="35">
        <f t="shared" si="20"/>
        <v>10.333333333333332</v>
      </c>
      <c r="P19" s="35">
        <f t="shared" si="21"/>
        <v>15.333333333333334</v>
      </c>
      <c r="Q19" s="35">
        <f t="shared" si="22"/>
        <v>10.222222222222221</v>
      </c>
      <c r="R19" s="42">
        <f t="shared" si="23"/>
        <v>0.5</v>
      </c>
      <c r="S19" s="42">
        <f t="shared" si="24"/>
        <v>-4.6666666666666679</v>
      </c>
      <c r="T19" s="42">
        <f t="shared" si="25"/>
        <v>0.33333333333333393</v>
      </c>
      <c r="U19" s="42">
        <f t="shared" si="26"/>
        <v>-4.7777777777777786</v>
      </c>
      <c r="V19" s="10">
        <f t="shared" si="27"/>
        <v>1.6304347826086956E-2</v>
      </c>
      <c r="W19" s="10">
        <f t="shared" si="28"/>
        <v>-0.1521739130434783</v>
      </c>
      <c r="X19" s="10">
        <f t="shared" si="29"/>
        <v>1.0869565217391323E-2</v>
      </c>
      <c r="Y19" s="10">
        <f t="shared" si="30"/>
        <v>-0.15579710144927539</v>
      </c>
      <c r="Z19" s="37">
        <f t="shared" si="31"/>
        <v>0.5</v>
      </c>
      <c r="AA19" s="37">
        <f t="shared" si="32"/>
        <v>4.6666666666666679</v>
      </c>
      <c r="AB19" s="37">
        <f t="shared" si="33"/>
        <v>0.33333333333333393</v>
      </c>
      <c r="AC19" s="37">
        <f t="shared" si="34"/>
        <v>4.7777777777777786</v>
      </c>
      <c r="AD19" s="60">
        <f t="shared" si="35"/>
        <v>1.6304347826086956E-2</v>
      </c>
      <c r="AE19" s="60">
        <f t="shared" si="36"/>
        <v>0.1521739130434783</v>
      </c>
      <c r="AF19" s="60">
        <f t="shared" si="37"/>
        <v>1.0869565217391323E-2</v>
      </c>
      <c r="AG19" s="60">
        <f t="shared" si="38"/>
        <v>0.15579710144927539</v>
      </c>
      <c r="AH19" s="35">
        <f t="shared" si="39"/>
        <v>-3.2786885245901641E-2</v>
      </c>
      <c r="AI19" s="35">
        <f t="shared" si="40"/>
        <v>0.36842105263157904</v>
      </c>
      <c r="AJ19" s="35">
        <f t="shared" si="41"/>
        <v>-2.1978021978022014E-2</v>
      </c>
      <c r="AK19" s="35">
        <f t="shared" si="42"/>
        <v>0.37885462555066085</v>
      </c>
      <c r="AL19" s="10">
        <f t="shared" si="43"/>
        <v>3.2786885245901641E-2</v>
      </c>
      <c r="AM19" s="10">
        <f t="shared" si="44"/>
        <v>0.36842105263157904</v>
      </c>
      <c r="AN19" s="10">
        <f t="shared" si="45"/>
        <v>2.1978021978022014E-2</v>
      </c>
      <c r="AO19" s="10">
        <f>ABS(AK19)</f>
        <v>0.37885462555066085</v>
      </c>
      <c r="AP19" s="60">
        <f>(D19-29.11)^2</f>
        <v>199.09209999999999</v>
      </c>
      <c r="AQ19" s="51">
        <v>1</v>
      </c>
      <c r="AR19" s="57">
        <v>1</v>
      </c>
      <c r="AS19" s="57">
        <v>0</v>
      </c>
      <c r="AT19" s="51">
        <v>1</v>
      </c>
      <c r="AU19" s="6">
        <v>32</v>
      </c>
      <c r="AV19" s="6">
        <v>16</v>
      </c>
      <c r="AW19" s="40">
        <f t="shared" si="8"/>
        <v>24</v>
      </c>
      <c r="AX19" s="40">
        <f t="shared" si="46"/>
        <v>16</v>
      </c>
      <c r="AY19" s="40">
        <f>AVERAGE(AU19,AV19,E19)</f>
        <v>40</v>
      </c>
      <c r="AZ19" s="40">
        <f t="shared" si="47"/>
        <v>26.666666666666664</v>
      </c>
      <c r="BA19" s="21">
        <f>AW19-E19</f>
        <v>-48</v>
      </c>
      <c r="BB19" s="21">
        <f>AX19-E19</f>
        <v>-56</v>
      </c>
      <c r="BC19" s="21">
        <f>AY19-E19</f>
        <v>-32</v>
      </c>
      <c r="BD19" s="21">
        <f>AZ19-E19</f>
        <v>-45.333333333333336</v>
      </c>
      <c r="BE19" s="6">
        <f>BA19/G19</f>
        <v>-1.5652173913043477</v>
      </c>
      <c r="BF19" s="6">
        <f>BB19/G19</f>
        <v>-1.826086956521739</v>
      </c>
      <c r="BG19" s="6">
        <f>BC19/G19</f>
        <v>-1.0434782608695652</v>
      </c>
      <c r="BH19" s="6">
        <f>BD19/G19</f>
        <v>-1.4782608695652175</v>
      </c>
      <c r="BI19" s="40">
        <f t="shared" si="48"/>
        <v>48</v>
      </c>
      <c r="BJ19" s="40">
        <f t="shared" si="49"/>
        <v>56</v>
      </c>
      <c r="BK19" s="40">
        <f t="shared" si="50"/>
        <v>32</v>
      </c>
      <c r="BL19" s="40">
        <f t="shared" si="51"/>
        <v>45.333333333333336</v>
      </c>
      <c r="BM19" s="21">
        <f t="shared" si="52"/>
        <v>1.5652173913043477</v>
      </c>
      <c r="BN19" s="21">
        <f t="shared" si="53"/>
        <v>1.826086956521739</v>
      </c>
      <c r="BO19" s="21">
        <f t="shared" si="54"/>
        <v>1.0434782608695652</v>
      </c>
      <c r="BP19" s="21">
        <f t="shared" si="55"/>
        <v>1.4782608695652175</v>
      </c>
      <c r="BQ19" s="23">
        <f>(E19-AW19)/(0.5*(E19+AW19))</f>
        <v>1</v>
      </c>
      <c r="BR19" s="23">
        <f>(E19-AX19)/(0.5*(E19+AX19))</f>
        <v>1.2727272727272727</v>
      </c>
      <c r="BS19" s="23">
        <f>(E19-AY19)/(0.5*(E19+AY19))</f>
        <v>0.5714285714285714</v>
      </c>
      <c r="BT19" s="23">
        <f>(E19-AZ19)/(0.5*(E19+AZ19))</f>
        <v>0.91891891891891908</v>
      </c>
      <c r="BU19" s="68">
        <f t="shared" si="56"/>
        <v>1</v>
      </c>
      <c r="BV19" s="68">
        <f t="shared" si="11"/>
        <v>1.2727272727272727</v>
      </c>
      <c r="BW19" s="68">
        <f t="shared" si="12"/>
        <v>0.5714285714285714</v>
      </c>
      <c r="BX19" s="68">
        <f t="shared" si="13"/>
        <v>0.91891891891891908</v>
      </c>
      <c r="BY19" s="16">
        <v>0</v>
      </c>
      <c r="BZ19" s="56">
        <v>0</v>
      </c>
      <c r="CA19" s="56">
        <v>0</v>
      </c>
      <c r="CB19" s="16">
        <v>1</v>
      </c>
      <c r="CC19" s="7">
        <v>32</v>
      </c>
      <c r="CD19" s="7">
        <v>25</v>
      </c>
      <c r="CE19" s="47">
        <f t="shared" si="57"/>
        <v>28.5</v>
      </c>
      <c r="CF19" s="47">
        <f t="shared" si="58"/>
        <v>19</v>
      </c>
      <c r="CG19" s="47">
        <f>AVERAGE(CC19,CD19,F19)</f>
        <v>20.666666666666668</v>
      </c>
      <c r="CH19" s="47">
        <f t="shared" si="59"/>
        <v>13.777777777777779</v>
      </c>
      <c r="CI19" s="46">
        <f>CE19-F19</f>
        <v>23.5</v>
      </c>
      <c r="CJ19" s="46">
        <f>CF19-F19</f>
        <v>14</v>
      </c>
      <c r="CK19" s="46">
        <f>CG19-F19</f>
        <v>15.666666666666668</v>
      </c>
      <c r="CL19" s="46">
        <f>CH19-F19</f>
        <v>8.7777777777777786</v>
      </c>
      <c r="CM19" s="7">
        <f>CI19/G19</f>
        <v>0.76630434782608692</v>
      </c>
      <c r="CN19" s="7">
        <f>CJ19/G19</f>
        <v>0.45652173913043476</v>
      </c>
      <c r="CO19" s="7">
        <f>CK19/G19</f>
        <v>0.51086956521739135</v>
      </c>
      <c r="CP19" s="7">
        <f>CL19/G19</f>
        <v>0.28623188405797101</v>
      </c>
      <c r="CQ19" s="47">
        <f t="shared" si="60"/>
        <v>23.5</v>
      </c>
      <c r="CR19" s="47">
        <f t="shared" si="61"/>
        <v>14</v>
      </c>
      <c r="CS19" s="47">
        <f t="shared" si="62"/>
        <v>15.666666666666668</v>
      </c>
      <c r="CT19" s="47">
        <f t="shared" si="63"/>
        <v>8.7777777777777786</v>
      </c>
      <c r="CU19" s="46">
        <f t="shared" si="64"/>
        <v>0.76630434782608692</v>
      </c>
      <c r="CV19" s="46">
        <f t="shared" si="65"/>
        <v>0.45652173913043476</v>
      </c>
      <c r="CW19" s="46">
        <f t="shared" si="66"/>
        <v>0.51086956521739135</v>
      </c>
      <c r="CX19" s="46">
        <f t="shared" si="67"/>
        <v>0.28623188405797101</v>
      </c>
      <c r="CY19" s="67">
        <f>(F19-CE19)/(0.5*(F19+CE19))</f>
        <v>-1.4029850746268657</v>
      </c>
      <c r="CZ19" s="67">
        <f>(F19-CF19)/(0.5*(F19+CF19))</f>
        <v>-1.1666666666666667</v>
      </c>
      <c r="DA19" s="67">
        <f>(F19-CG19)/(0.5*(F19+CG19))</f>
        <v>-1.2207792207792207</v>
      </c>
      <c r="DB19" s="67">
        <f>(F19-CH19)/(0.5*(F19+CH19))</f>
        <v>-0.9349112426035503</v>
      </c>
      <c r="DC19" s="66">
        <f t="shared" si="68"/>
        <v>1.4029850746268657</v>
      </c>
      <c r="DD19" s="66">
        <f t="shared" si="16"/>
        <v>1.1666666666666667</v>
      </c>
      <c r="DE19" s="66">
        <f t="shared" si="17"/>
        <v>1.2207792207792207</v>
      </c>
      <c r="DF19" s="66">
        <f t="shared" si="18"/>
        <v>0.9349112426035503</v>
      </c>
      <c r="DG19" s="45">
        <v>0</v>
      </c>
      <c r="DH19" s="58">
        <v>0</v>
      </c>
      <c r="DI19" s="58">
        <v>1</v>
      </c>
      <c r="DJ19" s="45">
        <v>0</v>
      </c>
      <c r="DK19" s="1">
        <v>7</v>
      </c>
      <c r="DL19" s="1">
        <v>1</v>
      </c>
      <c r="DM19" s="1">
        <v>0</v>
      </c>
    </row>
    <row r="20" spans="1:120" x14ac:dyDescent="0.25">
      <c r="A20" s="1">
        <v>4</v>
      </c>
      <c r="B20" s="1">
        <v>1</v>
      </c>
      <c r="C20" s="1">
        <v>3</v>
      </c>
      <c r="D20" s="17">
        <v>24</v>
      </c>
      <c r="E20" s="15">
        <v>12</v>
      </c>
      <c r="F20" s="5">
        <v>28</v>
      </c>
      <c r="G20" s="8">
        <f t="shared" si="0"/>
        <v>21.333333333333332</v>
      </c>
      <c r="H20" s="8">
        <f t="shared" si="1"/>
        <v>14.222222222222221</v>
      </c>
      <c r="I20" s="8">
        <f t="shared" si="2"/>
        <v>-9.7777777777777786</v>
      </c>
      <c r="J20" s="11">
        <f t="shared" si="3"/>
        <v>2.2222222222222214</v>
      </c>
      <c r="K20" s="8">
        <f t="shared" si="4"/>
        <v>-13.777777777777779</v>
      </c>
      <c r="L20" s="37">
        <v>40</v>
      </c>
      <c r="M20" s="37">
        <v>10</v>
      </c>
      <c r="N20" s="35">
        <f t="shared" si="19"/>
        <v>25</v>
      </c>
      <c r="O20" s="35">
        <f t="shared" si="20"/>
        <v>16.666666666666664</v>
      </c>
      <c r="P20" s="35">
        <f t="shared" si="21"/>
        <v>24.666666666666668</v>
      </c>
      <c r="Q20" s="35">
        <f t="shared" si="22"/>
        <v>16.444444444444443</v>
      </c>
      <c r="R20" s="42">
        <f t="shared" si="23"/>
        <v>1</v>
      </c>
      <c r="S20" s="42">
        <f t="shared" si="24"/>
        <v>-7.3333333333333357</v>
      </c>
      <c r="T20" s="42">
        <f t="shared" si="25"/>
        <v>0.66666666666666785</v>
      </c>
      <c r="U20" s="42">
        <f t="shared" si="26"/>
        <v>-7.5555555555555571</v>
      </c>
      <c r="V20" s="10">
        <f t="shared" si="27"/>
        <v>4.6875E-2</v>
      </c>
      <c r="W20" s="10">
        <f t="shared" si="28"/>
        <v>-0.34375000000000011</v>
      </c>
      <c r="X20" s="10">
        <f t="shared" si="29"/>
        <v>3.1250000000000056E-2</v>
      </c>
      <c r="Y20" s="10">
        <f t="shared" si="30"/>
        <v>-0.35416666666666674</v>
      </c>
      <c r="Z20" s="37">
        <f t="shared" si="31"/>
        <v>1</v>
      </c>
      <c r="AA20" s="37">
        <f t="shared" si="32"/>
        <v>7.3333333333333357</v>
      </c>
      <c r="AB20" s="37">
        <f t="shared" si="33"/>
        <v>0.66666666666666785</v>
      </c>
      <c r="AC20" s="37">
        <f t="shared" si="34"/>
        <v>7.5555555555555571</v>
      </c>
      <c r="AD20" s="60">
        <f t="shared" si="35"/>
        <v>4.6875E-2</v>
      </c>
      <c r="AE20" s="60">
        <f t="shared" si="36"/>
        <v>0.34375000000000011</v>
      </c>
      <c r="AF20" s="60">
        <f t="shared" si="37"/>
        <v>3.1250000000000056E-2</v>
      </c>
      <c r="AG20" s="60">
        <f t="shared" si="38"/>
        <v>0.35416666666666674</v>
      </c>
      <c r="AH20" s="35">
        <f t="shared" si="39"/>
        <v>-4.0816326530612242E-2</v>
      </c>
      <c r="AI20" s="35">
        <f t="shared" si="40"/>
        <v>0.36065573770491816</v>
      </c>
      <c r="AJ20" s="35">
        <f t="shared" si="41"/>
        <v>-2.739726027397265E-2</v>
      </c>
      <c r="AK20" s="35">
        <f t="shared" si="42"/>
        <v>0.37362637362637374</v>
      </c>
      <c r="AL20" s="10">
        <f t="shared" si="43"/>
        <v>4.0816326530612242E-2</v>
      </c>
      <c r="AM20" s="10">
        <f t="shared" si="44"/>
        <v>0.36065573770491816</v>
      </c>
      <c r="AN20" s="10">
        <f t="shared" si="45"/>
        <v>2.739726027397265E-2</v>
      </c>
      <c r="AO20" s="10">
        <f>ABS(AK20)</f>
        <v>0.37362637362637374</v>
      </c>
      <c r="AP20" s="60">
        <f>(D20-28.22)^2</f>
        <v>17.808399999999992</v>
      </c>
      <c r="AQ20" s="51">
        <v>0</v>
      </c>
      <c r="AR20" s="57">
        <v>0</v>
      </c>
      <c r="AS20" s="57">
        <v>0</v>
      </c>
      <c r="AT20" s="51">
        <v>1</v>
      </c>
      <c r="AU20" s="6">
        <v>9</v>
      </c>
      <c r="AV20" s="6">
        <v>22</v>
      </c>
      <c r="AW20" s="40">
        <f t="shared" si="8"/>
        <v>15.5</v>
      </c>
      <c r="AX20" s="40">
        <f t="shared" si="46"/>
        <v>10.333333333333332</v>
      </c>
      <c r="AY20" s="40">
        <f>AVERAGE(AU20,AV20,E20)</f>
        <v>14.333333333333334</v>
      </c>
      <c r="AZ20" s="40">
        <f t="shared" si="47"/>
        <v>9.5555555555555554</v>
      </c>
      <c r="BA20" s="21">
        <f>AW20-E20</f>
        <v>3.5</v>
      </c>
      <c r="BB20" s="21">
        <f>AX20-E20</f>
        <v>-1.6666666666666679</v>
      </c>
      <c r="BC20" s="21">
        <f>AY20-E20</f>
        <v>2.3333333333333339</v>
      </c>
      <c r="BD20" s="21">
        <f>AZ20-E20</f>
        <v>-2.4444444444444446</v>
      </c>
      <c r="BE20" s="6">
        <f>BA20/G20</f>
        <v>0.1640625</v>
      </c>
      <c r="BF20" s="6">
        <f>BB20/G20</f>
        <v>-7.8125000000000056E-2</v>
      </c>
      <c r="BG20" s="6">
        <f>BC20/G20</f>
        <v>0.10937500000000003</v>
      </c>
      <c r="BH20" s="6">
        <f>BD20/G20</f>
        <v>-0.11458333333333334</v>
      </c>
      <c r="BI20" s="40">
        <f t="shared" si="48"/>
        <v>3.5</v>
      </c>
      <c r="BJ20" s="40">
        <f t="shared" si="49"/>
        <v>1.6666666666666679</v>
      </c>
      <c r="BK20" s="40">
        <f t="shared" si="50"/>
        <v>2.3333333333333339</v>
      </c>
      <c r="BL20" s="40">
        <f t="shared" si="51"/>
        <v>2.4444444444444446</v>
      </c>
      <c r="BM20" s="21">
        <f t="shared" si="52"/>
        <v>0.1640625</v>
      </c>
      <c r="BN20" s="21">
        <f t="shared" si="53"/>
        <v>7.8125000000000056E-2</v>
      </c>
      <c r="BO20" s="21">
        <f t="shared" si="54"/>
        <v>0.10937500000000003</v>
      </c>
      <c r="BP20" s="21">
        <f t="shared" si="55"/>
        <v>0.11458333333333334</v>
      </c>
      <c r="BQ20" s="23">
        <f>(E20-AW20)/(0.5*(E20+AW20))</f>
        <v>-0.25454545454545452</v>
      </c>
      <c r="BR20" s="23">
        <f>(E20-AX20)/(0.5*(E20+AX20))</f>
        <v>0.14925373134328371</v>
      </c>
      <c r="BS20" s="23">
        <f>(E20-AY20)/(0.5*(E20+AY20))</f>
        <v>-0.17721518987341775</v>
      </c>
      <c r="BT20" s="23">
        <f>(E20-AZ20)/(0.5*(E20+AZ20))</f>
        <v>0.22680412371134021</v>
      </c>
      <c r="BU20" s="68">
        <f t="shared" si="56"/>
        <v>0.25454545454545452</v>
      </c>
      <c r="BV20" s="68">
        <f t="shared" si="11"/>
        <v>0.14925373134328371</v>
      </c>
      <c r="BW20" s="68">
        <f t="shared" si="12"/>
        <v>0.17721518987341775</v>
      </c>
      <c r="BX20" s="68">
        <f t="shared" si="13"/>
        <v>0.22680412371134021</v>
      </c>
      <c r="BY20" s="16">
        <v>1</v>
      </c>
      <c r="BZ20" s="56">
        <v>0</v>
      </c>
      <c r="CA20" s="56">
        <v>1</v>
      </c>
      <c r="CB20" s="16">
        <v>1</v>
      </c>
      <c r="CC20" s="7">
        <v>18</v>
      </c>
      <c r="CD20" s="7">
        <v>46</v>
      </c>
      <c r="CE20" s="47">
        <f t="shared" si="57"/>
        <v>32</v>
      </c>
      <c r="CF20" s="47">
        <f t="shared" si="58"/>
        <v>21.333333333333332</v>
      </c>
      <c r="CG20" s="47">
        <f>AVERAGE(CC20,CD20,F20)</f>
        <v>30.666666666666668</v>
      </c>
      <c r="CH20" s="47">
        <f t="shared" si="59"/>
        <v>20.444444444444443</v>
      </c>
      <c r="CI20" s="46">
        <f>CE20-F20</f>
        <v>4</v>
      </c>
      <c r="CJ20" s="46">
        <f>CF20-F20</f>
        <v>-6.6666666666666679</v>
      </c>
      <c r="CK20" s="46">
        <f>CG20-F20</f>
        <v>2.6666666666666679</v>
      </c>
      <c r="CL20" s="46">
        <f>CH20-F20</f>
        <v>-7.5555555555555571</v>
      </c>
      <c r="CM20" s="7">
        <f>CI20/G20</f>
        <v>0.1875</v>
      </c>
      <c r="CN20" s="7">
        <f>CJ20/G20</f>
        <v>-0.31250000000000006</v>
      </c>
      <c r="CO20" s="7">
        <f>CK20/G20</f>
        <v>0.12500000000000006</v>
      </c>
      <c r="CP20" s="7">
        <f>CL20/G20</f>
        <v>-0.35416666666666674</v>
      </c>
      <c r="CQ20" s="47">
        <f t="shared" si="60"/>
        <v>4</v>
      </c>
      <c r="CR20" s="47">
        <f t="shared" si="61"/>
        <v>6.6666666666666679</v>
      </c>
      <c r="CS20" s="47">
        <f t="shared" si="62"/>
        <v>2.6666666666666679</v>
      </c>
      <c r="CT20" s="47">
        <f t="shared" si="63"/>
        <v>7.5555555555555571</v>
      </c>
      <c r="CU20" s="46">
        <f t="shared" si="64"/>
        <v>0.1875</v>
      </c>
      <c r="CV20" s="46">
        <f t="shared" si="65"/>
        <v>0.31250000000000006</v>
      </c>
      <c r="CW20" s="46">
        <f t="shared" si="66"/>
        <v>0.12500000000000006</v>
      </c>
      <c r="CX20" s="46">
        <f t="shared" si="67"/>
        <v>0.35416666666666674</v>
      </c>
      <c r="CY20" s="67">
        <f>(F20-CE20)/(0.5*(F20+CE20))</f>
        <v>-0.13333333333333333</v>
      </c>
      <c r="CZ20" s="67">
        <f>(F20-CF20)/(0.5*(F20+CF20))</f>
        <v>0.27027027027027034</v>
      </c>
      <c r="DA20" s="67">
        <f>(F20-CG20)/(0.5*(F20+CG20))</f>
        <v>-9.0909090909090939E-2</v>
      </c>
      <c r="DB20" s="67">
        <f>(F20-CH20)/(0.5*(F20+CH20))</f>
        <v>0.31192660550458723</v>
      </c>
      <c r="DC20" s="66">
        <f t="shared" si="68"/>
        <v>0.13333333333333333</v>
      </c>
      <c r="DD20" s="66">
        <f t="shared" si="16"/>
        <v>0.27027027027027034</v>
      </c>
      <c r="DE20" s="66">
        <f t="shared" si="17"/>
        <v>9.0909090909090939E-2</v>
      </c>
      <c r="DF20" s="66">
        <f t="shared" si="18"/>
        <v>0.31192660550458723</v>
      </c>
      <c r="DG20" s="45">
        <v>0</v>
      </c>
      <c r="DH20" s="58">
        <v>1</v>
      </c>
      <c r="DI20" s="58">
        <v>0</v>
      </c>
      <c r="DJ20" s="45">
        <v>0</v>
      </c>
      <c r="DK20" s="1">
        <v>1</v>
      </c>
      <c r="DL20" s="1">
        <v>7</v>
      </c>
      <c r="DM20" s="1">
        <v>0</v>
      </c>
    </row>
    <row r="21" spans="1:120" x14ac:dyDescent="0.25">
      <c r="A21" s="1">
        <v>4</v>
      </c>
      <c r="B21" s="1">
        <v>1</v>
      </c>
      <c r="C21" s="1">
        <v>4</v>
      </c>
      <c r="D21" s="3">
        <v>14</v>
      </c>
      <c r="E21" s="15">
        <v>18</v>
      </c>
      <c r="F21" s="9">
        <v>20</v>
      </c>
      <c r="G21" s="8">
        <f t="shared" si="0"/>
        <v>17.333333333333332</v>
      </c>
      <c r="H21" s="8">
        <f t="shared" si="1"/>
        <v>11.555555555555555</v>
      </c>
      <c r="I21" s="11">
        <f t="shared" si="2"/>
        <v>-2.4444444444444446</v>
      </c>
      <c r="J21" s="8">
        <f t="shared" si="3"/>
        <v>-6.4444444444444446</v>
      </c>
      <c r="K21" s="8">
        <f t="shared" si="4"/>
        <v>-8.4444444444444446</v>
      </c>
      <c r="L21" s="37">
        <v>20</v>
      </c>
      <c r="M21" s="37">
        <v>16</v>
      </c>
      <c r="N21" s="35">
        <f t="shared" si="19"/>
        <v>18</v>
      </c>
      <c r="O21" s="35">
        <f t="shared" si="20"/>
        <v>12</v>
      </c>
      <c r="P21" s="35">
        <f t="shared" si="21"/>
        <v>16.666666666666668</v>
      </c>
      <c r="Q21" s="35">
        <f t="shared" si="22"/>
        <v>11.111111111111111</v>
      </c>
      <c r="R21" s="42">
        <f t="shared" si="23"/>
        <v>4</v>
      </c>
      <c r="S21" s="42">
        <f t="shared" si="24"/>
        <v>-2</v>
      </c>
      <c r="T21" s="42">
        <f t="shared" si="25"/>
        <v>2.6666666666666679</v>
      </c>
      <c r="U21" s="42">
        <f t="shared" si="26"/>
        <v>-2.8888888888888893</v>
      </c>
      <c r="V21" s="10">
        <f t="shared" si="27"/>
        <v>0.23076923076923078</v>
      </c>
      <c r="W21" s="10">
        <f t="shared" si="28"/>
        <v>-0.11538461538461539</v>
      </c>
      <c r="X21" s="10">
        <f t="shared" si="29"/>
        <v>0.15384615384615394</v>
      </c>
      <c r="Y21" s="10">
        <f t="shared" si="30"/>
        <v>-0.16666666666666671</v>
      </c>
      <c r="Z21" s="37">
        <f t="shared" si="31"/>
        <v>4</v>
      </c>
      <c r="AA21" s="37">
        <f t="shared" si="32"/>
        <v>2</v>
      </c>
      <c r="AB21" s="37">
        <f t="shared" si="33"/>
        <v>2.6666666666666679</v>
      </c>
      <c r="AC21" s="37">
        <f t="shared" si="34"/>
        <v>2.8888888888888893</v>
      </c>
      <c r="AD21" s="60">
        <f t="shared" si="35"/>
        <v>0.23076923076923078</v>
      </c>
      <c r="AE21" s="60">
        <f t="shared" si="36"/>
        <v>0.11538461538461539</v>
      </c>
      <c r="AF21" s="60">
        <f t="shared" si="37"/>
        <v>0.15384615384615394</v>
      </c>
      <c r="AG21" s="60">
        <f t="shared" si="38"/>
        <v>0.16666666666666671</v>
      </c>
      <c r="AH21" s="35">
        <f t="shared" si="39"/>
        <v>-0.25</v>
      </c>
      <c r="AI21" s="35">
        <f t="shared" si="40"/>
        <v>0.15384615384615385</v>
      </c>
      <c r="AJ21" s="35">
        <f t="shared" si="41"/>
        <v>-0.17391304347826095</v>
      </c>
      <c r="AK21" s="35">
        <f t="shared" si="42"/>
        <v>0.23008849557522126</v>
      </c>
      <c r="AL21" s="10">
        <f t="shared" si="43"/>
        <v>0.25</v>
      </c>
      <c r="AM21" s="10">
        <f t="shared" si="44"/>
        <v>0.15384615384615385</v>
      </c>
      <c r="AN21" s="10">
        <f t="shared" si="45"/>
        <v>0.17391304347826095</v>
      </c>
      <c r="AO21" s="10">
        <f>ABS(AK21)</f>
        <v>0.23008849557522126</v>
      </c>
      <c r="AP21" s="60">
        <f>(D21-18.88)^2</f>
        <v>23.814399999999992</v>
      </c>
      <c r="AQ21" s="51">
        <v>1</v>
      </c>
      <c r="AR21" s="57">
        <v>1</v>
      </c>
      <c r="AS21" s="57">
        <v>1</v>
      </c>
      <c r="AT21" s="51">
        <v>0</v>
      </c>
      <c r="AU21" s="6">
        <v>26</v>
      </c>
      <c r="AV21" s="6">
        <v>32</v>
      </c>
      <c r="AW21" s="40">
        <f t="shared" si="8"/>
        <v>29</v>
      </c>
      <c r="AX21" s="40">
        <f t="shared" si="46"/>
        <v>19.333333333333332</v>
      </c>
      <c r="AY21" s="40">
        <f>AVERAGE(AU21,AV21,E21)</f>
        <v>25.333333333333332</v>
      </c>
      <c r="AZ21" s="40">
        <f t="shared" si="47"/>
        <v>16.888888888888886</v>
      </c>
      <c r="BA21" s="21">
        <f>AW21-E21</f>
        <v>11</v>
      </c>
      <c r="BB21" s="21">
        <f>AX21-E21</f>
        <v>1.3333333333333321</v>
      </c>
      <c r="BC21" s="21">
        <f>AY21-E21</f>
        <v>7.3333333333333321</v>
      </c>
      <c r="BD21" s="21">
        <f>AZ21-E21</f>
        <v>-1.1111111111111143</v>
      </c>
      <c r="BE21" s="6">
        <f>BA21/G21</f>
        <v>0.63461538461538469</v>
      </c>
      <c r="BF21" s="6">
        <f>BB21/G21</f>
        <v>7.6923076923076858E-2</v>
      </c>
      <c r="BG21" s="6">
        <f>BC21/G21</f>
        <v>0.42307692307692302</v>
      </c>
      <c r="BH21" s="6">
        <f>BD21/G21</f>
        <v>-6.4102564102564291E-2</v>
      </c>
      <c r="BI21" s="40">
        <f t="shared" si="48"/>
        <v>11</v>
      </c>
      <c r="BJ21" s="40">
        <f t="shared" si="49"/>
        <v>1.3333333333333321</v>
      </c>
      <c r="BK21" s="40">
        <f t="shared" si="50"/>
        <v>7.3333333333333321</v>
      </c>
      <c r="BL21" s="40">
        <f t="shared" si="51"/>
        <v>1.1111111111111143</v>
      </c>
      <c r="BM21" s="21">
        <f t="shared" si="52"/>
        <v>0.63461538461538469</v>
      </c>
      <c r="BN21" s="21">
        <f t="shared" si="53"/>
        <v>7.6923076923076858E-2</v>
      </c>
      <c r="BO21" s="21">
        <f t="shared" si="54"/>
        <v>0.42307692307692302</v>
      </c>
      <c r="BP21" s="21">
        <f t="shared" si="55"/>
        <v>6.4102564102564291E-2</v>
      </c>
      <c r="BQ21" s="23">
        <f>(E21-AW21)/(0.5*(E21+AW21))</f>
        <v>-0.46808510638297873</v>
      </c>
      <c r="BR21" s="23">
        <f>(E21-AX21)/(0.5*(E21+AX21))</f>
        <v>-7.1428571428571369E-2</v>
      </c>
      <c r="BS21" s="23">
        <f>(E21-AY21)/(0.5*(E21+AY21))</f>
        <v>-0.33846153846153842</v>
      </c>
      <c r="BT21" s="23">
        <f>(E21-AZ21)/(0.5*(E21+AZ21))</f>
        <v>6.3694267515923747E-2</v>
      </c>
      <c r="BU21" s="68">
        <f t="shared" si="56"/>
        <v>0.46808510638297873</v>
      </c>
      <c r="BV21" s="68">
        <f t="shared" si="11"/>
        <v>7.1428571428571369E-2</v>
      </c>
      <c r="BW21" s="68">
        <f t="shared" si="12"/>
        <v>0.33846153846153842</v>
      </c>
      <c r="BX21" s="68">
        <f t="shared" si="13"/>
        <v>6.3694267515923747E-2</v>
      </c>
      <c r="BY21" s="16">
        <v>0</v>
      </c>
      <c r="BZ21" s="56">
        <v>0</v>
      </c>
      <c r="CA21" s="56">
        <v>0</v>
      </c>
      <c r="CB21" s="16">
        <v>0</v>
      </c>
      <c r="CC21" s="7">
        <v>18</v>
      </c>
      <c r="CD21" s="7">
        <v>32</v>
      </c>
      <c r="CE21" s="47">
        <f t="shared" si="57"/>
        <v>25</v>
      </c>
      <c r="CF21" s="47">
        <f t="shared" si="58"/>
        <v>16.666666666666664</v>
      </c>
      <c r="CG21" s="47">
        <f>AVERAGE(CC21,CD21,F21)</f>
        <v>23.333333333333332</v>
      </c>
      <c r="CH21" s="47">
        <f t="shared" si="59"/>
        <v>15.555555555555554</v>
      </c>
      <c r="CI21" s="46">
        <f>CE21-F21</f>
        <v>5</v>
      </c>
      <c r="CJ21" s="46">
        <f>CF21-F21</f>
        <v>-3.3333333333333357</v>
      </c>
      <c r="CK21" s="46">
        <f>CG21-F21</f>
        <v>3.3333333333333321</v>
      </c>
      <c r="CL21" s="46">
        <f>CH21-F21</f>
        <v>-4.4444444444444464</v>
      </c>
      <c r="CM21" s="7">
        <f>CI21/G21</f>
        <v>0.28846153846153849</v>
      </c>
      <c r="CN21" s="7">
        <f>CJ21/G21</f>
        <v>-0.19230769230769246</v>
      </c>
      <c r="CO21" s="7">
        <f>CK21/G21</f>
        <v>0.19230769230769226</v>
      </c>
      <c r="CP21" s="7">
        <f>CL21/G21</f>
        <v>-0.25641025641025655</v>
      </c>
      <c r="CQ21" s="47">
        <f t="shared" si="60"/>
        <v>5</v>
      </c>
      <c r="CR21" s="47">
        <f t="shared" si="61"/>
        <v>3.3333333333333357</v>
      </c>
      <c r="CS21" s="47">
        <f t="shared" si="62"/>
        <v>3.3333333333333321</v>
      </c>
      <c r="CT21" s="47">
        <f t="shared" si="63"/>
        <v>4.4444444444444464</v>
      </c>
      <c r="CU21" s="46">
        <f t="shared" si="64"/>
        <v>0.28846153846153849</v>
      </c>
      <c r="CV21" s="46">
        <f t="shared" si="65"/>
        <v>0.19230769230769246</v>
      </c>
      <c r="CW21" s="46">
        <f t="shared" si="66"/>
        <v>0.19230769230769226</v>
      </c>
      <c r="CX21" s="46">
        <f t="shared" si="67"/>
        <v>0.25641025641025655</v>
      </c>
      <c r="CY21" s="67">
        <f>(F21-CE21)/(0.5*(F21+CE21))</f>
        <v>-0.22222222222222221</v>
      </c>
      <c r="CZ21" s="67">
        <f>(F21-CF21)/(0.5*(F21+CF21))</f>
        <v>0.18181818181818196</v>
      </c>
      <c r="DA21" s="67">
        <f>(F21-CG21)/(0.5*(F21+CG21))</f>
        <v>-0.1538461538461538</v>
      </c>
      <c r="DB21" s="67">
        <f>(F21-CH21)/(0.5*(F21+CH21))</f>
        <v>0.25000000000000011</v>
      </c>
      <c r="DC21" s="66">
        <f t="shared" si="68"/>
        <v>0.22222222222222221</v>
      </c>
      <c r="DD21" s="66">
        <f t="shared" si="16"/>
        <v>0.18181818181818196</v>
      </c>
      <c r="DE21" s="66">
        <f t="shared" si="17"/>
        <v>0.1538461538461538</v>
      </c>
      <c r="DF21" s="66">
        <f t="shared" si="18"/>
        <v>0.25000000000000011</v>
      </c>
      <c r="DG21" s="45">
        <v>0</v>
      </c>
      <c r="DH21" s="58">
        <v>1</v>
      </c>
      <c r="DI21" s="58">
        <v>0</v>
      </c>
      <c r="DJ21" s="45">
        <v>1</v>
      </c>
      <c r="DK21" s="1">
        <v>8</v>
      </c>
      <c r="DL21" s="1">
        <v>0</v>
      </c>
      <c r="DM21" s="1">
        <v>1</v>
      </c>
      <c r="DN21" s="8">
        <f t="shared" ref="DN21:DP21" si="73">SUM(DK18:DK21)</f>
        <v>23</v>
      </c>
      <c r="DO21" s="8">
        <f t="shared" si="73"/>
        <v>10</v>
      </c>
      <c r="DP21" s="8">
        <f t="shared" si="73"/>
        <v>1</v>
      </c>
    </row>
    <row r="22" spans="1:120" x14ac:dyDescent="0.25">
      <c r="A22" s="1">
        <v>4</v>
      </c>
      <c r="B22" s="1">
        <v>2</v>
      </c>
      <c r="C22" s="1">
        <v>5</v>
      </c>
      <c r="D22" s="3">
        <v>15</v>
      </c>
      <c r="E22" s="4">
        <v>35</v>
      </c>
      <c r="F22" s="9">
        <v>20</v>
      </c>
      <c r="G22" s="8">
        <f t="shared" si="0"/>
        <v>23.333333333333332</v>
      </c>
      <c r="H22" s="8">
        <f t="shared" si="1"/>
        <v>15.555555555555555</v>
      </c>
      <c r="I22" s="11">
        <f t="shared" si="2"/>
        <v>0.55555555555555536</v>
      </c>
      <c r="J22" s="8">
        <f t="shared" si="3"/>
        <v>-19.444444444444443</v>
      </c>
      <c r="K22" s="8">
        <f t="shared" si="4"/>
        <v>-4.4444444444444446</v>
      </c>
      <c r="L22" s="37">
        <v>6</v>
      </c>
      <c r="M22" s="37">
        <v>20</v>
      </c>
      <c r="N22" s="35">
        <f t="shared" si="19"/>
        <v>13</v>
      </c>
      <c r="O22" s="35">
        <f t="shared" si="20"/>
        <v>8.6666666666666661</v>
      </c>
      <c r="P22" s="35">
        <f t="shared" si="21"/>
        <v>13.666666666666666</v>
      </c>
      <c r="Q22" s="35">
        <f t="shared" si="22"/>
        <v>9.1111111111111107</v>
      </c>
      <c r="R22" s="42">
        <f t="shared" si="23"/>
        <v>-2</v>
      </c>
      <c r="S22" s="42">
        <f t="shared" si="24"/>
        <v>-6.3333333333333339</v>
      </c>
      <c r="T22" s="42">
        <f t="shared" si="25"/>
        <v>-1.3333333333333339</v>
      </c>
      <c r="U22" s="42">
        <f t="shared" si="26"/>
        <v>-5.8888888888888893</v>
      </c>
      <c r="V22" s="10">
        <f t="shared" si="27"/>
        <v>-8.5714285714285715E-2</v>
      </c>
      <c r="W22" s="10">
        <f t="shared" si="28"/>
        <v>-0.27142857142857146</v>
      </c>
      <c r="X22" s="10">
        <f t="shared" si="29"/>
        <v>-5.7142857142857169E-2</v>
      </c>
      <c r="Y22" s="10">
        <f t="shared" si="30"/>
        <v>-0.25238095238095243</v>
      </c>
      <c r="Z22" s="37">
        <f t="shared" si="31"/>
        <v>2</v>
      </c>
      <c r="AA22" s="37">
        <f t="shared" si="32"/>
        <v>6.3333333333333339</v>
      </c>
      <c r="AB22" s="37">
        <f t="shared" si="33"/>
        <v>1.3333333333333339</v>
      </c>
      <c r="AC22" s="37">
        <f t="shared" si="34"/>
        <v>5.8888888888888893</v>
      </c>
      <c r="AD22" s="60">
        <f t="shared" si="35"/>
        <v>8.5714285714285715E-2</v>
      </c>
      <c r="AE22" s="60">
        <f t="shared" si="36"/>
        <v>0.27142857142857146</v>
      </c>
      <c r="AF22" s="60">
        <f t="shared" si="37"/>
        <v>5.7142857142857169E-2</v>
      </c>
      <c r="AG22" s="60">
        <f t="shared" si="38"/>
        <v>0.25238095238095243</v>
      </c>
      <c r="AH22" s="35">
        <f t="shared" si="39"/>
        <v>0.14285714285714285</v>
      </c>
      <c r="AI22" s="35">
        <f t="shared" si="40"/>
        <v>0.53521126760563387</v>
      </c>
      <c r="AJ22" s="35">
        <f t="shared" si="41"/>
        <v>9.3023255813953543E-2</v>
      </c>
      <c r="AK22" s="35">
        <f t="shared" si="42"/>
        <v>0.48847926267281111</v>
      </c>
      <c r="AL22" s="10">
        <f t="shared" si="43"/>
        <v>0.14285714285714285</v>
      </c>
      <c r="AM22" s="10">
        <f t="shared" si="44"/>
        <v>0.53521126760563387</v>
      </c>
      <c r="AN22" s="10">
        <f t="shared" si="45"/>
        <v>9.3023255813953543E-2</v>
      </c>
      <c r="AO22" s="10">
        <f>ABS(AK22)</f>
        <v>0.48847926267281111</v>
      </c>
      <c r="AP22" s="60">
        <f>(D22-28.44)^2</f>
        <v>180.63360000000003</v>
      </c>
      <c r="AQ22" s="51">
        <v>1</v>
      </c>
      <c r="AR22" s="57">
        <v>1</v>
      </c>
      <c r="AS22" s="57">
        <v>0</v>
      </c>
      <c r="AT22" s="51">
        <v>0</v>
      </c>
      <c r="AU22" s="6">
        <v>40</v>
      </c>
      <c r="AV22" s="6">
        <v>70</v>
      </c>
      <c r="AW22" s="40">
        <f t="shared" si="8"/>
        <v>55</v>
      </c>
      <c r="AX22" s="40">
        <f t="shared" si="46"/>
        <v>36.666666666666664</v>
      </c>
      <c r="AY22" s="40">
        <f>AVERAGE(AU22,AV22,E22)</f>
        <v>48.333333333333336</v>
      </c>
      <c r="AZ22" s="40">
        <f t="shared" si="47"/>
        <v>32.222222222222221</v>
      </c>
      <c r="BA22" s="21">
        <f>AW22-E22</f>
        <v>20</v>
      </c>
      <c r="BB22" s="21">
        <f>AX22-E22</f>
        <v>1.6666666666666643</v>
      </c>
      <c r="BC22" s="21">
        <f>AY22-E22</f>
        <v>13.333333333333336</v>
      </c>
      <c r="BD22" s="21">
        <f>AZ22-E22</f>
        <v>-2.7777777777777786</v>
      </c>
      <c r="BE22" s="6">
        <f>BA22/G22</f>
        <v>0.85714285714285721</v>
      </c>
      <c r="BF22" s="6">
        <f>BB22/G22</f>
        <v>7.1428571428571327E-2</v>
      </c>
      <c r="BG22" s="6">
        <f>BC22/G22</f>
        <v>0.57142857142857151</v>
      </c>
      <c r="BH22" s="6">
        <f>BD22/G22</f>
        <v>-0.11904761904761908</v>
      </c>
      <c r="BI22" s="40">
        <f t="shared" si="48"/>
        <v>20</v>
      </c>
      <c r="BJ22" s="40">
        <f t="shared" si="49"/>
        <v>1.6666666666666643</v>
      </c>
      <c r="BK22" s="40">
        <f t="shared" si="50"/>
        <v>13.333333333333336</v>
      </c>
      <c r="BL22" s="40">
        <f t="shared" si="51"/>
        <v>2.7777777777777786</v>
      </c>
      <c r="BM22" s="21">
        <f t="shared" si="52"/>
        <v>0.85714285714285721</v>
      </c>
      <c r="BN22" s="21">
        <f t="shared" si="53"/>
        <v>7.1428571428571327E-2</v>
      </c>
      <c r="BO22" s="21">
        <f t="shared" si="54"/>
        <v>0.57142857142857151</v>
      </c>
      <c r="BP22" s="21">
        <f t="shared" si="55"/>
        <v>0.11904761904761908</v>
      </c>
      <c r="BQ22" s="23">
        <f>(E22-AW22)/(0.5*(E22+AW22))</f>
        <v>-0.44444444444444442</v>
      </c>
      <c r="BR22" s="23">
        <f>(E22-AX22)/(0.5*(E22+AX22))</f>
        <v>-4.6511627906976681E-2</v>
      </c>
      <c r="BS22" s="23">
        <f>(E22-AY22)/(0.5*(E22+AY22))</f>
        <v>-0.32</v>
      </c>
      <c r="BT22" s="23">
        <f>(E22-AZ22)/(0.5*(E22+AZ22))</f>
        <v>8.264462809917357E-2</v>
      </c>
      <c r="BU22" s="68">
        <f t="shared" si="56"/>
        <v>0.44444444444444442</v>
      </c>
      <c r="BV22" s="68">
        <f t="shared" si="11"/>
        <v>4.6511627906976681E-2</v>
      </c>
      <c r="BW22" s="68">
        <f t="shared" si="12"/>
        <v>0.32</v>
      </c>
      <c r="BX22" s="68">
        <f t="shared" si="13"/>
        <v>8.264462809917357E-2</v>
      </c>
      <c r="BY22" s="16">
        <v>0</v>
      </c>
      <c r="BZ22" s="56">
        <v>0</v>
      </c>
      <c r="CA22" s="56">
        <v>0</v>
      </c>
      <c r="CB22" s="16">
        <v>0</v>
      </c>
      <c r="CC22" s="7">
        <v>7</v>
      </c>
      <c r="CD22" s="7">
        <v>17</v>
      </c>
      <c r="CE22" s="47">
        <f t="shared" si="57"/>
        <v>12</v>
      </c>
      <c r="CF22" s="47">
        <f t="shared" si="58"/>
        <v>8</v>
      </c>
      <c r="CG22" s="47">
        <f>AVERAGE(CC22,CD22,F22)</f>
        <v>14.666666666666666</v>
      </c>
      <c r="CH22" s="47">
        <f t="shared" si="59"/>
        <v>9.7777777777777768</v>
      </c>
      <c r="CI22" s="46">
        <f>CE22-F22</f>
        <v>-8</v>
      </c>
      <c r="CJ22" s="46">
        <f>CF22-F22</f>
        <v>-12</v>
      </c>
      <c r="CK22" s="46">
        <f>CG22-F22</f>
        <v>-5.3333333333333339</v>
      </c>
      <c r="CL22" s="46">
        <f>CH22-F22</f>
        <v>-10.222222222222223</v>
      </c>
      <c r="CM22" s="7">
        <f>CI22/G22</f>
        <v>-0.34285714285714286</v>
      </c>
      <c r="CN22" s="7">
        <f>CJ22/G22</f>
        <v>-0.51428571428571435</v>
      </c>
      <c r="CO22" s="7">
        <f>CK22/G22</f>
        <v>-0.22857142857142862</v>
      </c>
      <c r="CP22" s="7">
        <f>CL22/G22</f>
        <v>-0.43809523809523815</v>
      </c>
      <c r="CQ22" s="47">
        <f t="shared" si="60"/>
        <v>8</v>
      </c>
      <c r="CR22" s="47">
        <f t="shared" si="61"/>
        <v>12</v>
      </c>
      <c r="CS22" s="47">
        <f t="shared" si="62"/>
        <v>5.3333333333333339</v>
      </c>
      <c r="CT22" s="47">
        <f t="shared" si="63"/>
        <v>10.222222222222223</v>
      </c>
      <c r="CU22" s="46">
        <f t="shared" si="64"/>
        <v>0.34285714285714286</v>
      </c>
      <c r="CV22" s="46">
        <f t="shared" si="65"/>
        <v>0.51428571428571435</v>
      </c>
      <c r="CW22" s="46">
        <f t="shared" si="66"/>
        <v>0.22857142857142862</v>
      </c>
      <c r="CX22" s="46">
        <f t="shared" si="67"/>
        <v>0.43809523809523815</v>
      </c>
      <c r="CY22" s="67">
        <f>(F22-CE22)/(0.5*(F22+CE22))</f>
        <v>0.5</v>
      </c>
      <c r="CZ22" s="67">
        <f>(F22-CF22)/(0.5*(F22+CF22))</f>
        <v>0.8571428571428571</v>
      </c>
      <c r="DA22" s="67">
        <f>(F22-CG22)/(0.5*(F22+CG22))</f>
        <v>0.30769230769230776</v>
      </c>
      <c r="DB22" s="67">
        <f>(F22-CH22)/(0.5*(F22+CH22))</f>
        <v>0.68656716417910457</v>
      </c>
      <c r="DC22" s="66">
        <f t="shared" si="68"/>
        <v>0.5</v>
      </c>
      <c r="DD22" s="66">
        <f t="shared" si="16"/>
        <v>0.8571428571428571</v>
      </c>
      <c r="DE22" s="66">
        <f t="shared" si="17"/>
        <v>0.30769230769230776</v>
      </c>
      <c r="DF22" s="66">
        <f t="shared" si="18"/>
        <v>0.68656716417910457</v>
      </c>
      <c r="DG22" s="45">
        <v>0</v>
      </c>
      <c r="DH22" s="58">
        <v>0</v>
      </c>
      <c r="DI22" s="58">
        <v>1</v>
      </c>
      <c r="DJ22" s="45">
        <v>1</v>
      </c>
      <c r="DK22" s="1">
        <v>7</v>
      </c>
      <c r="DL22" s="1">
        <v>0</v>
      </c>
      <c r="DM22" s="1">
        <v>1</v>
      </c>
    </row>
    <row r="23" spans="1:120" x14ac:dyDescent="0.25">
      <c r="A23" s="1">
        <v>4</v>
      </c>
      <c r="B23" s="1">
        <v>2</v>
      </c>
      <c r="C23" s="1">
        <v>6</v>
      </c>
      <c r="D23" s="17">
        <v>10</v>
      </c>
      <c r="E23" s="15">
        <v>25</v>
      </c>
      <c r="F23" s="5">
        <v>21</v>
      </c>
      <c r="G23" s="8">
        <f t="shared" si="0"/>
        <v>18.666666666666668</v>
      </c>
      <c r="H23" s="8">
        <f t="shared" si="1"/>
        <v>12.444444444444445</v>
      </c>
      <c r="I23" s="11">
        <f t="shared" si="2"/>
        <v>2.4444444444444446</v>
      </c>
      <c r="J23" s="8">
        <f t="shared" si="3"/>
        <v>-12.555555555555555</v>
      </c>
      <c r="K23" s="8">
        <f t="shared" si="4"/>
        <v>-8.5555555555555554</v>
      </c>
      <c r="L23" s="37">
        <v>15</v>
      </c>
      <c r="M23" s="37">
        <v>24</v>
      </c>
      <c r="N23" s="35">
        <f t="shared" si="19"/>
        <v>19.5</v>
      </c>
      <c r="O23" s="35">
        <f t="shared" si="20"/>
        <v>13</v>
      </c>
      <c r="P23" s="35">
        <f t="shared" si="21"/>
        <v>16.333333333333332</v>
      </c>
      <c r="Q23" s="35">
        <f t="shared" si="22"/>
        <v>10.888888888888888</v>
      </c>
      <c r="R23" s="42">
        <f t="shared" si="23"/>
        <v>9.5</v>
      </c>
      <c r="S23" s="42">
        <f t="shared" si="24"/>
        <v>3</v>
      </c>
      <c r="T23" s="42">
        <f t="shared" si="25"/>
        <v>6.3333333333333321</v>
      </c>
      <c r="U23" s="42">
        <f t="shared" si="26"/>
        <v>0.88888888888888751</v>
      </c>
      <c r="V23" s="10">
        <f t="shared" si="27"/>
        <v>0.5089285714285714</v>
      </c>
      <c r="W23" s="10">
        <f t="shared" si="28"/>
        <v>0.1607142857142857</v>
      </c>
      <c r="X23" s="10">
        <f t="shared" si="29"/>
        <v>0.33928571428571419</v>
      </c>
      <c r="Y23" s="10">
        <f t="shared" si="30"/>
        <v>4.761904761904754E-2</v>
      </c>
      <c r="Z23" s="37">
        <f t="shared" si="31"/>
        <v>9.5</v>
      </c>
      <c r="AA23" s="37">
        <f t="shared" si="32"/>
        <v>3</v>
      </c>
      <c r="AB23" s="37">
        <f t="shared" si="33"/>
        <v>6.3333333333333321</v>
      </c>
      <c r="AC23" s="37">
        <f t="shared" si="34"/>
        <v>0.88888888888888751</v>
      </c>
      <c r="AD23" s="60">
        <f t="shared" si="35"/>
        <v>0.5089285714285714</v>
      </c>
      <c r="AE23" s="60">
        <f t="shared" si="36"/>
        <v>0.1607142857142857</v>
      </c>
      <c r="AF23" s="60">
        <f t="shared" si="37"/>
        <v>0.33928571428571419</v>
      </c>
      <c r="AG23" s="60">
        <f t="shared" si="38"/>
        <v>4.761904761904754E-2</v>
      </c>
      <c r="AH23" s="35">
        <f t="shared" si="39"/>
        <v>-0.64406779661016944</v>
      </c>
      <c r="AI23" s="35">
        <f t="shared" si="40"/>
        <v>-0.2608695652173913</v>
      </c>
      <c r="AJ23" s="35">
        <f t="shared" si="41"/>
        <v>-0.48101265822784806</v>
      </c>
      <c r="AK23" s="35">
        <f t="shared" si="42"/>
        <v>-8.5106382978723291E-2</v>
      </c>
      <c r="AL23" s="10">
        <f t="shared" si="43"/>
        <v>0.64406779661016944</v>
      </c>
      <c r="AM23" s="10">
        <f t="shared" si="44"/>
        <v>0.2608695652173913</v>
      </c>
      <c r="AN23" s="10">
        <f t="shared" si="45"/>
        <v>0.48101265822784806</v>
      </c>
      <c r="AO23" s="10">
        <f>ABS(AK23)</f>
        <v>8.5106382978723291E-2</v>
      </c>
      <c r="AP23" s="60">
        <f>(D23-21.33)^2</f>
        <v>128.36889999999997</v>
      </c>
      <c r="AQ23" s="51">
        <v>1</v>
      </c>
      <c r="AR23" s="57">
        <v>1</v>
      </c>
      <c r="AS23" s="57">
        <v>1</v>
      </c>
      <c r="AT23" s="51">
        <v>1</v>
      </c>
      <c r="AU23" s="6">
        <v>10</v>
      </c>
      <c r="AV23" s="6">
        <v>30</v>
      </c>
      <c r="AW23" s="40">
        <f t="shared" si="8"/>
        <v>20</v>
      </c>
      <c r="AX23" s="40">
        <f t="shared" si="46"/>
        <v>13.333333333333332</v>
      </c>
      <c r="AY23" s="40">
        <f>AVERAGE(AU23,AV23,E23)</f>
        <v>21.666666666666668</v>
      </c>
      <c r="AZ23" s="40">
        <f t="shared" si="47"/>
        <v>14.444444444444445</v>
      </c>
      <c r="BA23" s="21">
        <f>AW23-E23</f>
        <v>-5</v>
      </c>
      <c r="BB23" s="21">
        <f>AX23-E23</f>
        <v>-11.666666666666668</v>
      </c>
      <c r="BC23" s="21">
        <f>AY23-E23</f>
        <v>-3.3333333333333321</v>
      </c>
      <c r="BD23" s="21">
        <f>AZ23-E23</f>
        <v>-10.555555555555555</v>
      </c>
      <c r="BE23" s="6">
        <f>BA23/G23</f>
        <v>-0.26785714285714285</v>
      </c>
      <c r="BF23" s="6">
        <f>BB23/G23</f>
        <v>-0.625</v>
      </c>
      <c r="BG23" s="6">
        <f>BC23/G23</f>
        <v>-0.17857142857142849</v>
      </c>
      <c r="BH23" s="6">
        <f>BD23/G23</f>
        <v>-0.56547619047619047</v>
      </c>
      <c r="BI23" s="40">
        <f t="shared" si="48"/>
        <v>5</v>
      </c>
      <c r="BJ23" s="40">
        <f t="shared" si="49"/>
        <v>11.666666666666668</v>
      </c>
      <c r="BK23" s="40">
        <f t="shared" si="50"/>
        <v>3.3333333333333321</v>
      </c>
      <c r="BL23" s="40">
        <f t="shared" si="51"/>
        <v>10.555555555555555</v>
      </c>
      <c r="BM23" s="21">
        <f t="shared" si="52"/>
        <v>0.26785714285714285</v>
      </c>
      <c r="BN23" s="21">
        <f t="shared" si="53"/>
        <v>0.625</v>
      </c>
      <c r="BO23" s="21">
        <f t="shared" si="54"/>
        <v>0.17857142857142849</v>
      </c>
      <c r="BP23" s="21">
        <f t="shared" si="55"/>
        <v>0.56547619047619047</v>
      </c>
      <c r="BQ23" s="23">
        <f>(E23-AW23)/(0.5*(E23+AW23))</f>
        <v>0.22222222222222221</v>
      </c>
      <c r="BR23" s="23">
        <f>(E23-AX23)/(0.5*(E23+AX23))</f>
        <v>0.60869565217391319</v>
      </c>
      <c r="BS23" s="23">
        <f>(E23-AY23)/(0.5*(E23+AY23))</f>
        <v>0.14285714285714279</v>
      </c>
      <c r="BT23" s="23">
        <f>(E23-AZ23)/(0.5*(E23+AZ23))</f>
        <v>0.53521126760563387</v>
      </c>
      <c r="BU23" s="68">
        <f t="shared" si="56"/>
        <v>0.22222222222222221</v>
      </c>
      <c r="BV23" s="68">
        <f t="shared" si="11"/>
        <v>0.60869565217391319</v>
      </c>
      <c r="BW23" s="68">
        <f t="shared" si="12"/>
        <v>0.14285714285714279</v>
      </c>
      <c r="BX23" s="68">
        <f t="shared" si="13"/>
        <v>0.53521126760563387</v>
      </c>
      <c r="BY23" s="16">
        <v>0</v>
      </c>
      <c r="BZ23" s="56">
        <v>0</v>
      </c>
      <c r="CA23" s="56">
        <v>0</v>
      </c>
      <c r="CB23" s="16">
        <v>1</v>
      </c>
      <c r="CC23" s="7">
        <v>28</v>
      </c>
      <c r="CD23" s="7">
        <v>19</v>
      </c>
      <c r="CE23" s="47">
        <f t="shared" si="57"/>
        <v>23.5</v>
      </c>
      <c r="CF23" s="47">
        <f t="shared" si="58"/>
        <v>15.666666666666666</v>
      </c>
      <c r="CG23" s="47">
        <f>AVERAGE(CC23,CD23,F23)</f>
        <v>22.666666666666668</v>
      </c>
      <c r="CH23" s="47">
        <f t="shared" si="59"/>
        <v>15.111111111111111</v>
      </c>
      <c r="CI23" s="46">
        <f>CE23-F23</f>
        <v>2.5</v>
      </c>
      <c r="CJ23" s="46">
        <f>CF23-F23</f>
        <v>-5.3333333333333339</v>
      </c>
      <c r="CK23" s="46">
        <f>CG23-F23</f>
        <v>1.6666666666666679</v>
      </c>
      <c r="CL23" s="46">
        <f>CH23-F23</f>
        <v>-5.8888888888888893</v>
      </c>
      <c r="CM23" s="7">
        <f>CI23/G23</f>
        <v>0.13392857142857142</v>
      </c>
      <c r="CN23" s="7">
        <f>CJ23/G23</f>
        <v>-0.28571428571428575</v>
      </c>
      <c r="CO23" s="7">
        <f>CK23/G23</f>
        <v>8.9285714285714343E-2</v>
      </c>
      <c r="CP23" s="7">
        <f>CL23/G23</f>
        <v>-0.31547619047619047</v>
      </c>
      <c r="CQ23" s="47">
        <f t="shared" si="60"/>
        <v>2.5</v>
      </c>
      <c r="CR23" s="47">
        <f t="shared" si="61"/>
        <v>5.3333333333333339</v>
      </c>
      <c r="CS23" s="47">
        <f t="shared" si="62"/>
        <v>1.6666666666666679</v>
      </c>
      <c r="CT23" s="47">
        <f t="shared" si="63"/>
        <v>5.8888888888888893</v>
      </c>
      <c r="CU23" s="46">
        <f t="shared" si="64"/>
        <v>0.13392857142857142</v>
      </c>
      <c r="CV23" s="46">
        <f t="shared" si="65"/>
        <v>0.28571428571428575</v>
      </c>
      <c r="CW23" s="46">
        <f t="shared" si="66"/>
        <v>8.9285714285714343E-2</v>
      </c>
      <c r="CX23" s="46">
        <f t="shared" si="67"/>
        <v>0.31547619047619047</v>
      </c>
      <c r="CY23" s="67">
        <f>(F23-CE23)/(0.5*(F23+CE23))</f>
        <v>-0.11235955056179775</v>
      </c>
      <c r="CZ23" s="67">
        <f>(F23-CF23)/(0.5*(F23+CF23))</f>
        <v>0.29090909090909095</v>
      </c>
      <c r="DA23" s="67">
        <f>(F23-CG23)/(0.5*(F23+CG23))</f>
        <v>-7.6335877862595464E-2</v>
      </c>
      <c r="DB23" s="67">
        <f>(F23-CH23)/(0.5*(F23+CH23))</f>
        <v>0.32615384615384613</v>
      </c>
      <c r="DC23" s="66">
        <f t="shared" si="68"/>
        <v>0.11235955056179775</v>
      </c>
      <c r="DD23" s="66">
        <f t="shared" si="16"/>
        <v>0.29090909090909095</v>
      </c>
      <c r="DE23" s="66">
        <f t="shared" si="17"/>
        <v>7.6335877862595464E-2</v>
      </c>
      <c r="DF23" s="66">
        <f t="shared" si="18"/>
        <v>0.32615384615384613</v>
      </c>
      <c r="DG23" s="45">
        <v>0</v>
      </c>
      <c r="DH23" s="58">
        <v>0</v>
      </c>
      <c r="DI23" s="58">
        <v>0</v>
      </c>
      <c r="DJ23" s="45">
        <v>1</v>
      </c>
      <c r="DK23" s="1">
        <v>7</v>
      </c>
      <c r="DL23" s="1">
        <v>1</v>
      </c>
      <c r="DM23" s="1">
        <v>1</v>
      </c>
    </row>
    <row r="24" spans="1:120" x14ac:dyDescent="0.25">
      <c r="A24" s="1">
        <v>4</v>
      </c>
      <c r="B24" s="1">
        <v>2</v>
      </c>
      <c r="C24" s="1">
        <v>7</v>
      </c>
      <c r="D24" s="17">
        <v>25</v>
      </c>
      <c r="E24" s="15">
        <v>15</v>
      </c>
      <c r="F24" s="9">
        <v>13</v>
      </c>
      <c r="G24" s="8">
        <f t="shared" si="0"/>
        <v>17.666666666666668</v>
      </c>
      <c r="H24" s="8">
        <f t="shared" si="1"/>
        <v>11.777777777777779</v>
      </c>
      <c r="I24" s="8">
        <f t="shared" si="2"/>
        <v>-13.222222222222221</v>
      </c>
      <c r="J24" s="8">
        <f t="shared" si="3"/>
        <v>-3.2222222222222214</v>
      </c>
      <c r="K24" s="11">
        <f t="shared" si="4"/>
        <v>-1.2222222222222214</v>
      </c>
      <c r="L24" s="37">
        <v>17</v>
      </c>
      <c r="M24" s="37">
        <v>12</v>
      </c>
      <c r="N24" s="35">
        <f t="shared" si="19"/>
        <v>14.5</v>
      </c>
      <c r="O24" s="35">
        <f t="shared" si="20"/>
        <v>9.6666666666666661</v>
      </c>
      <c r="P24" s="35">
        <f t="shared" si="21"/>
        <v>18</v>
      </c>
      <c r="Q24" s="35">
        <f t="shared" si="22"/>
        <v>12</v>
      </c>
      <c r="R24" s="42">
        <f t="shared" si="23"/>
        <v>-10.5</v>
      </c>
      <c r="S24" s="42">
        <f t="shared" si="24"/>
        <v>-15.333333333333334</v>
      </c>
      <c r="T24" s="42">
        <f t="shared" si="25"/>
        <v>-7</v>
      </c>
      <c r="U24" s="42">
        <f t="shared" si="26"/>
        <v>-13</v>
      </c>
      <c r="V24" s="10">
        <f t="shared" si="27"/>
        <v>-0.59433962264150941</v>
      </c>
      <c r="W24" s="10">
        <f t="shared" si="28"/>
        <v>-0.86792452830188682</v>
      </c>
      <c r="X24" s="10">
        <f t="shared" si="29"/>
        <v>-0.39622641509433959</v>
      </c>
      <c r="Y24" s="10">
        <f t="shared" si="30"/>
        <v>-0.73584905660377353</v>
      </c>
      <c r="Z24" s="37">
        <f t="shared" si="31"/>
        <v>10.5</v>
      </c>
      <c r="AA24" s="37">
        <f t="shared" si="32"/>
        <v>15.333333333333334</v>
      </c>
      <c r="AB24" s="37">
        <f t="shared" si="33"/>
        <v>7</v>
      </c>
      <c r="AC24" s="37">
        <f t="shared" si="34"/>
        <v>13</v>
      </c>
      <c r="AD24" s="60">
        <f t="shared" si="35"/>
        <v>0.59433962264150941</v>
      </c>
      <c r="AE24" s="60">
        <f t="shared" si="36"/>
        <v>0.86792452830188682</v>
      </c>
      <c r="AF24" s="60">
        <f t="shared" si="37"/>
        <v>0.39622641509433959</v>
      </c>
      <c r="AG24" s="60">
        <f t="shared" si="38"/>
        <v>0.73584905660377353</v>
      </c>
      <c r="AH24" s="35">
        <f t="shared" si="39"/>
        <v>0.53164556962025311</v>
      </c>
      <c r="AI24" s="35">
        <f t="shared" si="40"/>
        <v>0.88461538461538469</v>
      </c>
      <c r="AJ24" s="35">
        <f t="shared" si="41"/>
        <v>0.32558139534883723</v>
      </c>
      <c r="AK24" s="35">
        <f t="shared" si="42"/>
        <v>0.70270270270270274</v>
      </c>
      <c r="AL24" s="10">
        <f t="shared" si="43"/>
        <v>0.53164556962025311</v>
      </c>
      <c r="AM24" s="10">
        <f t="shared" si="44"/>
        <v>0.88461538461538469</v>
      </c>
      <c r="AN24" s="10">
        <f t="shared" si="45"/>
        <v>0.32558139534883723</v>
      </c>
      <c r="AO24" s="10">
        <f>ABS(AK24)</f>
        <v>0.70270270270270274</v>
      </c>
      <c r="AP24" s="60">
        <f>(D24-21.11)^2</f>
        <v>15.132100000000005</v>
      </c>
      <c r="AQ24" s="51">
        <v>0</v>
      </c>
      <c r="AR24" s="57">
        <v>0</v>
      </c>
      <c r="AS24" s="57">
        <v>0</v>
      </c>
      <c r="AT24" s="51">
        <v>2</v>
      </c>
      <c r="AU24" s="6">
        <v>20</v>
      </c>
      <c r="AV24" s="6">
        <v>10</v>
      </c>
      <c r="AW24" s="40">
        <f t="shared" si="8"/>
        <v>15</v>
      </c>
      <c r="AX24" s="40">
        <f t="shared" si="46"/>
        <v>10</v>
      </c>
      <c r="AY24" s="40">
        <f>AVERAGE(AU24,AV24,E24)</f>
        <v>15</v>
      </c>
      <c r="AZ24" s="40">
        <f t="shared" si="47"/>
        <v>10</v>
      </c>
      <c r="BA24" s="21">
        <f>AW24-E24</f>
        <v>0</v>
      </c>
      <c r="BB24" s="21">
        <f>AX24-E24</f>
        <v>-5</v>
      </c>
      <c r="BC24" s="21">
        <f>AY24-E24</f>
        <v>0</v>
      </c>
      <c r="BD24" s="21">
        <f>AZ24-E24</f>
        <v>-5</v>
      </c>
      <c r="BE24" s="6">
        <f>BA24/G24</f>
        <v>0</v>
      </c>
      <c r="BF24" s="6">
        <f>BB24/G24</f>
        <v>-0.28301886792452829</v>
      </c>
      <c r="BG24" s="6">
        <f>BC24/G24</f>
        <v>0</v>
      </c>
      <c r="BH24" s="6">
        <f>BD24/G24</f>
        <v>-0.28301886792452829</v>
      </c>
      <c r="BI24" s="40">
        <f t="shared" si="48"/>
        <v>0</v>
      </c>
      <c r="BJ24" s="40">
        <f t="shared" si="49"/>
        <v>5</v>
      </c>
      <c r="BK24" s="40">
        <f t="shared" si="50"/>
        <v>0</v>
      </c>
      <c r="BL24" s="40">
        <f t="shared" si="51"/>
        <v>5</v>
      </c>
      <c r="BM24" s="21">
        <f t="shared" si="52"/>
        <v>0</v>
      </c>
      <c r="BN24" s="21">
        <f t="shared" si="53"/>
        <v>0.28301886792452829</v>
      </c>
      <c r="BO24" s="21">
        <f t="shared" si="54"/>
        <v>0</v>
      </c>
      <c r="BP24" s="21">
        <f t="shared" si="55"/>
        <v>0.28301886792452829</v>
      </c>
      <c r="BQ24" s="23">
        <f>(E24-AW24)/(0.5*(E24+AW24))</f>
        <v>0</v>
      </c>
      <c r="BR24" s="23">
        <f>(E24-AX24)/(0.5*(E24+AX24))</f>
        <v>0.4</v>
      </c>
      <c r="BS24" s="23">
        <f>(E24-AY24)/(0.5*(E24+AY24))</f>
        <v>0</v>
      </c>
      <c r="BT24" s="23">
        <f>(E24-AZ24)/(0.5*(E24+AZ24))</f>
        <v>0.4</v>
      </c>
      <c r="BU24" s="68">
        <f t="shared" si="56"/>
        <v>0</v>
      </c>
      <c r="BV24" s="68">
        <f t="shared" si="11"/>
        <v>0.4</v>
      </c>
      <c r="BW24" s="68">
        <f t="shared" si="12"/>
        <v>0</v>
      </c>
      <c r="BX24" s="68">
        <f t="shared" si="13"/>
        <v>0.4</v>
      </c>
      <c r="BY24" s="16">
        <v>0</v>
      </c>
      <c r="BZ24" s="56">
        <v>0</v>
      </c>
      <c r="CA24" s="56">
        <v>1</v>
      </c>
      <c r="CB24" s="16">
        <v>2</v>
      </c>
      <c r="CC24" s="7">
        <v>15</v>
      </c>
      <c r="CD24" s="7">
        <v>28</v>
      </c>
      <c r="CE24" s="47">
        <f t="shared" si="57"/>
        <v>21.5</v>
      </c>
      <c r="CF24" s="47">
        <f t="shared" si="58"/>
        <v>14.333333333333332</v>
      </c>
      <c r="CG24" s="47">
        <f>AVERAGE(CC24,CD24,F24)</f>
        <v>18.666666666666668</v>
      </c>
      <c r="CH24" s="47">
        <f t="shared" si="59"/>
        <v>12.444444444444445</v>
      </c>
      <c r="CI24" s="46">
        <f>CE24-F24</f>
        <v>8.5</v>
      </c>
      <c r="CJ24" s="46">
        <f>CF24-F24</f>
        <v>1.3333333333333321</v>
      </c>
      <c r="CK24" s="46">
        <f>CG24-F24</f>
        <v>5.6666666666666679</v>
      </c>
      <c r="CL24" s="46">
        <f>CH24-F24</f>
        <v>-0.55555555555555536</v>
      </c>
      <c r="CM24" s="7">
        <f>CI24/G24</f>
        <v>0.48113207547169806</v>
      </c>
      <c r="CN24" s="7">
        <f>CJ24/G24</f>
        <v>7.5471698113207475E-2</v>
      </c>
      <c r="CO24" s="7">
        <f>CK24/G24</f>
        <v>0.32075471698113212</v>
      </c>
      <c r="CP24" s="7">
        <f>CL24/G24</f>
        <v>-3.1446540880503131E-2</v>
      </c>
      <c r="CQ24" s="47">
        <f t="shared" si="60"/>
        <v>8.5</v>
      </c>
      <c r="CR24" s="47">
        <f t="shared" si="61"/>
        <v>1.3333333333333321</v>
      </c>
      <c r="CS24" s="47">
        <f t="shared" si="62"/>
        <v>5.6666666666666679</v>
      </c>
      <c r="CT24" s="47">
        <f t="shared" si="63"/>
        <v>0.55555555555555536</v>
      </c>
      <c r="CU24" s="46">
        <f t="shared" si="64"/>
        <v>0.48113207547169806</v>
      </c>
      <c r="CV24" s="46">
        <f t="shared" si="65"/>
        <v>7.5471698113207475E-2</v>
      </c>
      <c r="CW24" s="46">
        <f t="shared" si="66"/>
        <v>0.32075471698113212</v>
      </c>
      <c r="CX24" s="46">
        <f t="shared" si="67"/>
        <v>3.1446540880503131E-2</v>
      </c>
      <c r="CY24" s="67">
        <f>(F24-CE24)/(0.5*(F24+CE24))</f>
        <v>-0.49275362318840582</v>
      </c>
      <c r="CZ24" s="67">
        <f>(F24-CF24)/(0.5*(F24+CF24))</f>
        <v>-9.7560975609756018E-2</v>
      </c>
      <c r="DA24" s="67">
        <f>(F24-CG24)/(0.5*(F24+CG24))</f>
        <v>-0.35789473684210532</v>
      </c>
      <c r="DB24" s="67">
        <f>(F24-CH24)/(0.5*(F24+CH24))</f>
        <v>4.3668122270742342E-2</v>
      </c>
      <c r="DC24" s="66">
        <f t="shared" si="68"/>
        <v>0.49275362318840582</v>
      </c>
      <c r="DD24" s="66">
        <f t="shared" si="16"/>
        <v>9.7560975609756018E-2</v>
      </c>
      <c r="DE24" s="66">
        <f t="shared" si="17"/>
        <v>0.35789473684210532</v>
      </c>
      <c r="DF24" s="66">
        <f t="shared" si="18"/>
        <v>4.3668122270742342E-2</v>
      </c>
      <c r="DG24" s="45">
        <v>1</v>
      </c>
      <c r="DH24" s="58">
        <v>1</v>
      </c>
      <c r="DI24" s="58">
        <v>0</v>
      </c>
      <c r="DJ24" s="45">
        <v>2</v>
      </c>
      <c r="DK24" s="1">
        <v>2</v>
      </c>
      <c r="DL24" s="1">
        <v>2</v>
      </c>
      <c r="DM24" s="1">
        <v>8</v>
      </c>
    </row>
    <row r="25" spans="1:120" x14ac:dyDescent="0.25">
      <c r="A25" s="1">
        <v>4</v>
      </c>
      <c r="B25" s="1">
        <v>2</v>
      </c>
      <c r="C25" s="1">
        <v>8</v>
      </c>
      <c r="D25" s="17">
        <v>13</v>
      </c>
      <c r="E25" s="4">
        <v>9</v>
      </c>
      <c r="F25" s="9">
        <v>8</v>
      </c>
      <c r="G25" s="8">
        <f t="shared" si="0"/>
        <v>10</v>
      </c>
      <c r="H25" s="8">
        <f t="shared" si="1"/>
        <v>6.666666666666667</v>
      </c>
      <c r="I25" s="8">
        <f t="shared" si="2"/>
        <v>-6.333333333333333</v>
      </c>
      <c r="J25" s="8">
        <f t="shared" si="3"/>
        <v>-2.333333333333333</v>
      </c>
      <c r="K25" s="11">
        <f t="shared" si="4"/>
        <v>-1.333333333333333</v>
      </c>
      <c r="L25" s="37">
        <v>12</v>
      </c>
      <c r="M25" s="37">
        <v>17</v>
      </c>
      <c r="N25" s="35">
        <f t="shared" si="19"/>
        <v>14.5</v>
      </c>
      <c r="O25" s="35">
        <f t="shared" si="20"/>
        <v>9.6666666666666661</v>
      </c>
      <c r="P25" s="35">
        <f t="shared" si="21"/>
        <v>14</v>
      </c>
      <c r="Q25" s="35">
        <f t="shared" si="22"/>
        <v>9.3333333333333321</v>
      </c>
      <c r="R25" s="42">
        <f t="shared" si="23"/>
        <v>1.5</v>
      </c>
      <c r="S25" s="42">
        <f t="shared" si="24"/>
        <v>-3.3333333333333339</v>
      </c>
      <c r="T25" s="42">
        <f t="shared" si="25"/>
        <v>1</v>
      </c>
      <c r="U25" s="42">
        <f t="shared" si="26"/>
        <v>-3.6666666666666679</v>
      </c>
      <c r="V25" s="10">
        <f t="shared" si="27"/>
        <v>0.15</v>
      </c>
      <c r="W25" s="10">
        <f t="shared" si="28"/>
        <v>-0.33333333333333337</v>
      </c>
      <c r="X25" s="10">
        <f t="shared" si="29"/>
        <v>0.1</v>
      </c>
      <c r="Y25" s="10">
        <f t="shared" si="30"/>
        <v>-0.36666666666666681</v>
      </c>
      <c r="Z25" s="37">
        <f t="shared" si="31"/>
        <v>1.5</v>
      </c>
      <c r="AA25" s="37">
        <f t="shared" si="32"/>
        <v>3.3333333333333339</v>
      </c>
      <c r="AB25" s="37">
        <f t="shared" si="33"/>
        <v>1</v>
      </c>
      <c r="AC25" s="37">
        <f t="shared" si="34"/>
        <v>3.6666666666666679</v>
      </c>
      <c r="AD25" s="60">
        <f t="shared" si="35"/>
        <v>0.15</v>
      </c>
      <c r="AE25" s="60">
        <f t="shared" si="36"/>
        <v>0.33333333333333337</v>
      </c>
      <c r="AF25" s="60">
        <f t="shared" si="37"/>
        <v>0.1</v>
      </c>
      <c r="AG25" s="60">
        <f t="shared" si="38"/>
        <v>0.36666666666666681</v>
      </c>
      <c r="AH25" s="35">
        <f t="shared" si="39"/>
        <v>-0.10909090909090909</v>
      </c>
      <c r="AI25" s="35">
        <f t="shared" si="40"/>
        <v>0.29411764705882359</v>
      </c>
      <c r="AJ25" s="35">
        <f t="shared" si="41"/>
        <v>-7.407407407407407E-2</v>
      </c>
      <c r="AK25" s="35">
        <f t="shared" si="42"/>
        <v>0.328358208955224</v>
      </c>
      <c r="AL25" s="10">
        <f t="shared" si="43"/>
        <v>0.10909090909090909</v>
      </c>
      <c r="AM25" s="10">
        <f t="shared" si="44"/>
        <v>0.29411764705882359</v>
      </c>
      <c r="AN25" s="10">
        <f t="shared" si="45"/>
        <v>7.407407407407407E-2</v>
      </c>
      <c r="AO25" s="10">
        <f>ABS(AK25)</f>
        <v>0.328358208955224</v>
      </c>
      <c r="AP25" s="60">
        <f>(D25-13.66)^2</f>
        <v>0.43560000000000021</v>
      </c>
      <c r="AQ25" s="51">
        <v>0</v>
      </c>
      <c r="AR25" s="57">
        <v>0</v>
      </c>
      <c r="AS25" s="57">
        <v>0</v>
      </c>
      <c r="AT25" s="51">
        <v>2</v>
      </c>
      <c r="AU25" s="6">
        <v>17</v>
      </c>
      <c r="AV25" s="6">
        <v>10</v>
      </c>
      <c r="AW25" s="40">
        <f t="shared" si="8"/>
        <v>13.5</v>
      </c>
      <c r="AX25" s="40">
        <f t="shared" si="46"/>
        <v>9</v>
      </c>
      <c r="AY25" s="40">
        <f>AVERAGE(AU25,AV25,E25)</f>
        <v>12</v>
      </c>
      <c r="AZ25" s="40">
        <f t="shared" si="47"/>
        <v>8</v>
      </c>
      <c r="BA25" s="21">
        <f>AW25-E25</f>
        <v>4.5</v>
      </c>
      <c r="BB25" s="21">
        <f>AX25-E25</f>
        <v>0</v>
      </c>
      <c r="BC25" s="21">
        <f>AY25-E25</f>
        <v>3</v>
      </c>
      <c r="BD25" s="21">
        <f>AZ25-E25</f>
        <v>-1</v>
      </c>
      <c r="BE25" s="6">
        <f>BA25/G25</f>
        <v>0.45</v>
      </c>
      <c r="BF25" s="6">
        <f>BB25/G25</f>
        <v>0</v>
      </c>
      <c r="BG25" s="6">
        <f>BC25/G25</f>
        <v>0.3</v>
      </c>
      <c r="BH25" s="6">
        <f>BD25/G25</f>
        <v>-0.1</v>
      </c>
      <c r="BI25" s="40">
        <f t="shared" si="48"/>
        <v>4.5</v>
      </c>
      <c r="BJ25" s="40">
        <f t="shared" si="49"/>
        <v>0</v>
      </c>
      <c r="BK25" s="40">
        <f t="shared" si="50"/>
        <v>3</v>
      </c>
      <c r="BL25" s="40">
        <f t="shared" si="51"/>
        <v>1</v>
      </c>
      <c r="BM25" s="21">
        <f t="shared" si="52"/>
        <v>0.45</v>
      </c>
      <c r="BN25" s="21">
        <f t="shared" si="53"/>
        <v>0</v>
      </c>
      <c r="BO25" s="21">
        <f t="shared" si="54"/>
        <v>0.3</v>
      </c>
      <c r="BP25" s="21">
        <f t="shared" si="55"/>
        <v>0.1</v>
      </c>
      <c r="BQ25" s="23">
        <f>(E25-AW25)/(0.5*(E25+AW25))</f>
        <v>-0.4</v>
      </c>
      <c r="BR25" s="23">
        <f>(E25-AX25)/(0.5*(E25+AX25))</f>
        <v>0</v>
      </c>
      <c r="BS25" s="23">
        <f>(E25-AY25)/(0.5*(E25+AY25))</f>
        <v>-0.2857142857142857</v>
      </c>
      <c r="BT25" s="23">
        <f>(E25-AZ25)/(0.5*(E25+AZ25))</f>
        <v>0.11764705882352941</v>
      </c>
      <c r="BU25" s="68">
        <f t="shared" si="56"/>
        <v>0.4</v>
      </c>
      <c r="BV25" s="68">
        <f t="shared" si="11"/>
        <v>0</v>
      </c>
      <c r="BW25" s="68">
        <f t="shared" si="12"/>
        <v>0.2857142857142857</v>
      </c>
      <c r="BX25" s="68">
        <f t="shared" si="13"/>
        <v>0.11764705882352941</v>
      </c>
      <c r="BY25" s="16">
        <v>0</v>
      </c>
      <c r="BZ25" s="56">
        <v>0</v>
      </c>
      <c r="CA25" s="56">
        <v>1</v>
      </c>
      <c r="CB25" s="16">
        <v>2</v>
      </c>
      <c r="CC25" s="7">
        <v>29</v>
      </c>
      <c r="CD25" s="7">
        <v>16</v>
      </c>
      <c r="CE25" s="47">
        <f t="shared" si="57"/>
        <v>22.5</v>
      </c>
      <c r="CF25" s="47">
        <f t="shared" si="58"/>
        <v>15</v>
      </c>
      <c r="CG25" s="47">
        <f>AVERAGE(CC25,CD25,F25)</f>
        <v>17.666666666666668</v>
      </c>
      <c r="CH25" s="47">
        <f t="shared" si="59"/>
        <v>11.777777777777779</v>
      </c>
      <c r="CI25" s="46">
        <f>CE25-F25</f>
        <v>14.5</v>
      </c>
      <c r="CJ25" s="46">
        <f>CF25-F25</f>
        <v>7</v>
      </c>
      <c r="CK25" s="46">
        <f>CG25-F25</f>
        <v>9.6666666666666679</v>
      </c>
      <c r="CL25" s="46">
        <f>CH25-F25</f>
        <v>3.7777777777777786</v>
      </c>
      <c r="CM25" s="7">
        <f>CI25/G25</f>
        <v>1.45</v>
      </c>
      <c r="CN25" s="7">
        <f>CJ25/G25</f>
        <v>0.7</v>
      </c>
      <c r="CO25" s="7">
        <f>CK25/G25</f>
        <v>0.96666666666666679</v>
      </c>
      <c r="CP25" s="7">
        <f>CL25/G25</f>
        <v>0.37777777777777788</v>
      </c>
      <c r="CQ25" s="47">
        <f t="shared" si="60"/>
        <v>14.5</v>
      </c>
      <c r="CR25" s="47">
        <f t="shared" si="61"/>
        <v>7</v>
      </c>
      <c r="CS25" s="47">
        <f t="shared" si="62"/>
        <v>9.6666666666666679</v>
      </c>
      <c r="CT25" s="47">
        <f t="shared" si="63"/>
        <v>3.7777777777777786</v>
      </c>
      <c r="CU25" s="46">
        <f t="shared" si="64"/>
        <v>1.45</v>
      </c>
      <c r="CV25" s="46">
        <f t="shared" si="65"/>
        <v>0.7</v>
      </c>
      <c r="CW25" s="46">
        <f t="shared" si="66"/>
        <v>0.96666666666666679</v>
      </c>
      <c r="CX25" s="46">
        <f t="shared" si="67"/>
        <v>0.37777777777777788</v>
      </c>
      <c r="CY25" s="67">
        <f>(F25-CE25)/(0.5*(F25+CE25))</f>
        <v>-0.95081967213114749</v>
      </c>
      <c r="CZ25" s="67">
        <f>(F25-CF25)/(0.5*(F25+CF25))</f>
        <v>-0.60869565217391308</v>
      </c>
      <c r="DA25" s="67">
        <f>(F25-CG25)/(0.5*(F25+CG25))</f>
        <v>-0.75324675324675328</v>
      </c>
      <c r="DB25" s="67">
        <f>(F25-CH25)/(0.5*(F25+CH25))</f>
        <v>-0.3820224719101124</v>
      </c>
      <c r="DC25" s="66">
        <f t="shared" si="68"/>
        <v>0.95081967213114749</v>
      </c>
      <c r="DD25" s="66">
        <f t="shared" si="16"/>
        <v>0.60869565217391308</v>
      </c>
      <c r="DE25" s="66">
        <f t="shared" si="17"/>
        <v>0.75324675324675328</v>
      </c>
      <c r="DF25" s="66">
        <f t="shared" si="18"/>
        <v>0.3820224719101124</v>
      </c>
      <c r="DG25" s="45">
        <v>1</v>
      </c>
      <c r="DH25" s="58">
        <v>1</v>
      </c>
      <c r="DI25" s="58">
        <v>0</v>
      </c>
      <c r="DJ25" s="45">
        <v>1</v>
      </c>
      <c r="DK25" s="1">
        <v>1</v>
      </c>
      <c r="DL25" s="1">
        <v>2</v>
      </c>
      <c r="DM25" s="1">
        <v>7</v>
      </c>
      <c r="DN25" s="8">
        <f t="shared" ref="DN25:DP25" si="74">SUM(DK22:DK25)</f>
        <v>17</v>
      </c>
      <c r="DO25" s="8">
        <f t="shared" si="74"/>
        <v>5</v>
      </c>
      <c r="DP25" s="8">
        <f t="shared" si="74"/>
        <v>17</v>
      </c>
    </row>
    <row r="26" spans="1:120" x14ac:dyDescent="0.25">
      <c r="A26" s="1">
        <v>5</v>
      </c>
      <c r="B26" s="1">
        <v>1</v>
      </c>
      <c r="C26" s="1">
        <v>1</v>
      </c>
      <c r="D26" s="3">
        <v>22</v>
      </c>
      <c r="E26" s="4">
        <v>60</v>
      </c>
      <c r="F26" s="5">
        <v>76</v>
      </c>
      <c r="G26" s="8">
        <f t="shared" ref="G26:G57" si="75">AVERAGE(D26:F26)</f>
        <v>52.666666666666664</v>
      </c>
      <c r="H26" s="8">
        <f t="shared" ref="H26:H57" si="76">G26*2/3</f>
        <v>35.111111111111107</v>
      </c>
      <c r="I26" s="11">
        <f t="shared" ref="I26:I57" si="77">$H26-D26</f>
        <v>13.111111111111107</v>
      </c>
      <c r="J26" s="8">
        <f t="shared" ref="J26:J57" si="78">$H26-E26</f>
        <v>-24.888888888888893</v>
      </c>
      <c r="K26" s="8">
        <f t="shared" ref="K26:K57" si="79">$H26-F26</f>
        <v>-40.888888888888893</v>
      </c>
      <c r="L26" s="37">
        <v>33</v>
      </c>
      <c r="M26" s="37">
        <v>88</v>
      </c>
      <c r="N26" s="35">
        <f t="shared" si="19"/>
        <v>60.5</v>
      </c>
      <c r="O26" s="35">
        <f t="shared" si="20"/>
        <v>40.333333333333329</v>
      </c>
      <c r="P26" s="35">
        <f t="shared" si="21"/>
        <v>47.666666666666664</v>
      </c>
      <c r="Q26" s="35">
        <f t="shared" si="22"/>
        <v>31.777777777777775</v>
      </c>
      <c r="R26" s="42">
        <f t="shared" si="23"/>
        <v>38.5</v>
      </c>
      <c r="S26" s="42">
        <f t="shared" si="24"/>
        <v>18.333333333333329</v>
      </c>
      <c r="T26" s="42">
        <f t="shared" si="25"/>
        <v>25.666666666666664</v>
      </c>
      <c r="U26" s="42">
        <f t="shared" si="26"/>
        <v>9.777777777777775</v>
      </c>
      <c r="V26" s="10">
        <f t="shared" si="27"/>
        <v>0.73101265822784811</v>
      </c>
      <c r="W26" s="10">
        <f t="shared" si="28"/>
        <v>0.34810126582278472</v>
      </c>
      <c r="X26" s="10">
        <f t="shared" si="29"/>
        <v>0.48734177215189872</v>
      </c>
      <c r="Y26" s="10">
        <f t="shared" si="30"/>
        <v>0.18565400843881852</v>
      </c>
      <c r="Z26" s="37">
        <f t="shared" si="31"/>
        <v>38.5</v>
      </c>
      <c r="AA26" s="37">
        <f t="shared" si="32"/>
        <v>18.333333333333329</v>
      </c>
      <c r="AB26" s="37">
        <f t="shared" si="33"/>
        <v>25.666666666666664</v>
      </c>
      <c r="AC26" s="37">
        <f t="shared" si="34"/>
        <v>9.777777777777775</v>
      </c>
      <c r="AD26" s="60">
        <f t="shared" si="35"/>
        <v>0.73101265822784811</v>
      </c>
      <c r="AE26" s="60">
        <f t="shared" si="36"/>
        <v>0.34810126582278472</v>
      </c>
      <c r="AF26" s="60">
        <f t="shared" si="37"/>
        <v>0.48734177215189872</v>
      </c>
      <c r="AG26" s="60">
        <f t="shared" si="38"/>
        <v>0.18565400843881852</v>
      </c>
      <c r="AH26" s="35">
        <f t="shared" si="39"/>
        <v>-0.93333333333333335</v>
      </c>
      <c r="AI26" s="35">
        <f t="shared" si="40"/>
        <v>-0.58823529411764697</v>
      </c>
      <c r="AJ26" s="35">
        <f t="shared" si="41"/>
        <v>-0.73684210526315796</v>
      </c>
      <c r="AK26" s="35">
        <f t="shared" si="42"/>
        <v>-0.36363636363636359</v>
      </c>
      <c r="AL26" s="10">
        <f t="shared" si="43"/>
        <v>0.93333333333333335</v>
      </c>
      <c r="AM26" s="10">
        <f t="shared" si="44"/>
        <v>0.58823529411764697</v>
      </c>
      <c r="AN26" s="10">
        <f t="shared" si="45"/>
        <v>0.73684210526315796</v>
      </c>
      <c r="AO26" s="10">
        <f>ABS(AK26)</f>
        <v>0.36363636363636359</v>
      </c>
      <c r="AP26" s="60">
        <f>(D26-50.22)^2</f>
        <v>796.36839999999995</v>
      </c>
      <c r="AQ26" s="51">
        <v>1</v>
      </c>
      <c r="AR26" s="57">
        <v>0</v>
      </c>
      <c r="AS26" s="57">
        <v>0</v>
      </c>
      <c r="AT26" s="51">
        <v>0</v>
      </c>
      <c r="AU26" s="6">
        <v>65</v>
      </c>
      <c r="AV26" s="6">
        <v>63</v>
      </c>
      <c r="AW26" s="40">
        <f t="shared" ref="AW26:AW57" si="80">AVERAGE(AU26,AV26)</f>
        <v>64</v>
      </c>
      <c r="AX26" s="40">
        <f t="shared" si="46"/>
        <v>42.666666666666664</v>
      </c>
      <c r="AY26" s="40">
        <f>AVERAGE(AU26,AV26,E26)</f>
        <v>62.666666666666664</v>
      </c>
      <c r="AZ26" s="40">
        <f t="shared" si="47"/>
        <v>41.777777777777771</v>
      </c>
      <c r="BA26" s="21">
        <f>AW26-E26</f>
        <v>4</v>
      </c>
      <c r="BB26" s="21">
        <f>AX26-E26</f>
        <v>-17.333333333333336</v>
      </c>
      <c r="BC26" s="21">
        <f>AY26-E26</f>
        <v>2.6666666666666643</v>
      </c>
      <c r="BD26" s="21">
        <f>AZ26-E26</f>
        <v>-18.222222222222229</v>
      </c>
      <c r="BE26" s="6">
        <f>BA26/G26</f>
        <v>7.5949367088607597E-2</v>
      </c>
      <c r="BF26" s="6">
        <f>BB26/G26</f>
        <v>-0.32911392405063294</v>
      </c>
      <c r="BG26" s="6">
        <f>BC26/G26</f>
        <v>5.0632911392405021E-2</v>
      </c>
      <c r="BH26" s="6">
        <f>BD26/G26</f>
        <v>-0.34599156118143476</v>
      </c>
      <c r="BI26" s="40">
        <f t="shared" si="48"/>
        <v>4</v>
      </c>
      <c r="BJ26" s="40">
        <f t="shared" si="49"/>
        <v>17.333333333333336</v>
      </c>
      <c r="BK26" s="40">
        <f t="shared" si="50"/>
        <v>2.6666666666666643</v>
      </c>
      <c r="BL26" s="40">
        <f t="shared" si="51"/>
        <v>18.222222222222229</v>
      </c>
      <c r="BM26" s="21">
        <f t="shared" si="52"/>
        <v>7.5949367088607597E-2</v>
      </c>
      <c r="BN26" s="21">
        <f t="shared" si="53"/>
        <v>0.32911392405063294</v>
      </c>
      <c r="BO26" s="21">
        <f t="shared" si="54"/>
        <v>5.0632911392405021E-2</v>
      </c>
      <c r="BP26" s="21">
        <f t="shared" si="55"/>
        <v>0.34599156118143476</v>
      </c>
      <c r="BQ26" s="23">
        <f>(E26-AW26)/(0.5*(E26+AW26))</f>
        <v>-6.4516129032258063E-2</v>
      </c>
      <c r="BR26" s="23">
        <f>(E26-AX26)/(0.5*(E26+AX26))</f>
        <v>0.33766233766233772</v>
      </c>
      <c r="BS26" s="23">
        <f>(E26-AY26)/(0.5*(E26+AY26))</f>
        <v>-4.3478260869565181E-2</v>
      </c>
      <c r="BT26" s="23">
        <f>(E26-AZ26)/(0.5*(E26+AZ26))</f>
        <v>0.3580786026200875</v>
      </c>
      <c r="BU26" s="68">
        <f t="shared" si="56"/>
        <v>6.4516129032258063E-2</v>
      </c>
      <c r="BV26" s="68">
        <f t="shared" si="11"/>
        <v>0.33766233766233772</v>
      </c>
      <c r="BW26" s="68">
        <f t="shared" si="12"/>
        <v>4.3478260869565181E-2</v>
      </c>
      <c r="BX26" s="68">
        <f t="shared" si="13"/>
        <v>0.3580786026200875</v>
      </c>
      <c r="BY26" s="16">
        <v>0</v>
      </c>
      <c r="BZ26" s="56">
        <v>1</v>
      </c>
      <c r="CA26" s="56">
        <v>0</v>
      </c>
      <c r="CB26" s="16">
        <v>0</v>
      </c>
      <c r="CC26" s="7">
        <v>25</v>
      </c>
      <c r="CD26" s="7">
        <v>40</v>
      </c>
      <c r="CE26" s="47">
        <f t="shared" si="57"/>
        <v>32.5</v>
      </c>
      <c r="CF26" s="47">
        <f t="shared" si="58"/>
        <v>21.666666666666664</v>
      </c>
      <c r="CG26" s="47">
        <f>AVERAGE(CC26,CD26,F26)</f>
        <v>47</v>
      </c>
      <c r="CH26" s="47">
        <f t="shared" si="59"/>
        <v>31.333333333333332</v>
      </c>
      <c r="CI26" s="46">
        <f>CE26-F26</f>
        <v>-43.5</v>
      </c>
      <c r="CJ26" s="46">
        <f>CF26-F26</f>
        <v>-54.333333333333336</v>
      </c>
      <c r="CK26" s="46">
        <f>CG26-F26</f>
        <v>-29</v>
      </c>
      <c r="CL26" s="46">
        <f>CH26-F26</f>
        <v>-44.666666666666671</v>
      </c>
      <c r="CM26" s="7">
        <f>CI26/G26</f>
        <v>-0.82594936708860767</v>
      </c>
      <c r="CN26" s="7">
        <f>CJ26/G26</f>
        <v>-1.0316455696202533</v>
      </c>
      <c r="CO26" s="7">
        <f>CK26/G26</f>
        <v>-0.55063291139240511</v>
      </c>
      <c r="CP26" s="7">
        <f>CL26/G26</f>
        <v>-0.84810126582278489</v>
      </c>
      <c r="CQ26" s="47">
        <f t="shared" si="60"/>
        <v>43.5</v>
      </c>
      <c r="CR26" s="47">
        <f t="shared" si="61"/>
        <v>54.333333333333336</v>
      </c>
      <c r="CS26" s="47">
        <f t="shared" si="62"/>
        <v>29</v>
      </c>
      <c r="CT26" s="47">
        <f t="shared" si="63"/>
        <v>44.666666666666671</v>
      </c>
      <c r="CU26" s="46">
        <f t="shared" si="64"/>
        <v>0.82594936708860767</v>
      </c>
      <c r="CV26" s="46">
        <f t="shared" si="65"/>
        <v>1.0316455696202533</v>
      </c>
      <c r="CW26" s="46">
        <f t="shared" si="66"/>
        <v>0.55063291139240511</v>
      </c>
      <c r="CX26" s="46">
        <f t="shared" si="67"/>
        <v>0.84810126582278489</v>
      </c>
      <c r="CY26" s="67">
        <f>(F26-CE26)/(0.5*(F26+CE26))</f>
        <v>0.8018433179723502</v>
      </c>
      <c r="CZ26" s="67">
        <f>(F26-CF26)/(0.5*(F26+CF26))</f>
        <v>1.112627986348123</v>
      </c>
      <c r="DA26" s="67">
        <f>(F26-CG26)/(0.5*(F26+CG26))</f>
        <v>0.47154471544715448</v>
      </c>
      <c r="DB26" s="67">
        <f>(F26-CH26)/(0.5*(F26+CH26))</f>
        <v>0.83229813664596286</v>
      </c>
      <c r="DC26" s="66">
        <f t="shared" si="68"/>
        <v>0.8018433179723502</v>
      </c>
      <c r="DD26" s="66">
        <f t="shared" si="16"/>
        <v>1.112627986348123</v>
      </c>
      <c r="DE26" s="66">
        <f t="shared" si="17"/>
        <v>0.47154471544715448</v>
      </c>
      <c r="DF26" s="66">
        <f t="shared" si="18"/>
        <v>0.83229813664596286</v>
      </c>
      <c r="DG26" s="45">
        <v>0</v>
      </c>
      <c r="DH26" s="58">
        <v>1</v>
      </c>
      <c r="DI26" s="58">
        <v>1</v>
      </c>
      <c r="DJ26" s="45">
        <v>1</v>
      </c>
      <c r="DK26" s="1">
        <v>6</v>
      </c>
      <c r="DL26" s="1">
        <v>0</v>
      </c>
      <c r="DM26" s="1">
        <v>1</v>
      </c>
    </row>
    <row r="27" spans="1:120" x14ac:dyDescent="0.25">
      <c r="A27" s="1">
        <v>5</v>
      </c>
      <c r="B27" s="1">
        <v>1</v>
      </c>
      <c r="C27" s="1">
        <v>2</v>
      </c>
      <c r="D27" s="3">
        <v>17</v>
      </c>
      <c r="E27" s="4">
        <v>20</v>
      </c>
      <c r="F27" s="9">
        <v>48</v>
      </c>
      <c r="G27" s="8">
        <f t="shared" si="75"/>
        <v>28.333333333333332</v>
      </c>
      <c r="H27" s="8">
        <f t="shared" si="76"/>
        <v>18.888888888888889</v>
      </c>
      <c r="I27" s="8">
        <f t="shared" si="77"/>
        <v>1.8888888888888893</v>
      </c>
      <c r="J27" s="11">
        <f t="shared" si="78"/>
        <v>-1.1111111111111107</v>
      </c>
      <c r="K27" s="8">
        <f t="shared" si="79"/>
        <v>-29.111111111111111</v>
      </c>
      <c r="L27" s="37">
        <v>45</v>
      </c>
      <c r="M27" s="37">
        <v>40</v>
      </c>
      <c r="N27" s="35">
        <f t="shared" si="19"/>
        <v>42.5</v>
      </c>
      <c r="O27" s="35">
        <f t="shared" si="20"/>
        <v>28.333333333333332</v>
      </c>
      <c r="P27" s="35">
        <f t="shared" si="21"/>
        <v>34</v>
      </c>
      <c r="Q27" s="35">
        <f t="shared" si="22"/>
        <v>22.666666666666664</v>
      </c>
      <c r="R27" s="42">
        <f t="shared" si="23"/>
        <v>25.5</v>
      </c>
      <c r="S27" s="42">
        <f t="shared" si="24"/>
        <v>11.333333333333332</v>
      </c>
      <c r="T27" s="42">
        <f t="shared" si="25"/>
        <v>17</v>
      </c>
      <c r="U27" s="42">
        <f t="shared" si="26"/>
        <v>5.6666666666666643</v>
      </c>
      <c r="V27" s="10">
        <f t="shared" si="27"/>
        <v>0.9</v>
      </c>
      <c r="W27" s="10">
        <f t="shared" si="28"/>
        <v>0.39999999999999997</v>
      </c>
      <c r="X27" s="10">
        <f t="shared" si="29"/>
        <v>0.6</v>
      </c>
      <c r="Y27" s="10">
        <f t="shared" si="30"/>
        <v>0.19999999999999993</v>
      </c>
      <c r="Z27" s="37">
        <f t="shared" si="31"/>
        <v>25.5</v>
      </c>
      <c r="AA27" s="37">
        <f t="shared" si="32"/>
        <v>11.333333333333332</v>
      </c>
      <c r="AB27" s="37">
        <f t="shared" si="33"/>
        <v>17</v>
      </c>
      <c r="AC27" s="37">
        <f t="shared" si="34"/>
        <v>5.6666666666666643</v>
      </c>
      <c r="AD27" s="60">
        <f t="shared" si="35"/>
        <v>0.9</v>
      </c>
      <c r="AE27" s="60">
        <f t="shared" si="36"/>
        <v>0.39999999999999997</v>
      </c>
      <c r="AF27" s="60">
        <f t="shared" si="37"/>
        <v>0.6</v>
      </c>
      <c r="AG27" s="60">
        <f t="shared" si="38"/>
        <v>0.19999999999999993</v>
      </c>
      <c r="AH27" s="35">
        <f t="shared" si="39"/>
        <v>-0.8571428571428571</v>
      </c>
      <c r="AI27" s="35">
        <f t="shared" si="40"/>
        <v>-0.5</v>
      </c>
      <c r="AJ27" s="35">
        <f t="shared" si="41"/>
        <v>-0.66666666666666663</v>
      </c>
      <c r="AK27" s="35">
        <f t="shared" si="42"/>
        <v>-0.28571428571428559</v>
      </c>
      <c r="AL27" s="10">
        <f t="shared" si="43"/>
        <v>0.8571428571428571</v>
      </c>
      <c r="AM27" s="10">
        <f t="shared" si="44"/>
        <v>0.5</v>
      </c>
      <c r="AN27" s="10">
        <f t="shared" si="45"/>
        <v>0.66666666666666663</v>
      </c>
      <c r="AO27" s="10">
        <f>ABS(AK27)</f>
        <v>0.28571428571428559</v>
      </c>
      <c r="AP27" s="60">
        <f>(D27-29.11)^2</f>
        <v>146.65209999999999</v>
      </c>
      <c r="AQ27" s="51">
        <v>0</v>
      </c>
      <c r="AR27" s="57">
        <v>1</v>
      </c>
      <c r="AS27" s="57">
        <v>1</v>
      </c>
      <c r="AT27" s="51">
        <v>0</v>
      </c>
      <c r="AU27" s="6">
        <v>30</v>
      </c>
      <c r="AV27" s="6">
        <v>35</v>
      </c>
      <c r="AW27" s="40">
        <f t="shared" si="80"/>
        <v>32.5</v>
      </c>
      <c r="AX27" s="40">
        <f t="shared" si="46"/>
        <v>21.666666666666664</v>
      </c>
      <c r="AY27" s="40">
        <f>AVERAGE(AU27,AV27,E27)</f>
        <v>28.333333333333332</v>
      </c>
      <c r="AZ27" s="40">
        <f t="shared" si="47"/>
        <v>18.888888888888886</v>
      </c>
      <c r="BA27" s="21">
        <f>AW27-E27</f>
        <v>12.5</v>
      </c>
      <c r="BB27" s="21">
        <f>AX27-E27</f>
        <v>1.6666666666666643</v>
      </c>
      <c r="BC27" s="21">
        <f>AY27-E27</f>
        <v>8.3333333333333321</v>
      </c>
      <c r="BD27" s="21">
        <f>AZ27-E27</f>
        <v>-1.1111111111111143</v>
      </c>
      <c r="BE27" s="6">
        <f>BA27/G27</f>
        <v>0.44117647058823534</v>
      </c>
      <c r="BF27" s="6">
        <f>BB27/G27</f>
        <v>5.8823529411764622E-2</v>
      </c>
      <c r="BG27" s="6">
        <f>BC27/G27</f>
        <v>0.29411764705882348</v>
      </c>
      <c r="BH27" s="6">
        <f>BD27/G27</f>
        <v>-3.9215686274509914E-2</v>
      </c>
      <c r="BI27" s="40">
        <f t="shared" si="48"/>
        <v>12.5</v>
      </c>
      <c r="BJ27" s="40">
        <f t="shared" si="49"/>
        <v>1.6666666666666643</v>
      </c>
      <c r="BK27" s="40">
        <f t="shared" si="50"/>
        <v>8.3333333333333321</v>
      </c>
      <c r="BL27" s="40">
        <f t="shared" si="51"/>
        <v>1.1111111111111143</v>
      </c>
      <c r="BM27" s="21">
        <f t="shared" si="52"/>
        <v>0.44117647058823534</v>
      </c>
      <c r="BN27" s="21">
        <f t="shared" si="53"/>
        <v>5.8823529411764622E-2</v>
      </c>
      <c r="BO27" s="21">
        <f t="shared" si="54"/>
        <v>0.29411764705882348</v>
      </c>
      <c r="BP27" s="21">
        <f t="shared" si="55"/>
        <v>3.9215686274509914E-2</v>
      </c>
      <c r="BQ27" s="23">
        <f>(E27-AW27)/(0.5*(E27+AW27))</f>
        <v>-0.47619047619047616</v>
      </c>
      <c r="BR27" s="23">
        <f>(E27-AX27)/(0.5*(E27+AX27))</f>
        <v>-7.9999999999999891E-2</v>
      </c>
      <c r="BS27" s="23">
        <f>(E27-AY27)/(0.5*(E27+AY27))</f>
        <v>-0.34482758620689652</v>
      </c>
      <c r="BT27" s="23">
        <f>(E27-AZ27)/(0.5*(E27+AZ27))</f>
        <v>5.7142857142857308E-2</v>
      </c>
      <c r="BU27" s="68">
        <f t="shared" si="56"/>
        <v>0.47619047619047616</v>
      </c>
      <c r="BV27" s="68">
        <f t="shared" si="11"/>
        <v>7.9999999999999891E-2</v>
      </c>
      <c r="BW27" s="68">
        <f t="shared" si="12"/>
        <v>0.34482758620689652</v>
      </c>
      <c r="BX27" s="68">
        <f t="shared" si="13"/>
        <v>5.7142857142857308E-2</v>
      </c>
      <c r="BY27" s="16">
        <v>1</v>
      </c>
      <c r="BZ27" s="56">
        <v>0</v>
      </c>
      <c r="CA27" s="56">
        <v>0</v>
      </c>
      <c r="CB27" s="16">
        <v>0</v>
      </c>
      <c r="CC27" s="7">
        <v>29</v>
      </c>
      <c r="CD27" s="7">
        <v>70</v>
      </c>
      <c r="CE27" s="47">
        <f t="shared" si="57"/>
        <v>49.5</v>
      </c>
      <c r="CF27" s="47">
        <f t="shared" si="58"/>
        <v>33</v>
      </c>
      <c r="CG27" s="47">
        <f>AVERAGE(CC27,CD27,F27)</f>
        <v>49</v>
      </c>
      <c r="CH27" s="47">
        <f t="shared" si="59"/>
        <v>32.666666666666664</v>
      </c>
      <c r="CI27" s="46">
        <f>CE27-F27</f>
        <v>1.5</v>
      </c>
      <c r="CJ27" s="46">
        <f>CF27-F27</f>
        <v>-15</v>
      </c>
      <c r="CK27" s="46">
        <f>CG27-F27</f>
        <v>1</v>
      </c>
      <c r="CL27" s="46">
        <f>CH27-F27</f>
        <v>-15.333333333333336</v>
      </c>
      <c r="CM27" s="7">
        <f>CI27/G27</f>
        <v>5.2941176470588235E-2</v>
      </c>
      <c r="CN27" s="7">
        <f>CJ27/G27</f>
        <v>-0.52941176470588236</v>
      </c>
      <c r="CO27" s="7">
        <f>CK27/G27</f>
        <v>3.5294117647058823E-2</v>
      </c>
      <c r="CP27" s="7">
        <f>CL27/G27</f>
        <v>-0.54117647058823537</v>
      </c>
      <c r="CQ27" s="47">
        <f t="shared" si="60"/>
        <v>1.5</v>
      </c>
      <c r="CR27" s="47">
        <f t="shared" si="61"/>
        <v>15</v>
      </c>
      <c r="CS27" s="47">
        <f t="shared" si="62"/>
        <v>1</v>
      </c>
      <c r="CT27" s="47">
        <f t="shared" si="63"/>
        <v>15.333333333333336</v>
      </c>
      <c r="CU27" s="46">
        <f t="shared" si="64"/>
        <v>5.2941176470588235E-2</v>
      </c>
      <c r="CV27" s="46">
        <f t="shared" si="65"/>
        <v>0.52941176470588236</v>
      </c>
      <c r="CW27" s="46">
        <f t="shared" si="66"/>
        <v>3.5294117647058823E-2</v>
      </c>
      <c r="CX27" s="46">
        <f t="shared" si="67"/>
        <v>0.54117647058823537</v>
      </c>
      <c r="CY27" s="67">
        <f>(F27-CE27)/(0.5*(F27+CE27))</f>
        <v>-3.0769230769230771E-2</v>
      </c>
      <c r="CZ27" s="67">
        <f>(F27-CF27)/(0.5*(F27+CF27))</f>
        <v>0.37037037037037035</v>
      </c>
      <c r="DA27" s="67">
        <f>(F27-CG27)/(0.5*(F27+CG27))</f>
        <v>-2.0618556701030927E-2</v>
      </c>
      <c r="DB27" s="67">
        <f>(F27-CH27)/(0.5*(F27+CH27))</f>
        <v>0.38016528925619847</v>
      </c>
      <c r="DC27" s="66">
        <f t="shared" si="68"/>
        <v>3.0769230769230771E-2</v>
      </c>
      <c r="DD27" s="66">
        <f t="shared" si="16"/>
        <v>0.37037037037037035</v>
      </c>
      <c r="DE27" s="66">
        <f t="shared" si="17"/>
        <v>2.0618556701030927E-2</v>
      </c>
      <c r="DF27" s="66">
        <f t="shared" si="18"/>
        <v>0.38016528925619847</v>
      </c>
      <c r="DG27" s="45">
        <v>0</v>
      </c>
      <c r="DH27" s="58">
        <v>1</v>
      </c>
      <c r="DI27" s="58">
        <v>0</v>
      </c>
      <c r="DJ27" s="45">
        <v>0</v>
      </c>
      <c r="DK27" s="1">
        <v>1</v>
      </c>
      <c r="DL27" s="1">
        <v>6</v>
      </c>
      <c r="DM27" s="1">
        <v>0</v>
      </c>
    </row>
    <row r="28" spans="1:120" x14ac:dyDescent="0.25">
      <c r="A28" s="1">
        <v>5</v>
      </c>
      <c r="B28" s="1">
        <v>1</v>
      </c>
      <c r="C28" s="1">
        <v>3</v>
      </c>
      <c r="D28" s="3">
        <v>8</v>
      </c>
      <c r="E28" s="4">
        <v>10</v>
      </c>
      <c r="F28" s="5">
        <v>33</v>
      </c>
      <c r="G28" s="8">
        <f t="shared" si="75"/>
        <v>17</v>
      </c>
      <c r="H28" s="8">
        <f t="shared" si="76"/>
        <v>11.333333333333334</v>
      </c>
      <c r="I28" s="8">
        <f t="shared" si="77"/>
        <v>3.3333333333333339</v>
      </c>
      <c r="J28" s="11">
        <f t="shared" si="78"/>
        <v>1.3333333333333339</v>
      </c>
      <c r="K28" s="8">
        <f t="shared" si="79"/>
        <v>-21.666666666666664</v>
      </c>
      <c r="L28" s="37">
        <v>20</v>
      </c>
      <c r="M28" s="37">
        <v>23</v>
      </c>
      <c r="N28" s="35">
        <f t="shared" si="19"/>
        <v>21.5</v>
      </c>
      <c r="O28" s="35">
        <f t="shared" si="20"/>
        <v>14.333333333333332</v>
      </c>
      <c r="P28" s="35">
        <f t="shared" si="21"/>
        <v>17</v>
      </c>
      <c r="Q28" s="35">
        <f t="shared" si="22"/>
        <v>11.333333333333332</v>
      </c>
      <c r="R28" s="42">
        <f t="shared" si="23"/>
        <v>13.5</v>
      </c>
      <c r="S28" s="42">
        <f t="shared" si="24"/>
        <v>6.3333333333333321</v>
      </c>
      <c r="T28" s="42">
        <f t="shared" si="25"/>
        <v>9</v>
      </c>
      <c r="U28" s="42">
        <f t="shared" si="26"/>
        <v>3.3333333333333321</v>
      </c>
      <c r="V28" s="10">
        <f t="shared" si="27"/>
        <v>0.79411764705882348</v>
      </c>
      <c r="W28" s="10">
        <f t="shared" si="28"/>
        <v>0.37254901960784309</v>
      </c>
      <c r="X28" s="10">
        <f t="shared" si="29"/>
        <v>0.52941176470588236</v>
      </c>
      <c r="Y28" s="10">
        <f t="shared" si="30"/>
        <v>0.19607843137254896</v>
      </c>
      <c r="Z28" s="37">
        <f t="shared" si="31"/>
        <v>13.5</v>
      </c>
      <c r="AA28" s="37">
        <f t="shared" si="32"/>
        <v>6.3333333333333321</v>
      </c>
      <c r="AB28" s="37">
        <f t="shared" si="33"/>
        <v>9</v>
      </c>
      <c r="AC28" s="37">
        <f t="shared" si="34"/>
        <v>3.3333333333333321</v>
      </c>
      <c r="AD28" s="60">
        <f t="shared" si="35"/>
        <v>0.79411764705882348</v>
      </c>
      <c r="AE28" s="60">
        <f t="shared" si="36"/>
        <v>0.37254901960784309</v>
      </c>
      <c r="AF28" s="60">
        <f t="shared" si="37"/>
        <v>0.52941176470588236</v>
      </c>
      <c r="AG28" s="60">
        <f t="shared" si="38"/>
        <v>0.19607843137254896</v>
      </c>
      <c r="AH28" s="35">
        <f t="shared" si="39"/>
        <v>-0.9152542372881356</v>
      </c>
      <c r="AI28" s="35">
        <f t="shared" si="40"/>
        <v>-0.56716417910447758</v>
      </c>
      <c r="AJ28" s="35">
        <f t="shared" si="41"/>
        <v>-0.72</v>
      </c>
      <c r="AK28" s="35">
        <f t="shared" si="42"/>
        <v>-0.34482758620689646</v>
      </c>
      <c r="AL28" s="10">
        <f t="shared" si="43"/>
        <v>0.9152542372881356</v>
      </c>
      <c r="AM28" s="10">
        <f t="shared" si="44"/>
        <v>0.56716417910447758</v>
      </c>
      <c r="AN28" s="10">
        <f t="shared" si="45"/>
        <v>0.72</v>
      </c>
      <c r="AO28" s="10">
        <f>ABS(AK28)</f>
        <v>0.34482758620689646</v>
      </c>
      <c r="AP28" s="60">
        <f>(D28-28.22)^2</f>
        <v>408.84839999999997</v>
      </c>
      <c r="AQ28" s="51">
        <v>0</v>
      </c>
      <c r="AR28" s="57">
        <v>1</v>
      </c>
      <c r="AS28" s="57">
        <v>1</v>
      </c>
      <c r="AT28" s="51">
        <v>0</v>
      </c>
      <c r="AU28" s="6">
        <v>16</v>
      </c>
      <c r="AV28" s="6">
        <v>18</v>
      </c>
      <c r="AW28" s="40">
        <f t="shared" si="80"/>
        <v>17</v>
      </c>
      <c r="AX28" s="40">
        <f t="shared" si="46"/>
        <v>11.333333333333332</v>
      </c>
      <c r="AY28" s="40">
        <f>AVERAGE(AU28,AV28,E28)</f>
        <v>14.666666666666666</v>
      </c>
      <c r="AZ28" s="40">
        <f t="shared" si="47"/>
        <v>9.7777777777777768</v>
      </c>
      <c r="BA28" s="21">
        <f>AW28-E28</f>
        <v>7</v>
      </c>
      <c r="BB28" s="21">
        <f>AX28-E28</f>
        <v>1.3333333333333321</v>
      </c>
      <c r="BC28" s="21">
        <f>AY28-E28</f>
        <v>4.6666666666666661</v>
      </c>
      <c r="BD28" s="21">
        <f>AZ28-E28</f>
        <v>-0.22222222222222321</v>
      </c>
      <c r="BE28" s="6">
        <f>BA28/G28</f>
        <v>0.41176470588235292</v>
      </c>
      <c r="BF28" s="6">
        <f>BB28/G28</f>
        <v>7.8431372549019537E-2</v>
      </c>
      <c r="BG28" s="6">
        <f>BC28/G28</f>
        <v>0.2745098039215686</v>
      </c>
      <c r="BH28" s="6">
        <f>BD28/G28</f>
        <v>-1.3071895424836659E-2</v>
      </c>
      <c r="BI28" s="40">
        <f t="shared" si="48"/>
        <v>7</v>
      </c>
      <c r="BJ28" s="40">
        <f t="shared" si="49"/>
        <v>1.3333333333333321</v>
      </c>
      <c r="BK28" s="40">
        <f t="shared" si="50"/>
        <v>4.6666666666666661</v>
      </c>
      <c r="BL28" s="40">
        <f t="shared" si="51"/>
        <v>0.22222222222222321</v>
      </c>
      <c r="BM28" s="21">
        <f t="shared" si="52"/>
        <v>0.41176470588235292</v>
      </c>
      <c r="BN28" s="21">
        <f t="shared" si="53"/>
        <v>7.8431372549019537E-2</v>
      </c>
      <c r="BO28" s="21">
        <f t="shared" si="54"/>
        <v>0.2745098039215686</v>
      </c>
      <c r="BP28" s="21">
        <f t="shared" si="55"/>
        <v>1.3071895424836659E-2</v>
      </c>
      <c r="BQ28" s="23">
        <f>(E28-AW28)/(0.5*(E28+AW28))</f>
        <v>-0.51851851851851849</v>
      </c>
      <c r="BR28" s="23">
        <f>(E28-AX28)/(0.5*(E28+AX28))</f>
        <v>-0.12499999999999989</v>
      </c>
      <c r="BS28" s="23">
        <f>(E28-AY28)/(0.5*(E28+AY28))</f>
        <v>-0.37837837837837834</v>
      </c>
      <c r="BT28" s="23">
        <f>(E28-AZ28)/(0.5*(E28+AZ28))</f>
        <v>2.2471910112359651E-2</v>
      </c>
      <c r="BU28" s="68">
        <f t="shared" si="56"/>
        <v>0.51851851851851849</v>
      </c>
      <c r="BV28" s="68">
        <f t="shared" si="11"/>
        <v>0.12499999999999989</v>
      </c>
      <c r="BW28" s="68">
        <f t="shared" si="12"/>
        <v>0.37837837837837834</v>
      </c>
      <c r="BX28" s="68">
        <f t="shared" si="13"/>
        <v>2.2471910112359651E-2</v>
      </c>
      <c r="BY28" s="16">
        <v>1</v>
      </c>
      <c r="BZ28" s="56">
        <v>0</v>
      </c>
      <c r="CA28" s="56">
        <v>0</v>
      </c>
      <c r="CB28" s="16">
        <v>0</v>
      </c>
      <c r="CC28" s="7">
        <v>30</v>
      </c>
      <c r="CD28" s="7">
        <v>15</v>
      </c>
      <c r="CE28" s="47">
        <f t="shared" si="57"/>
        <v>22.5</v>
      </c>
      <c r="CF28" s="47">
        <f t="shared" si="58"/>
        <v>15</v>
      </c>
      <c r="CG28" s="47">
        <f>AVERAGE(CC28,CD28,F28)</f>
        <v>26</v>
      </c>
      <c r="CH28" s="47">
        <f t="shared" si="59"/>
        <v>17.333333333333332</v>
      </c>
      <c r="CI28" s="46">
        <f>CE28-F28</f>
        <v>-10.5</v>
      </c>
      <c r="CJ28" s="46">
        <f>CF28-F28</f>
        <v>-18</v>
      </c>
      <c r="CK28" s="46">
        <f>CG28-F28</f>
        <v>-7</v>
      </c>
      <c r="CL28" s="46">
        <f>CH28-F28</f>
        <v>-15.666666666666668</v>
      </c>
      <c r="CM28" s="7">
        <f>CI28/G28</f>
        <v>-0.61764705882352944</v>
      </c>
      <c r="CN28" s="7">
        <f>CJ28/G28</f>
        <v>-1.0588235294117647</v>
      </c>
      <c r="CO28" s="7">
        <f>CK28/G28</f>
        <v>-0.41176470588235292</v>
      </c>
      <c r="CP28" s="7">
        <f>CL28/G28</f>
        <v>-0.92156862745098045</v>
      </c>
      <c r="CQ28" s="47">
        <f t="shared" si="60"/>
        <v>10.5</v>
      </c>
      <c r="CR28" s="47">
        <f t="shared" si="61"/>
        <v>18</v>
      </c>
      <c r="CS28" s="47">
        <f t="shared" si="62"/>
        <v>7</v>
      </c>
      <c r="CT28" s="47">
        <f t="shared" si="63"/>
        <v>15.666666666666668</v>
      </c>
      <c r="CU28" s="46">
        <f t="shared" si="64"/>
        <v>0.61764705882352944</v>
      </c>
      <c r="CV28" s="46">
        <f t="shared" si="65"/>
        <v>1.0588235294117647</v>
      </c>
      <c r="CW28" s="46">
        <f t="shared" si="66"/>
        <v>0.41176470588235292</v>
      </c>
      <c r="CX28" s="46">
        <f t="shared" si="67"/>
        <v>0.92156862745098045</v>
      </c>
      <c r="CY28" s="67">
        <f>(F28-CE28)/(0.5*(F28+CE28))</f>
        <v>0.3783783783783784</v>
      </c>
      <c r="CZ28" s="67">
        <f>(F28-CF28)/(0.5*(F28+CF28))</f>
        <v>0.75</v>
      </c>
      <c r="DA28" s="67">
        <f>(F28-CG28)/(0.5*(F28+CG28))</f>
        <v>0.23728813559322035</v>
      </c>
      <c r="DB28" s="67">
        <f>(F28-CH28)/(0.5*(F28+CH28))</f>
        <v>0.6225165562913908</v>
      </c>
      <c r="DC28" s="66">
        <f t="shared" si="68"/>
        <v>0.3783783783783784</v>
      </c>
      <c r="DD28" s="66">
        <f t="shared" si="16"/>
        <v>0.75</v>
      </c>
      <c r="DE28" s="66">
        <f t="shared" si="17"/>
        <v>0.23728813559322035</v>
      </c>
      <c r="DF28" s="66">
        <f t="shared" si="18"/>
        <v>0.6225165562913908</v>
      </c>
      <c r="DG28" s="45">
        <v>0</v>
      </c>
      <c r="DH28" s="58">
        <v>0</v>
      </c>
      <c r="DI28" s="58">
        <v>0</v>
      </c>
      <c r="DJ28" s="45">
        <v>1</v>
      </c>
      <c r="DK28" s="1">
        <v>0</v>
      </c>
      <c r="DL28" s="1">
        <v>6</v>
      </c>
      <c r="DM28" s="1">
        <v>1</v>
      </c>
    </row>
    <row r="29" spans="1:120" x14ac:dyDescent="0.25">
      <c r="A29" s="1">
        <v>5</v>
      </c>
      <c r="B29" s="1">
        <v>1</v>
      </c>
      <c r="C29" s="1">
        <v>4</v>
      </c>
      <c r="D29" s="3">
        <v>3</v>
      </c>
      <c r="E29" s="15">
        <v>8</v>
      </c>
      <c r="F29" s="9">
        <v>11</v>
      </c>
      <c r="G29" s="8">
        <f t="shared" si="75"/>
        <v>7.333333333333333</v>
      </c>
      <c r="H29" s="8">
        <f t="shared" si="76"/>
        <v>4.8888888888888884</v>
      </c>
      <c r="I29" s="11">
        <f t="shared" si="77"/>
        <v>1.8888888888888884</v>
      </c>
      <c r="J29" s="8">
        <f t="shared" si="78"/>
        <v>-3.1111111111111116</v>
      </c>
      <c r="K29" s="8">
        <f t="shared" si="79"/>
        <v>-6.1111111111111116</v>
      </c>
      <c r="L29" s="37">
        <v>10</v>
      </c>
      <c r="M29" s="37">
        <v>12</v>
      </c>
      <c r="N29" s="35">
        <f t="shared" si="19"/>
        <v>11</v>
      </c>
      <c r="O29" s="35">
        <f t="shared" si="20"/>
        <v>7.333333333333333</v>
      </c>
      <c r="P29" s="35">
        <f t="shared" si="21"/>
        <v>8.3333333333333339</v>
      </c>
      <c r="Q29" s="35">
        <f t="shared" si="22"/>
        <v>5.5555555555555554</v>
      </c>
      <c r="R29" s="42">
        <f t="shared" si="23"/>
        <v>8</v>
      </c>
      <c r="S29" s="42">
        <f t="shared" si="24"/>
        <v>4.333333333333333</v>
      </c>
      <c r="T29" s="42">
        <f t="shared" si="25"/>
        <v>5.3333333333333339</v>
      </c>
      <c r="U29" s="42">
        <f t="shared" si="26"/>
        <v>2.5555555555555554</v>
      </c>
      <c r="V29" s="10">
        <f t="shared" si="27"/>
        <v>1.0909090909090911</v>
      </c>
      <c r="W29" s="10">
        <f t="shared" si="28"/>
        <v>0.59090909090909094</v>
      </c>
      <c r="X29" s="10">
        <f t="shared" si="29"/>
        <v>0.7272727272727274</v>
      </c>
      <c r="Y29" s="10">
        <f t="shared" si="30"/>
        <v>0.34848484848484845</v>
      </c>
      <c r="Z29" s="37">
        <f t="shared" si="31"/>
        <v>8</v>
      </c>
      <c r="AA29" s="37">
        <f t="shared" si="32"/>
        <v>4.333333333333333</v>
      </c>
      <c r="AB29" s="37">
        <f t="shared" si="33"/>
        <v>5.3333333333333339</v>
      </c>
      <c r="AC29" s="37">
        <f t="shared" si="34"/>
        <v>2.5555555555555554</v>
      </c>
      <c r="AD29" s="60">
        <f t="shared" si="35"/>
        <v>1.0909090909090911</v>
      </c>
      <c r="AE29" s="60">
        <f t="shared" si="36"/>
        <v>0.59090909090909094</v>
      </c>
      <c r="AF29" s="60">
        <f t="shared" si="37"/>
        <v>0.7272727272727274</v>
      </c>
      <c r="AG29" s="60">
        <f t="shared" si="38"/>
        <v>0.34848484848484845</v>
      </c>
      <c r="AH29" s="35">
        <f t="shared" si="39"/>
        <v>-1.1428571428571428</v>
      </c>
      <c r="AI29" s="35">
        <f t="shared" si="40"/>
        <v>-0.83870967741935487</v>
      </c>
      <c r="AJ29" s="35">
        <f t="shared" si="41"/>
        <v>-0.94117647058823539</v>
      </c>
      <c r="AK29" s="35">
        <f t="shared" si="42"/>
        <v>-0.59740259740259738</v>
      </c>
      <c r="AL29" s="10">
        <f t="shared" si="43"/>
        <v>1.1428571428571428</v>
      </c>
      <c r="AM29" s="10">
        <f t="shared" si="44"/>
        <v>0.83870967741935487</v>
      </c>
      <c r="AN29" s="10">
        <f t="shared" si="45"/>
        <v>0.94117647058823539</v>
      </c>
      <c r="AO29" s="10">
        <f>ABS(AK29)</f>
        <v>0.59740259740259738</v>
      </c>
      <c r="AP29" s="60">
        <f>(D29-18.88)^2</f>
        <v>252.17439999999996</v>
      </c>
      <c r="AQ29" s="51">
        <v>1</v>
      </c>
      <c r="AR29" s="57">
        <v>1</v>
      </c>
      <c r="AS29" s="57">
        <v>0</v>
      </c>
      <c r="AT29" s="51">
        <v>0</v>
      </c>
      <c r="AU29" s="6">
        <v>17</v>
      </c>
      <c r="AV29" s="6">
        <v>19</v>
      </c>
      <c r="AW29" s="40">
        <f t="shared" si="80"/>
        <v>18</v>
      </c>
      <c r="AX29" s="40">
        <f t="shared" si="46"/>
        <v>12</v>
      </c>
      <c r="AY29" s="40">
        <f>AVERAGE(AU29,AV29,E29)</f>
        <v>14.666666666666666</v>
      </c>
      <c r="AZ29" s="40">
        <f t="shared" si="47"/>
        <v>9.7777777777777768</v>
      </c>
      <c r="BA29" s="21">
        <f>AW29-E29</f>
        <v>10</v>
      </c>
      <c r="BB29" s="21">
        <f>AX29-E29</f>
        <v>4</v>
      </c>
      <c r="BC29" s="21">
        <f>AY29-E29</f>
        <v>6.6666666666666661</v>
      </c>
      <c r="BD29" s="21">
        <f>AZ29-E29</f>
        <v>1.7777777777777768</v>
      </c>
      <c r="BE29" s="6">
        <f>BA29/G29</f>
        <v>1.3636363636363638</v>
      </c>
      <c r="BF29" s="6">
        <f>BB29/G29</f>
        <v>0.54545454545454553</v>
      </c>
      <c r="BG29" s="6">
        <f>BC29/G29</f>
        <v>0.90909090909090906</v>
      </c>
      <c r="BH29" s="6">
        <f>BD29/G29</f>
        <v>0.24242424242424229</v>
      </c>
      <c r="BI29" s="40">
        <f t="shared" si="48"/>
        <v>10</v>
      </c>
      <c r="BJ29" s="40">
        <f t="shared" si="49"/>
        <v>4</v>
      </c>
      <c r="BK29" s="40">
        <f t="shared" si="50"/>
        <v>6.6666666666666661</v>
      </c>
      <c r="BL29" s="40">
        <f t="shared" si="51"/>
        <v>1.7777777777777768</v>
      </c>
      <c r="BM29" s="21">
        <f t="shared" si="52"/>
        <v>1.3636363636363638</v>
      </c>
      <c r="BN29" s="21">
        <f t="shared" si="53"/>
        <v>0.54545454545454553</v>
      </c>
      <c r="BO29" s="21">
        <f t="shared" si="54"/>
        <v>0.90909090909090906</v>
      </c>
      <c r="BP29" s="21">
        <f t="shared" si="55"/>
        <v>0.24242424242424229</v>
      </c>
      <c r="BQ29" s="23">
        <f>(E29-AW29)/(0.5*(E29+AW29))</f>
        <v>-0.76923076923076927</v>
      </c>
      <c r="BR29" s="23">
        <f>(E29-AX29)/(0.5*(E29+AX29))</f>
        <v>-0.4</v>
      </c>
      <c r="BS29" s="23">
        <f>(E29-AY29)/(0.5*(E29+AY29))</f>
        <v>-0.58823529411764708</v>
      </c>
      <c r="BT29" s="23">
        <f>(E29-AZ29)/(0.5*(E29+AZ29))</f>
        <v>-0.19999999999999987</v>
      </c>
      <c r="BU29" s="68">
        <f t="shared" si="56"/>
        <v>0.76923076923076927</v>
      </c>
      <c r="BV29" s="68">
        <f t="shared" si="11"/>
        <v>0.4</v>
      </c>
      <c r="BW29" s="68">
        <f t="shared" si="12"/>
        <v>0.58823529411764708</v>
      </c>
      <c r="BX29" s="68">
        <f t="shared" si="13"/>
        <v>0.19999999999999987</v>
      </c>
      <c r="BY29" s="16">
        <v>0</v>
      </c>
      <c r="BZ29" s="56">
        <v>0</v>
      </c>
      <c r="CA29" s="56">
        <v>1</v>
      </c>
      <c r="CB29" s="16">
        <v>0</v>
      </c>
      <c r="CC29" s="7">
        <v>7</v>
      </c>
      <c r="CD29" s="7">
        <v>15</v>
      </c>
      <c r="CE29" s="47">
        <f t="shared" si="57"/>
        <v>11</v>
      </c>
      <c r="CF29" s="47">
        <f t="shared" si="58"/>
        <v>7.333333333333333</v>
      </c>
      <c r="CG29" s="47">
        <f>AVERAGE(CC29,CD29,F29)</f>
        <v>11</v>
      </c>
      <c r="CH29" s="47">
        <f t="shared" si="59"/>
        <v>7.333333333333333</v>
      </c>
      <c r="CI29" s="46">
        <f>CE29-F29</f>
        <v>0</v>
      </c>
      <c r="CJ29" s="46">
        <f>CF29-F29</f>
        <v>-3.666666666666667</v>
      </c>
      <c r="CK29" s="46">
        <f>CG29-F29</f>
        <v>0</v>
      </c>
      <c r="CL29" s="46">
        <f>CH29-F29</f>
        <v>-3.666666666666667</v>
      </c>
      <c r="CM29" s="7">
        <f>CI29/G29</f>
        <v>0</v>
      </c>
      <c r="CN29" s="7">
        <f>CJ29/G29</f>
        <v>-0.50000000000000011</v>
      </c>
      <c r="CO29" s="7">
        <f>CK29/G29</f>
        <v>0</v>
      </c>
      <c r="CP29" s="7">
        <f>CL29/G29</f>
        <v>-0.50000000000000011</v>
      </c>
      <c r="CQ29" s="47">
        <f t="shared" si="60"/>
        <v>0</v>
      </c>
      <c r="CR29" s="47">
        <f t="shared" si="61"/>
        <v>3.666666666666667</v>
      </c>
      <c r="CS29" s="47">
        <f t="shared" si="62"/>
        <v>0</v>
      </c>
      <c r="CT29" s="47">
        <f t="shared" si="63"/>
        <v>3.666666666666667</v>
      </c>
      <c r="CU29" s="46">
        <f t="shared" si="64"/>
        <v>0</v>
      </c>
      <c r="CV29" s="46">
        <f t="shared" si="65"/>
        <v>0.50000000000000011</v>
      </c>
      <c r="CW29" s="46">
        <f t="shared" si="66"/>
        <v>0</v>
      </c>
      <c r="CX29" s="46">
        <f t="shared" si="67"/>
        <v>0.50000000000000011</v>
      </c>
      <c r="CY29" s="67">
        <f>(F29-CE29)/(0.5*(F29+CE29))</f>
        <v>0</v>
      </c>
      <c r="CZ29" s="67">
        <f>(F29-CF29)/(0.5*(F29+CF29))</f>
        <v>0.40000000000000008</v>
      </c>
      <c r="DA29" s="67">
        <f>(F29-CG29)/(0.5*(F29+CG29))</f>
        <v>0</v>
      </c>
      <c r="DB29" s="67">
        <f>(F29-CH29)/(0.5*(F29+CH29))</f>
        <v>0.40000000000000008</v>
      </c>
      <c r="DC29" s="66">
        <f t="shared" si="68"/>
        <v>0</v>
      </c>
      <c r="DD29" s="66">
        <f t="shared" si="16"/>
        <v>0.40000000000000008</v>
      </c>
      <c r="DE29" s="66">
        <f t="shared" si="17"/>
        <v>0</v>
      </c>
      <c r="DF29" s="66">
        <f t="shared" si="18"/>
        <v>0.40000000000000008</v>
      </c>
      <c r="DG29" s="45">
        <v>0</v>
      </c>
      <c r="DH29" s="58">
        <v>0</v>
      </c>
      <c r="DI29" s="58">
        <v>0</v>
      </c>
      <c r="DJ29" s="45">
        <v>1</v>
      </c>
      <c r="DK29" s="1">
        <v>8</v>
      </c>
      <c r="DL29" s="1">
        <v>0</v>
      </c>
      <c r="DM29" s="1">
        <v>1</v>
      </c>
      <c r="DN29" s="8">
        <f t="shared" ref="DN29:DP29" si="81">SUM(DK26:DK29)</f>
        <v>15</v>
      </c>
      <c r="DO29" s="8">
        <f t="shared" si="81"/>
        <v>12</v>
      </c>
      <c r="DP29" s="8">
        <f t="shared" si="81"/>
        <v>3</v>
      </c>
    </row>
    <row r="30" spans="1:120" x14ac:dyDescent="0.25">
      <c r="A30" s="1">
        <v>5</v>
      </c>
      <c r="B30" s="1">
        <v>2</v>
      </c>
      <c r="C30" s="1">
        <v>5</v>
      </c>
      <c r="D30" s="17">
        <v>22</v>
      </c>
      <c r="E30" s="4">
        <v>8</v>
      </c>
      <c r="F30" s="9">
        <v>65</v>
      </c>
      <c r="G30" s="8">
        <f t="shared" si="75"/>
        <v>31.666666666666668</v>
      </c>
      <c r="H30" s="8">
        <f t="shared" si="76"/>
        <v>21.111111111111111</v>
      </c>
      <c r="I30" s="11">
        <f t="shared" si="77"/>
        <v>-0.88888888888888928</v>
      </c>
      <c r="J30" s="8">
        <f t="shared" si="78"/>
        <v>13.111111111111111</v>
      </c>
      <c r="K30" s="8">
        <f t="shared" si="79"/>
        <v>-43.888888888888886</v>
      </c>
      <c r="L30" s="37">
        <v>65</v>
      </c>
      <c r="M30" s="37">
        <v>70</v>
      </c>
      <c r="N30" s="35">
        <f t="shared" si="19"/>
        <v>67.5</v>
      </c>
      <c r="O30" s="35">
        <f t="shared" si="20"/>
        <v>45</v>
      </c>
      <c r="P30" s="35">
        <f t="shared" si="21"/>
        <v>52.333333333333336</v>
      </c>
      <c r="Q30" s="35">
        <f t="shared" si="22"/>
        <v>34.888888888888886</v>
      </c>
      <c r="R30" s="42">
        <f t="shared" si="23"/>
        <v>45.5</v>
      </c>
      <c r="S30" s="42">
        <f t="shared" si="24"/>
        <v>23</v>
      </c>
      <c r="T30" s="42">
        <f t="shared" si="25"/>
        <v>30.333333333333336</v>
      </c>
      <c r="U30" s="42">
        <f t="shared" si="26"/>
        <v>12.888888888888886</v>
      </c>
      <c r="V30" s="10">
        <f t="shared" si="27"/>
        <v>1.4368421052631579</v>
      </c>
      <c r="W30" s="10">
        <f t="shared" si="28"/>
        <v>0.72631578947368414</v>
      </c>
      <c r="X30" s="10">
        <f t="shared" si="29"/>
        <v>0.95789473684210535</v>
      </c>
      <c r="Y30" s="10">
        <f t="shared" si="30"/>
        <v>0.407017543859649</v>
      </c>
      <c r="Z30" s="37">
        <f t="shared" si="31"/>
        <v>45.5</v>
      </c>
      <c r="AA30" s="37">
        <f t="shared" si="32"/>
        <v>23</v>
      </c>
      <c r="AB30" s="37">
        <f t="shared" si="33"/>
        <v>30.333333333333336</v>
      </c>
      <c r="AC30" s="37">
        <f t="shared" si="34"/>
        <v>12.888888888888886</v>
      </c>
      <c r="AD30" s="60">
        <f t="shared" si="35"/>
        <v>1.4368421052631579</v>
      </c>
      <c r="AE30" s="60">
        <f t="shared" si="36"/>
        <v>0.72631578947368414</v>
      </c>
      <c r="AF30" s="60">
        <f t="shared" si="37"/>
        <v>0.95789473684210535</v>
      </c>
      <c r="AG30" s="60">
        <f t="shared" si="38"/>
        <v>0.407017543859649</v>
      </c>
      <c r="AH30" s="35">
        <f t="shared" si="39"/>
        <v>-1.0167597765363128</v>
      </c>
      <c r="AI30" s="35">
        <f t="shared" si="40"/>
        <v>-0.68656716417910446</v>
      </c>
      <c r="AJ30" s="35">
        <f t="shared" si="41"/>
        <v>-0.81614349775784745</v>
      </c>
      <c r="AK30" s="35">
        <f t="shared" si="42"/>
        <v>-0.45312499999999989</v>
      </c>
      <c r="AL30" s="10">
        <f t="shared" si="43"/>
        <v>1.0167597765363128</v>
      </c>
      <c r="AM30" s="10">
        <f t="shared" si="44"/>
        <v>0.68656716417910446</v>
      </c>
      <c r="AN30" s="10">
        <f t="shared" si="45"/>
        <v>0.81614349775784745</v>
      </c>
      <c r="AO30" s="10">
        <f>ABS(AK30)</f>
        <v>0.45312499999999989</v>
      </c>
      <c r="AP30" s="60">
        <f>(D30-28.44)^2</f>
        <v>41.473600000000019</v>
      </c>
      <c r="AQ30" s="51">
        <v>1</v>
      </c>
      <c r="AR30" s="57">
        <v>1</v>
      </c>
      <c r="AS30" s="57">
        <v>0</v>
      </c>
      <c r="AT30" s="51">
        <v>1</v>
      </c>
      <c r="AU30" s="6">
        <v>15</v>
      </c>
      <c r="AV30" s="6">
        <v>23</v>
      </c>
      <c r="AW30" s="40">
        <f t="shared" si="80"/>
        <v>19</v>
      </c>
      <c r="AX30" s="40">
        <f t="shared" si="46"/>
        <v>12.666666666666666</v>
      </c>
      <c r="AY30" s="40">
        <f>AVERAGE(AU30,AV30,E30)</f>
        <v>15.333333333333334</v>
      </c>
      <c r="AZ30" s="40">
        <f t="shared" si="47"/>
        <v>10.222222222222221</v>
      </c>
      <c r="BA30" s="21">
        <f>AW30-E30</f>
        <v>11</v>
      </c>
      <c r="BB30" s="21">
        <f>AX30-E30</f>
        <v>4.6666666666666661</v>
      </c>
      <c r="BC30" s="21">
        <f>AY30-E30</f>
        <v>7.3333333333333339</v>
      </c>
      <c r="BD30" s="21">
        <f>AZ30-E30</f>
        <v>2.2222222222222214</v>
      </c>
      <c r="BE30" s="6">
        <f>BA30/G30</f>
        <v>0.34736842105263155</v>
      </c>
      <c r="BF30" s="6">
        <f>BB30/G30</f>
        <v>0.14736842105263157</v>
      </c>
      <c r="BG30" s="6">
        <f>BC30/G30</f>
        <v>0.23157894736842105</v>
      </c>
      <c r="BH30" s="6">
        <f>BD30/G30</f>
        <v>7.0175438596491196E-2</v>
      </c>
      <c r="BI30" s="40">
        <f t="shared" si="48"/>
        <v>11</v>
      </c>
      <c r="BJ30" s="40">
        <f t="shared" si="49"/>
        <v>4.6666666666666661</v>
      </c>
      <c r="BK30" s="40">
        <f t="shared" si="50"/>
        <v>7.3333333333333339</v>
      </c>
      <c r="BL30" s="40">
        <f t="shared" si="51"/>
        <v>2.2222222222222214</v>
      </c>
      <c r="BM30" s="21">
        <f t="shared" si="52"/>
        <v>0.34736842105263155</v>
      </c>
      <c r="BN30" s="21">
        <f t="shared" si="53"/>
        <v>0.14736842105263157</v>
      </c>
      <c r="BO30" s="21">
        <f t="shared" si="54"/>
        <v>0.23157894736842105</v>
      </c>
      <c r="BP30" s="21">
        <f t="shared" si="55"/>
        <v>7.0175438596491196E-2</v>
      </c>
      <c r="BQ30" s="23">
        <f>(E30-AW30)/(0.5*(E30+AW30))</f>
        <v>-0.81481481481481477</v>
      </c>
      <c r="BR30" s="23">
        <f>(E30-AX30)/(0.5*(E30+AX30))</f>
        <v>-0.45161290322580644</v>
      </c>
      <c r="BS30" s="23">
        <f>(E30-AY30)/(0.5*(E30+AY30))</f>
        <v>-0.62857142857142856</v>
      </c>
      <c r="BT30" s="23">
        <f>(E30-AZ30)/(0.5*(E30+AZ30))</f>
        <v>-0.24390243902439016</v>
      </c>
      <c r="BU30" s="68">
        <f t="shared" si="56"/>
        <v>0.81481481481481477</v>
      </c>
      <c r="BV30" s="68">
        <f t="shared" si="11"/>
        <v>0.45161290322580644</v>
      </c>
      <c r="BW30" s="68">
        <f t="shared" si="12"/>
        <v>0.62857142857142856</v>
      </c>
      <c r="BX30" s="68">
        <f t="shared" si="13"/>
        <v>0.24390243902439016</v>
      </c>
      <c r="BY30" s="16">
        <v>0</v>
      </c>
      <c r="BZ30" s="56">
        <v>0</v>
      </c>
      <c r="CA30" s="56">
        <v>0</v>
      </c>
      <c r="CB30" s="16">
        <v>1</v>
      </c>
      <c r="CC30" s="7">
        <v>30</v>
      </c>
      <c r="CD30" s="7">
        <v>70</v>
      </c>
      <c r="CE30" s="47">
        <f t="shared" si="57"/>
        <v>50</v>
      </c>
      <c r="CF30" s="47">
        <f t="shared" si="58"/>
        <v>33.333333333333329</v>
      </c>
      <c r="CG30" s="47">
        <f>AVERAGE(CC30,CD30,F30)</f>
        <v>55</v>
      </c>
      <c r="CH30" s="47">
        <f t="shared" si="59"/>
        <v>36.666666666666664</v>
      </c>
      <c r="CI30" s="46">
        <f>CE30-F30</f>
        <v>-15</v>
      </c>
      <c r="CJ30" s="46">
        <f>CF30-F30</f>
        <v>-31.666666666666671</v>
      </c>
      <c r="CK30" s="46">
        <f>CG30-F30</f>
        <v>-10</v>
      </c>
      <c r="CL30" s="46">
        <f>CH30-F30</f>
        <v>-28.333333333333336</v>
      </c>
      <c r="CM30" s="7">
        <f>CI30/G30</f>
        <v>-0.47368421052631576</v>
      </c>
      <c r="CN30" s="7">
        <f>CJ30/G30</f>
        <v>-1.0000000000000002</v>
      </c>
      <c r="CO30" s="7">
        <f>CK30/G30</f>
        <v>-0.31578947368421051</v>
      </c>
      <c r="CP30" s="7">
        <f>CL30/G30</f>
        <v>-0.89473684210526316</v>
      </c>
      <c r="CQ30" s="47">
        <f t="shared" si="60"/>
        <v>15</v>
      </c>
      <c r="CR30" s="47">
        <f t="shared" si="61"/>
        <v>31.666666666666671</v>
      </c>
      <c r="CS30" s="47">
        <f t="shared" si="62"/>
        <v>10</v>
      </c>
      <c r="CT30" s="47">
        <f t="shared" si="63"/>
        <v>28.333333333333336</v>
      </c>
      <c r="CU30" s="46">
        <f t="shared" si="64"/>
        <v>0.47368421052631576</v>
      </c>
      <c r="CV30" s="46">
        <f t="shared" si="65"/>
        <v>1.0000000000000002</v>
      </c>
      <c r="CW30" s="46">
        <f t="shared" si="66"/>
        <v>0.31578947368421051</v>
      </c>
      <c r="CX30" s="46">
        <f t="shared" si="67"/>
        <v>0.89473684210526316</v>
      </c>
      <c r="CY30" s="67">
        <f>(F30-CE30)/(0.5*(F30+CE30))</f>
        <v>0.2608695652173913</v>
      </c>
      <c r="CZ30" s="67">
        <f>(F30-CF30)/(0.5*(F30+CF30))</f>
        <v>0.64406779661016966</v>
      </c>
      <c r="DA30" s="67">
        <f>(F30-CG30)/(0.5*(F30+CG30))</f>
        <v>0.16666666666666666</v>
      </c>
      <c r="DB30" s="67">
        <f>(F30-CH30)/(0.5*(F30+CH30))</f>
        <v>0.55737704918032793</v>
      </c>
      <c r="DC30" s="66">
        <f t="shared" si="68"/>
        <v>0.2608695652173913</v>
      </c>
      <c r="DD30" s="66">
        <f t="shared" si="16"/>
        <v>0.64406779661016966</v>
      </c>
      <c r="DE30" s="66">
        <f t="shared" si="17"/>
        <v>0.16666666666666666</v>
      </c>
      <c r="DF30" s="66">
        <f t="shared" si="18"/>
        <v>0.55737704918032793</v>
      </c>
      <c r="DG30" s="45">
        <v>0</v>
      </c>
      <c r="DH30" s="58">
        <v>0</v>
      </c>
      <c r="DI30" s="58">
        <v>1</v>
      </c>
      <c r="DJ30" s="45">
        <v>0</v>
      </c>
      <c r="DK30" s="1">
        <v>7</v>
      </c>
      <c r="DL30" s="1">
        <v>1</v>
      </c>
      <c r="DM30" s="1">
        <v>0</v>
      </c>
    </row>
    <row r="31" spans="1:120" x14ac:dyDescent="0.25">
      <c r="A31" s="1">
        <v>5</v>
      </c>
      <c r="B31" s="1">
        <v>2</v>
      </c>
      <c r="C31" s="1">
        <v>6</v>
      </c>
      <c r="D31" s="3">
        <v>15</v>
      </c>
      <c r="E31" s="15">
        <v>35</v>
      </c>
      <c r="F31" s="5">
        <v>11</v>
      </c>
      <c r="G31" s="8">
        <f t="shared" si="75"/>
        <v>20.333333333333332</v>
      </c>
      <c r="H31" s="8">
        <f t="shared" si="76"/>
        <v>13.555555555555555</v>
      </c>
      <c r="I31" s="11">
        <f t="shared" si="77"/>
        <v>-1.4444444444444446</v>
      </c>
      <c r="J31" s="8">
        <f t="shared" si="78"/>
        <v>-21.444444444444443</v>
      </c>
      <c r="K31" s="8">
        <f t="shared" si="79"/>
        <v>2.5555555555555554</v>
      </c>
      <c r="L31" s="37">
        <v>33</v>
      </c>
      <c r="M31" s="37">
        <v>20</v>
      </c>
      <c r="N31" s="35">
        <f t="shared" si="19"/>
        <v>26.5</v>
      </c>
      <c r="O31" s="35">
        <f t="shared" si="20"/>
        <v>17.666666666666664</v>
      </c>
      <c r="P31" s="35">
        <f t="shared" si="21"/>
        <v>22.666666666666668</v>
      </c>
      <c r="Q31" s="35">
        <f t="shared" si="22"/>
        <v>15.111111111111111</v>
      </c>
      <c r="R31" s="42">
        <f t="shared" si="23"/>
        <v>11.5</v>
      </c>
      <c r="S31" s="42">
        <f t="shared" si="24"/>
        <v>2.6666666666666643</v>
      </c>
      <c r="T31" s="42">
        <f t="shared" si="25"/>
        <v>7.6666666666666679</v>
      </c>
      <c r="U31" s="42">
        <f t="shared" si="26"/>
        <v>0.11111111111111072</v>
      </c>
      <c r="V31" s="10">
        <f t="shared" si="27"/>
        <v>0.56557377049180335</v>
      </c>
      <c r="W31" s="10">
        <f t="shared" si="28"/>
        <v>0.13114754098360645</v>
      </c>
      <c r="X31" s="10">
        <f t="shared" si="29"/>
        <v>0.37704918032786894</v>
      </c>
      <c r="Y31" s="10">
        <f t="shared" si="30"/>
        <v>5.4644808743169208E-3</v>
      </c>
      <c r="Z31" s="37">
        <f t="shared" si="31"/>
        <v>11.5</v>
      </c>
      <c r="AA31" s="37">
        <f t="shared" si="32"/>
        <v>2.6666666666666643</v>
      </c>
      <c r="AB31" s="37">
        <f t="shared" si="33"/>
        <v>7.6666666666666679</v>
      </c>
      <c r="AC31" s="37">
        <f t="shared" si="34"/>
        <v>0.11111111111111072</v>
      </c>
      <c r="AD31" s="60">
        <f t="shared" si="35"/>
        <v>0.56557377049180335</v>
      </c>
      <c r="AE31" s="60">
        <f t="shared" si="36"/>
        <v>0.13114754098360645</v>
      </c>
      <c r="AF31" s="60">
        <f t="shared" si="37"/>
        <v>0.37704918032786894</v>
      </c>
      <c r="AG31" s="60">
        <f t="shared" si="38"/>
        <v>5.4644808743169208E-3</v>
      </c>
      <c r="AH31" s="35">
        <f t="shared" si="39"/>
        <v>-0.55421686746987953</v>
      </c>
      <c r="AI31" s="35">
        <f t="shared" si="40"/>
        <v>-0.16326530612244886</v>
      </c>
      <c r="AJ31" s="35">
        <f t="shared" si="41"/>
        <v>-0.40707964601769914</v>
      </c>
      <c r="AK31" s="35">
        <f t="shared" si="42"/>
        <v>-7.3800738007379811E-3</v>
      </c>
      <c r="AL31" s="10">
        <f t="shared" si="43"/>
        <v>0.55421686746987953</v>
      </c>
      <c r="AM31" s="10">
        <f t="shared" si="44"/>
        <v>0.16326530612244886</v>
      </c>
      <c r="AN31" s="10">
        <f t="shared" si="45"/>
        <v>0.40707964601769914</v>
      </c>
      <c r="AO31" s="10">
        <f>ABS(AK31)</f>
        <v>7.3800738007379811E-3</v>
      </c>
      <c r="AP31" s="60">
        <f>(D31-21.33)^2</f>
        <v>40.068899999999978</v>
      </c>
      <c r="AQ31" s="51">
        <v>1</v>
      </c>
      <c r="AR31" s="57">
        <v>0</v>
      </c>
      <c r="AS31" s="57">
        <v>0</v>
      </c>
      <c r="AT31" s="51">
        <v>0</v>
      </c>
      <c r="AU31" s="6">
        <v>58</v>
      </c>
      <c r="AV31" s="6">
        <v>66</v>
      </c>
      <c r="AW31" s="40">
        <f t="shared" si="80"/>
        <v>62</v>
      </c>
      <c r="AX31" s="40">
        <f t="shared" si="46"/>
        <v>41.333333333333329</v>
      </c>
      <c r="AY31" s="40">
        <f>AVERAGE(AU31,AV31,E31)</f>
        <v>53</v>
      </c>
      <c r="AZ31" s="40">
        <f t="shared" si="47"/>
        <v>35.333333333333329</v>
      </c>
      <c r="BA31" s="21">
        <f>AW31-E31</f>
        <v>27</v>
      </c>
      <c r="BB31" s="21">
        <f>AX31-E31</f>
        <v>6.3333333333333286</v>
      </c>
      <c r="BC31" s="21">
        <f>AY31-E31</f>
        <v>18</v>
      </c>
      <c r="BD31" s="21">
        <f>AZ31-E31</f>
        <v>0.3333333333333286</v>
      </c>
      <c r="BE31" s="6">
        <f>BA31/G31</f>
        <v>1.3278688524590165</v>
      </c>
      <c r="BF31" s="6">
        <f>BB31/G31</f>
        <v>0.31147540983606536</v>
      </c>
      <c r="BG31" s="6">
        <f>BC31/G31</f>
        <v>0.88524590163934436</v>
      </c>
      <c r="BH31" s="6">
        <f>BD31/G31</f>
        <v>1.6393442622950588E-2</v>
      </c>
      <c r="BI31" s="40">
        <f t="shared" si="48"/>
        <v>27</v>
      </c>
      <c r="BJ31" s="40">
        <f t="shared" si="49"/>
        <v>6.3333333333333286</v>
      </c>
      <c r="BK31" s="40">
        <f t="shared" si="50"/>
        <v>18</v>
      </c>
      <c r="BL31" s="40">
        <f t="shared" si="51"/>
        <v>0.3333333333333286</v>
      </c>
      <c r="BM31" s="21">
        <f t="shared" si="52"/>
        <v>1.3278688524590165</v>
      </c>
      <c r="BN31" s="21">
        <f t="shared" si="53"/>
        <v>0.31147540983606536</v>
      </c>
      <c r="BO31" s="21">
        <f t="shared" si="54"/>
        <v>0.88524590163934436</v>
      </c>
      <c r="BP31" s="21">
        <f t="shared" si="55"/>
        <v>1.6393442622950588E-2</v>
      </c>
      <c r="BQ31" s="23">
        <f>(E31-AW31)/(0.5*(E31+AW31))</f>
        <v>-0.55670103092783507</v>
      </c>
      <c r="BR31" s="23">
        <f>(E31-AX31)/(0.5*(E31+AX31))</f>
        <v>-0.16593886462882085</v>
      </c>
      <c r="BS31" s="23">
        <f>(E31-AY31)/(0.5*(E31+AY31))</f>
        <v>-0.40909090909090912</v>
      </c>
      <c r="BT31" s="23">
        <f>(E31-AZ31)/(0.5*(E31+AZ31))</f>
        <v>-9.4786729857818559E-3</v>
      </c>
      <c r="BU31" s="68">
        <f t="shared" si="56"/>
        <v>0.55670103092783507</v>
      </c>
      <c r="BV31" s="68">
        <f t="shared" si="11"/>
        <v>0.16593886462882085</v>
      </c>
      <c r="BW31" s="68">
        <f t="shared" si="12"/>
        <v>0.40909090909090912</v>
      </c>
      <c r="BX31" s="68">
        <f t="shared" si="13"/>
        <v>9.4786729857818559E-3</v>
      </c>
      <c r="BY31" s="16">
        <v>0</v>
      </c>
      <c r="BZ31" s="56">
        <v>1</v>
      </c>
      <c r="CA31" s="56">
        <v>0</v>
      </c>
      <c r="CB31" s="16">
        <v>0</v>
      </c>
      <c r="CC31" s="7">
        <v>30</v>
      </c>
      <c r="CD31" s="7">
        <v>5</v>
      </c>
      <c r="CE31" s="47">
        <f t="shared" si="57"/>
        <v>17.5</v>
      </c>
      <c r="CF31" s="47">
        <f t="shared" si="58"/>
        <v>11.666666666666666</v>
      </c>
      <c r="CG31" s="47">
        <f>AVERAGE(CC31,CD31,F31)</f>
        <v>15.333333333333334</v>
      </c>
      <c r="CH31" s="47">
        <f t="shared" si="59"/>
        <v>10.222222222222221</v>
      </c>
      <c r="CI31" s="46">
        <f>CE31-F31</f>
        <v>6.5</v>
      </c>
      <c r="CJ31" s="46">
        <f>CF31-F31</f>
        <v>0.66666666666666607</v>
      </c>
      <c r="CK31" s="46">
        <f>CG31-F31</f>
        <v>4.3333333333333339</v>
      </c>
      <c r="CL31" s="46">
        <f>CH31-F31</f>
        <v>-0.77777777777777857</v>
      </c>
      <c r="CM31" s="7">
        <f>CI31/G31</f>
        <v>0.31967213114754101</v>
      </c>
      <c r="CN31" s="7">
        <f>CJ31/G31</f>
        <v>3.2786885245901613E-2</v>
      </c>
      <c r="CO31" s="7">
        <f>CK31/G31</f>
        <v>0.2131147540983607</v>
      </c>
      <c r="CP31" s="7">
        <f>CL31/G31</f>
        <v>-3.8251366120218622E-2</v>
      </c>
      <c r="CQ31" s="47">
        <f t="shared" si="60"/>
        <v>6.5</v>
      </c>
      <c r="CR31" s="47">
        <f t="shared" si="61"/>
        <v>0.66666666666666607</v>
      </c>
      <c r="CS31" s="47">
        <f t="shared" si="62"/>
        <v>4.3333333333333339</v>
      </c>
      <c r="CT31" s="47">
        <f t="shared" si="63"/>
        <v>0.77777777777777857</v>
      </c>
      <c r="CU31" s="46">
        <f t="shared" si="64"/>
        <v>0.31967213114754101</v>
      </c>
      <c r="CV31" s="46">
        <f t="shared" si="65"/>
        <v>3.2786885245901613E-2</v>
      </c>
      <c r="CW31" s="46">
        <f t="shared" si="66"/>
        <v>0.2131147540983607</v>
      </c>
      <c r="CX31" s="46">
        <f t="shared" si="67"/>
        <v>3.8251366120218622E-2</v>
      </c>
      <c r="CY31" s="67">
        <f>(F31-CE31)/(0.5*(F31+CE31))</f>
        <v>-0.45614035087719296</v>
      </c>
      <c r="CZ31" s="67">
        <f>(F31-CF31)/(0.5*(F31+CF31))</f>
        <v>-5.8823529411764656E-2</v>
      </c>
      <c r="DA31" s="67">
        <f>(F31-CG31)/(0.5*(F31+CG31))</f>
        <v>-0.32911392405063294</v>
      </c>
      <c r="DB31" s="67">
        <f>(F31-CH31)/(0.5*(F31+CH31))</f>
        <v>7.3298429319371805E-2</v>
      </c>
      <c r="DC31" s="66">
        <f t="shared" si="68"/>
        <v>0.45614035087719296</v>
      </c>
      <c r="DD31" s="66">
        <f t="shared" si="16"/>
        <v>5.8823529411764656E-2</v>
      </c>
      <c r="DE31" s="66">
        <f t="shared" si="17"/>
        <v>0.32911392405063294</v>
      </c>
      <c r="DF31" s="66">
        <f t="shared" si="18"/>
        <v>7.3298429319371805E-2</v>
      </c>
      <c r="DG31" s="45">
        <v>0</v>
      </c>
      <c r="DH31" s="58">
        <v>0</v>
      </c>
      <c r="DI31" s="58">
        <v>1</v>
      </c>
      <c r="DJ31" s="45">
        <v>1</v>
      </c>
      <c r="DK31" s="1">
        <v>7</v>
      </c>
      <c r="DL31" s="1">
        <v>0</v>
      </c>
      <c r="DM31" s="1">
        <v>1</v>
      </c>
    </row>
    <row r="32" spans="1:120" x14ac:dyDescent="0.25">
      <c r="A32" s="1">
        <v>5</v>
      </c>
      <c r="B32" s="1">
        <v>2</v>
      </c>
      <c r="C32" s="1">
        <v>7</v>
      </c>
      <c r="D32" s="17">
        <v>7</v>
      </c>
      <c r="E32" s="15">
        <v>15</v>
      </c>
      <c r="F32" s="9">
        <v>18</v>
      </c>
      <c r="G32" s="8">
        <f t="shared" si="75"/>
        <v>13.333333333333334</v>
      </c>
      <c r="H32" s="8">
        <f t="shared" si="76"/>
        <v>8.8888888888888893</v>
      </c>
      <c r="I32" s="11">
        <f t="shared" si="77"/>
        <v>1.8888888888888893</v>
      </c>
      <c r="J32" s="8">
        <f t="shared" si="78"/>
        <v>-6.1111111111111107</v>
      </c>
      <c r="K32" s="8">
        <f t="shared" si="79"/>
        <v>-9.1111111111111107</v>
      </c>
      <c r="L32" s="37">
        <v>20</v>
      </c>
      <c r="M32" s="37">
        <v>18</v>
      </c>
      <c r="N32" s="35">
        <f t="shared" si="19"/>
        <v>19</v>
      </c>
      <c r="O32" s="35">
        <f t="shared" si="20"/>
        <v>12.666666666666666</v>
      </c>
      <c r="P32" s="35">
        <f t="shared" si="21"/>
        <v>15</v>
      </c>
      <c r="Q32" s="35">
        <f t="shared" si="22"/>
        <v>10</v>
      </c>
      <c r="R32" s="42">
        <f t="shared" si="23"/>
        <v>12</v>
      </c>
      <c r="S32" s="42">
        <f t="shared" si="24"/>
        <v>5.6666666666666661</v>
      </c>
      <c r="T32" s="42">
        <f t="shared" si="25"/>
        <v>8</v>
      </c>
      <c r="U32" s="42">
        <f t="shared" si="26"/>
        <v>3</v>
      </c>
      <c r="V32" s="10">
        <f t="shared" si="27"/>
        <v>0.89999999999999991</v>
      </c>
      <c r="W32" s="10">
        <f t="shared" si="28"/>
        <v>0.42499999999999993</v>
      </c>
      <c r="X32" s="10">
        <f t="shared" si="29"/>
        <v>0.6</v>
      </c>
      <c r="Y32" s="10">
        <f t="shared" si="30"/>
        <v>0.22499999999999998</v>
      </c>
      <c r="Z32" s="37">
        <f t="shared" si="31"/>
        <v>12</v>
      </c>
      <c r="AA32" s="37">
        <f t="shared" si="32"/>
        <v>5.6666666666666661</v>
      </c>
      <c r="AB32" s="37">
        <f t="shared" si="33"/>
        <v>8</v>
      </c>
      <c r="AC32" s="37">
        <f t="shared" si="34"/>
        <v>3</v>
      </c>
      <c r="AD32" s="60">
        <f t="shared" si="35"/>
        <v>0.89999999999999991</v>
      </c>
      <c r="AE32" s="60">
        <f t="shared" si="36"/>
        <v>0.42499999999999993</v>
      </c>
      <c r="AF32" s="60">
        <f t="shared" si="37"/>
        <v>0.6</v>
      </c>
      <c r="AG32" s="60">
        <f t="shared" si="38"/>
        <v>0.22499999999999998</v>
      </c>
      <c r="AH32" s="35">
        <f t="shared" si="39"/>
        <v>-0.92307692307692313</v>
      </c>
      <c r="AI32" s="35">
        <f t="shared" si="40"/>
        <v>-0.57627118644067798</v>
      </c>
      <c r="AJ32" s="35">
        <f t="shared" si="41"/>
        <v>-0.72727272727272729</v>
      </c>
      <c r="AK32" s="35">
        <f t="shared" si="42"/>
        <v>-0.35294117647058826</v>
      </c>
      <c r="AL32" s="10">
        <f t="shared" si="43"/>
        <v>0.92307692307692313</v>
      </c>
      <c r="AM32" s="10">
        <f t="shared" si="44"/>
        <v>0.57627118644067798</v>
      </c>
      <c r="AN32" s="10">
        <f t="shared" si="45"/>
        <v>0.72727272727272729</v>
      </c>
      <c r="AO32" s="10">
        <f>ABS(AK32)</f>
        <v>0.35294117647058826</v>
      </c>
      <c r="AP32" s="60">
        <f>(D32-21.11)^2</f>
        <v>199.09209999999999</v>
      </c>
      <c r="AQ32" s="51">
        <v>1</v>
      </c>
      <c r="AR32" s="57">
        <v>1</v>
      </c>
      <c r="AS32" s="57">
        <v>0</v>
      </c>
      <c r="AT32" s="51">
        <v>2</v>
      </c>
      <c r="AU32" s="6">
        <v>10</v>
      </c>
      <c r="AV32" s="6">
        <v>20</v>
      </c>
      <c r="AW32" s="40">
        <f t="shared" si="80"/>
        <v>15</v>
      </c>
      <c r="AX32" s="40">
        <f t="shared" si="46"/>
        <v>10</v>
      </c>
      <c r="AY32" s="40">
        <f>AVERAGE(AU32,AV32,E32)</f>
        <v>15</v>
      </c>
      <c r="AZ32" s="40">
        <f t="shared" si="47"/>
        <v>10</v>
      </c>
      <c r="BA32" s="21">
        <f>AW32-E32</f>
        <v>0</v>
      </c>
      <c r="BB32" s="21">
        <f>AX32-E32</f>
        <v>-5</v>
      </c>
      <c r="BC32" s="21">
        <f>AY32-E32</f>
        <v>0</v>
      </c>
      <c r="BD32" s="21">
        <f>AZ32-E32</f>
        <v>-5</v>
      </c>
      <c r="BE32" s="6">
        <f>BA32/G32</f>
        <v>0</v>
      </c>
      <c r="BF32" s="6">
        <f>BB32/G32</f>
        <v>-0.375</v>
      </c>
      <c r="BG32" s="6">
        <f>BC32/G32</f>
        <v>0</v>
      </c>
      <c r="BH32" s="6">
        <f>BD32/G32</f>
        <v>-0.375</v>
      </c>
      <c r="BI32" s="40">
        <f t="shared" si="48"/>
        <v>0</v>
      </c>
      <c r="BJ32" s="40">
        <f t="shared" si="49"/>
        <v>5</v>
      </c>
      <c r="BK32" s="40">
        <f t="shared" si="50"/>
        <v>0</v>
      </c>
      <c r="BL32" s="40">
        <f t="shared" si="51"/>
        <v>5</v>
      </c>
      <c r="BM32" s="21">
        <f t="shared" si="52"/>
        <v>0</v>
      </c>
      <c r="BN32" s="21">
        <f t="shared" si="53"/>
        <v>0.375</v>
      </c>
      <c r="BO32" s="21">
        <f t="shared" si="54"/>
        <v>0</v>
      </c>
      <c r="BP32" s="21">
        <f t="shared" si="55"/>
        <v>0.375</v>
      </c>
      <c r="BQ32" s="23">
        <f>(E32-AW32)/(0.5*(E32+AW32))</f>
        <v>0</v>
      </c>
      <c r="BR32" s="23">
        <f>(E32-AX32)/(0.5*(E32+AX32))</f>
        <v>0.4</v>
      </c>
      <c r="BS32" s="23">
        <f>(E32-AY32)/(0.5*(E32+AY32))</f>
        <v>0</v>
      </c>
      <c r="BT32" s="23">
        <f>(E32-AZ32)/(0.5*(E32+AZ32))</f>
        <v>0.4</v>
      </c>
      <c r="BU32" s="68">
        <f t="shared" si="56"/>
        <v>0</v>
      </c>
      <c r="BV32" s="68">
        <f t="shared" si="11"/>
        <v>0.4</v>
      </c>
      <c r="BW32" s="68">
        <f t="shared" si="12"/>
        <v>0</v>
      </c>
      <c r="BX32" s="68">
        <f t="shared" si="13"/>
        <v>0.4</v>
      </c>
      <c r="BY32" s="16">
        <v>0</v>
      </c>
      <c r="BZ32" s="56">
        <v>0</v>
      </c>
      <c r="CA32" s="56">
        <v>0</v>
      </c>
      <c r="CB32" s="16">
        <v>2</v>
      </c>
      <c r="CC32" s="7">
        <v>20</v>
      </c>
      <c r="CD32" s="7">
        <v>15</v>
      </c>
      <c r="CE32" s="47">
        <f t="shared" si="57"/>
        <v>17.5</v>
      </c>
      <c r="CF32" s="47">
        <f t="shared" si="58"/>
        <v>11.666666666666666</v>
      </c>
      <c r="CG32" s="47">
        <f>AVERAGE(CC32,CD32,F32)</f>
        <v>17.666666666666668</v>
      </c>
      <c r="CH32" s="47">
        <f t="shared" si="59"/>
        <v>11.777777777777779</v>
      </c>
      <c r="CI32" s="46">
        <f>CE32-F32</f>
        <v>-0.5</v>
      </c>
      <c r="CJ32" s="46">
        <f>CF32-F32</f>
        <v>-6.3333333333333339</v>
      </c>
      <c r="CK32" s="46">
        <f>CG32-F32</f>
        <v>-0.33333333333333215</v>
      </c>
      <c r="CL32" s="46">
        <f>CH32-F32</f>
        <v>-6.2222222222222214</v>
      </c>
      <c r="CM32" s="7">
        <f>CI32/G32</f>
        <v>-3.7499999999999999E-2</v>
      </c>
      <c r="CN32" s="7">
        <f>CJ32/G32</f>
        <v>-0.47500000000000003</v>
      </c>
      <c r="CO32" s="7">
        <f>CK32/G32</f>
        <v>-2.4999999999999911E-2</v>
      </c>
      <c r="CP32" s="7">
        <f>CL32/G32</f>
        <v>-0.46666666666666656</v>
      </c>
      <c r="CQ32" s="47">
        <f t="shared" si="60"/>
        <v>0.5</v>
      </c>
      <c r="CR32" s="47">
        <f t="shared" si="61"/>
        <v>6.3333333333333339</v>
      </c>
      <c r="CS32" s="47">
        <f t="shared" si="62"/>
        <v>0.33333333333333215</v>
      </c>
      <c r="CT32" s="47">
        <f t="shared" si="63"/>
        <v>6.2222222222222214</v>
      </c>
      <c r="CU32" s="46">
        <f t="shared" si="64"/>
        <v>3.7499999999999999E-2</v>
      </c>
      <c r="CV32" s="46">
        <f t="shared" si="65"/>
        <v>0.47500000000000003</v>
      </c>
      <c r="CW32" s="46">
        <f t="shared" si="66"/>
        <v>2.4999999999999911E-2</v>
      </c>
      <c r="CX32" s="46">
        <f t="shared" si="67"/>
        <v>0.46666666666666656</v>
      </c>
      <c r="CY32" s="67">
        <f>(F32-CE32)/(0.5*(F32+CE32))</f>
        <v>2.8169014084507043E-2</v>
      </c>
      <c r="CZ32" s="67">
        <f>(F32-CF32)/(0.5*(F32+CF32))</f>
        <v>0.42696629213483156</v>
      </c>
      <c r="DA32" s="67">
        <f>(F32-CG32)/(0.5*(F32+CG32))</f>
        <v>1.8691588785046662E-2</v>
      </c>
      <c r="DB32" s="67">
        <f>(F32-CH32)/(0.5*(F32+CH32))</f>
        <v>0.41791044776119396</v>
      </c>
      <c r="DC32" s="66">
        <f t="shared" si="68"/>
        <v>2.8169014084507043E-2</v>
      </c>
      <c r="DD32" s="66">
        <f t="shared" si="16"/>
        <v>0.42696629213483156</v>
      </c>
      <c r="DE32" s="66">
        <f t="shared" si="17"/>
        <v>1.8691588785046662E-2</v>
      </c>
      <c r="DF32" s="66">
        <f t="shared" si="18"/>
        <v>0.41791044776119396</v>
      </c>
      <c r="DG32" s="45">
        <v>0</v>
      </c>
      <c r="DH32" s="58">
        <v>0</v>
      </c>
      <c r="DI32" s="58">
        <v>1</v>
      </c>
      <c r="DJ32" s="45">
        <v>1</v>
      </c>
      <c r="DK32" s="1">
        <v>8</v>
      </c>
      <c r="DL32" s="1">
        <v>2</v>
      </c>
      <c r="DM32" s="1">
        <v>1</v>
      </c>
    </row>
    <row r="33" spans="1:120" x14ac:dyDescent="0.25">
      <c r="A33" s="1">
        <v>5</v>
      </c>
      <c r="B33" s="1">
        <v>2</v>
      </c>
      <c r="C33" s="1">
        <v>8</v>
      </c>
      <c r="D33" s="3">
        <v>3</v>
      </c>
      <c r="E33" s="15">
        <v>5</v>
      </c>
      <c r="F33" s="9">
        <v>10</v>
      </c>
      <c r="G33" s="8">
        <f t="shared" si="75"/>
        <v>6</v>
      </c>
      <c r="H33" s="8">
        <f t="shared" si="76"/>
        <v>4</v>
      </c>
      <c r="I33" s="11">
        <f t="shared" si="77"/>
        <v>1</v>
      </c>
      <c r="J33" s="11">
        <f t="shared" si="78"/>
        <v>-1</v>
      </c>
      <c r="K33" s="8">
        <f t="shared" si="79"/>
        <v>-6</v>
      </c>
      <c r="L33" s="37">
        <v>10</v>
      </c>
      <c r="M33" s="37">
        <v>12</v>
      </c>
      <c r="N33" s="35">
        <f t="shared" si="19"/>
        <v>11</v>
      </c>
      <c r="O33" s="35">
        <f t="shared" si="20"/>
        <v>7.333333333333333</v>
      </c>
      <c r="P33" s="35">
        <f t="shared" si="21"/>
        <v>8.3333333333333339</v>
      </c>
      <c r="Q33" s="35">
        <f t="shared" si="22"/>
        <v>5.5555555555555554</v>
      </c>
      <c r="R33" s="42">
        <f t="shared" si="23"/>
        <v>8</v>
      </c>
      <c r="S33" s="42">
        <f t="shared" si="24"/>
        <v>4.333333333333333</v>
      </c>
      <c r="T33" s="42">
        <f t="shared" si="25"/>
        <v>5.3333333333333339</v>
      </c>
      <c r="U33" s="42">
        <f t="shared" si="26"/>
        <v>2.5555555555555554</v>
      </c>
      <c r="V33" s="10">
        <f t="shared" si="27"/>
        <v>1.3333333333333333</v>
      </c>
      <c r="W33" s="10">
        <f t="shared" si="28"/>
        <v>0.72222222222222221</v>
      </c>
      <c r="X33" s="10">
        <f t="shared" si="29"/>
        <v>0.88888888888888895</v>
      </c>
      <c r="Y33" s="10">
        <f t="shared" si="30"/>
        <v>0.42592592592592587</v>
      </c>
      <c r="Z33" s="37">
        <f t="shared" si="31"/>
        <v>8</v>
      </c>
      <c r="AA33" s="37">
        <f t="shared" si="32"/>
        <v>4.333333333333333</v>
      </c>
      <c r="AB33" s="37">
        <f t="shared" si="33"/>
        <v>5.3333333333333339</v>
      </c>
      <c r="AC33" s="37">
        <f t="shared" si="34"/>
        <v>2.5555555555555554</v>
      </c>
      <c r="AD33" s="60">
        <f t="shared" si="35"/>
        <v>1.3333333333333333</v>
      </c>
      <c r="AE33" s="60">
        <f t="shared" si="36"/>
        <v>0.72222222222222221</v>
      </c>
      <c r="AF33" s="60">
        <f t="shared" si="37"/>
        <v>0.88888888888888895</v>
      </c>
      <c r="AG33" s="60">
        <f t="shared" si="38"/>
        <v>0.42592592592592587</v>
      </c>
      <c r="AH33" s="35">
        <f t="shared" si="39"/>
        <v>-1.1428571428571428</v>
      </c>
      <c r="AI33" s="35">
        <f t="shared" si="40"/>
        <v>-0.83870967741935487</v>
      </c>
      <c r="AJ33" s="35">
        <f t="shared" si="41"/>
        <v>-0.94117647058823539</v>
      </c>
      <c r="AK33" s="35">
        <f t="shared" si="42"/>
        <v>-0.59740259740259738</v>
      </c>
      <c r="AL33" s="10">
        <f t="shared" si="43"/>
        <v>1.1428571428571428</v>
      </c>
      <c r="AM33" s="10">
        <f t="shared" si="44"/>
        <v>0.83870967741935487</v>
      </c>
      <c r="AN33" s="10">
        <f t="shared" si="45"/>
        <v>0.94117647058823539</v>
      </c>
      <c r="AO33" s="10">
        <f>ABS(AK33)</f>
        <v>0.59740259740259738</v>
      </c>
      <c r="AP33" s="60">
        <f>(D33-13.66)^2</f>
        <v>113.6356</v>
      </c>
      <c r="AQ33" s="51">
        <v>1</v>
      </c>
      <c r="AR33" s="57">
        <v>1</v>
      </c>
      <c r="AS33" s="57">
        <v>1</v>
      </c>
      <c r="AT33" s="51">
        <v>1</v>
      </c>
      <c r="AU33" s="6">
        <v>12</v>
      </c>
      <c r="AV33" s="6">
        <v>14</v>
      </c>
      <c r="AW33" s="40">
        <f t="shared" si="80"/>
        <v>13</v>
      </c>
      <c r="AX33" s="40">
        <f t="shared" si="46"/>
        <v>8.6666666666666661</v>
      </c>
      <c r="AY33" s="40">
        <f>AVERAGE(AU33,AV33,E33)</f>
        <v>10.333333333333334</v>
      </c>
      <c r="AZ33" s="40">
        <f t="shared" si="47"/>
        <v>6.8888888888888893</v>
      </c>
      <c r="BA33" s="21">
        <f>AW33-E33</f>
        <v>8</v>
      </c>
      <c r="BB33" s="21">
        <f>AX33-E33</f>
        <v>3.6666666666666661</v>
      </c>
      <c r="BC33" s="21">
        <f>AY33-E33</f>
        <v>5.3333333333333339</v>
      </c>
      <c r="BD33" s="21">
        <f>AZ33-E33</f>
        <v>1.8888888888888893</v>
      </c>
      <c r="BE33" s="6">
        <f>BA33/G33</f>
        <v>1.3333333333333333</v>
      </c>
      <c r="BF33" s="6">
        <f>BB33/G33</f>
        <v>0.61111111111111105</v>
      </c>
      <c r="BG33" s="6">
        <f>BC33/G33</f>
        <v>0.88888888888888895</v>
      </c>
      <c r="BH33" s="6">
        <f>BD33/G33</f>
        <v>0.31481481481481488</v>
      </c>
      <c r="BI33" s="40">
        <f t="shared" si="48"/>
        <v>8</v>
      </c>
      <c r="BJ33" s="40">
        <f t="shared" si="49"/>
        <v>3.6666666666666661</v>
      </c>
      <c r="BK33" s="40">
        <f t="shared" si="50"/>
        <v>5.3333333333333339</v>
      </c>
      <c r="BL33" s="40">
        <f t="shared" si="51"/>
        <v>1.8888888888888893</v>
      </c>
      <c r="BM33" s="21">
        <f t="shared" si="52"/>
        <v>1.3333333333333333</v>
      </c>
      <c r="BN33" s="21">
        <f t="shared" si="53"/>
        <v>0.61111111111111105</v>
      </c>
      <c r="BO33" s="21">
        <f t="shared" si="54"/>
        <v>0.88888888888888895</v>
      </c>
      <c r="BP33" s="21">
        <f t="shared" si="55"/>
        <v>0.31481481481481488</v>
      </c>
      <c r="BQ33" s="23">
        <f>(E33-AW33)/(0.5*(E33+AW33))</f>
        <v>-0.88888888888888884</v>
      </c>
      <c r="BR33" s="23">
        <f>(E33-AX33)/(0.5*(E33+AX33))</f>
        <v>-0.53658536585365846</v>
      </c>
      <c r="BS33" s="23">
        <f>(E33-AY33)/(0.5*(E33+AY33))</f>
        <v>-0.69565217391304357</v>
      </c>
      <c r="BT33" s="23">
        <f>(E33-AZ33)/(0.5*(E33+AZ33))</f>
        <v>-0.31775700934579443</v>
      </c>
      <c r="BU33" s="68">
        <f t="shared" si="56"/>
        <v>0.88888888888888884</v>
      </c>
      <c r="BV33" s="68">
        <f t="shared" si="11"/>
        <v>0.53658536585365846</v>
      </c>
      <c r="BW33" s="68">
        <f t="shared" si="12"/>
        <v>0.69565217391304357</v>
      </c>
      <c r="BX33" s="68">
        <f t="shared" si="13"/>
        <v>0.31775700934579443</v>
      </c>
      <c r="BY33" s="16">
        <v>1</v>
      </c>
      <c r="BZ33" s="56">
        <v>0</v>
      </c>
      <c r="CA33" s="56">
        <v>0</v>
      </c>
      <c r="CB33" s="16">
        <v>1</v>
      </c>
      <c r="CC33" s="7">
        <v>15</v>
      </c>
      <c r="CD33" s="7">
        <v>8</v>
      </c>
      <c r="CE33" s="47">
        <f t="shared" si="57"/>
        <v>11.5</v>
      </c>
      <c r="CF33" s="47">
        <f t="shared" si="58"/>
        <v>7.6666666666666661</v>
      </c>
      <c r="CG33" s="47">
        <f>AVERAGE(CC33,CD33,F33)</f>
        <v>11</v>
      </c>
      <c r="CH33" s="47">
        <f t="shared" si="59"/>
        <v>7.333333333333333</v>
      </c>
      <c r="CI33" s="46">
        <f>CE33-F33</f>
        <v>1.5</v>
      </c>
      <c r="CJ33" s="46">
        <f>CF33-F33</f>
        <v>-2.3333333333333339</v>
      </c>
      <c r="CK33" s="46">
        <f>CG33-F33</f>
        <v>1</v>
      </c>
      <c r="CL33" s="46">
        <f>CH33-F33</f>
        <v>-2.666666666666667</v>
      </c>
      <c r="CM33" s="7">
        <f>CI33/G33</f>
        <v>0.25</v>
      </c>
      <c r="CN33" s="7">
        <f>CJ33/G33</f>
        <v>-0.38888888888888901</v>
      </c>
      <c r="CO33" s="7">
        <f>CK33/G33</f>
        <v>0.16666666666666666</v>
      </c>
      <c r="CP33" s="7">
        <f>CL33/G33</f>
        <v>-0.44444444444444448</v>
      </c>
      <c r="CQ33" s="47">
        <f t="shared" si="60"/>
        <v>1.5</v>
      </c>
      <c r="CR33" s="47">
        <f t="shared" si="61"/>
        <v>2.3333333333333339</v>
      </c>
      <c r="CS33" s="47">
        <f t="shared" si="62"/>
        <v>1</v>
      </c>
      <c r="CT33" s="47">
        <f t="shared" si="63"/>
        <v>2.666666666666667</v>
      </c>
      <c r="CU33" s="46">
        <f t="shared" si="64"/>
        <v>0.25</v>
      </c>
      <c r="CV33" s="46">
        <f t="shared" si="65"/>
        <v>0.38888888888888901</v>
      </c>
      <c r="CW33" s="46">
        <f t="shared" si="66"/>
        <v>0.16666666666666666</v>
      </c>
      <c r="CX33" s="46">
        <f t="shared" si="67"/>
        <v>0.44444444444444448</v>
      </c>
      <c r="CY33" s="67">
        <f>(F33-CE33)/(0.5*(F33+CE33))</f>
        <v>-0.13953488372093023</v>
      </c>
      <c r="CZ33" s="67">
        <f>(F33-CF33)/(0.5*(F33+CF33))</f>
        <v>0.26415094339622652</v>
      </c>
      <c r="DA33" s="67">
        <f>(F33-CG33)/(0.5*(F33+CG33))</f>
        <v>-9.5238095238095233E-2</v>
      </c>
      <c r="DB33" s="67">
        <f>(F33-CH33)/(0.5*(F33+CH33))</f>
        <v>0.30769230769230776</v>
      </c>
      <c r="DC33" s="66">
        <f t="shared" si="68"/>
        <v>0.13953488372093023</v>
      </c>
      <c r="DD33" s="66">
        <f t="shared" si="16"/>
        <v>0.26415094339622652</v>
      </c>
      <c r="DE33" s="66">
        <f t="shared" si="17"/>
        <v>9.5238095238095233E-2</v>
      </c>
      <c r="DF33" s="66">
        <f t="shared" si="18"/>
        <v>0.30769230769230776</v>
      </c>
      <c r="DG33" s="45">
        <v>0</v>
      </c>
      <c r="DH33" s="58">
        <v>0</v>
      </c>
      <c r="DI33" s="58">
        <v>0</v>
      </c>
      <c r="DJ33" s="45">
        <v>1</v>
      </c>
      <c r="DK33" s="1">
        <v>5</v>
      </c>
      <c r="DL33" s="1">
        <v>4</v>
      </c>
      <c r="DM33" s="1">
        <v>1</v>
      </c>
      <c r="DN33" s="8">
        <f t="shared" ref="DN33:DP33" si="82">SUM(DK30:DK33)</f>
        <v>27</v>
      </c>
      <c r="DO33" s="8">
        <f t="shared" si="82"/>
        <v>7</v>
      </c>
      <c r="DP33" s="8">
        <f t="shared" si="82"/>
        <v>3</v>
      </c>
    </row>
    <row r="34" spans="1:120" x14ac:dyDescent="0.25">
      <c r="A34" s="1">
        <v>6</v>
      </c>
      <c r="B34" s="1">
        <v>1</v>
      </c>
      <c r="C34" s="1">
        <v>1</v>
      </c>
      <c r="D34" s="3">
        <v>13</v>
      </c>
      <c r="E34" s="4">
        <v>29</v>
      </c>
      <c r="F34" s="5">
        <v>34</v>
      </c>
      <c r="G34" s="8">
        <f t="shared" si="75"/>
        <v>25.333333333333332</v>
      </c>
      <c r="H34" s="8">
        <f t="shared" si="76"/>
        <v>16.888888888888889</v>
      </c>
      <c r="I34" s="11">
        <f t="shared" si="77"/>
        <v>3.8888888888888893</v>
      </c>
      <c r="J34" s="8">
        <f t="shared" si="78"/>
        <v>-12.111111111111111</v>
      </c>
      <c r="K34" s="8">
        <f t="shared" si="79"/>
        <v>-17.111111111111111</v>
      </c>
      <c r="L34" s="37">
        <v>7</v>
      </c>
      <c r="M34" s="37">
        <v>9</v>
      </c>
      <c r="N34" s="35">
        <f t="shared" si="19"/>
        <v>8</v>
      </c>
      <c r="O34" s="35">
        <f t="shared" si="20"/>
        <v>5.333333333333333</v>
      </c>
      <c r="P34" s="35">
        <f t="shared" si="21"/>
        <v>9.6666666666666661</v>
      </c>
      <c r="Q34" s="35">
        <f t="shared" si="22"/>
        <v>6.4444444444444438</v>
      </c>
      <c r="R34" s="42">
        <f t="shared" si="23"/>
        <v>-5</v>
      </c>
      <c r="S34" s="42">
        <f t="shared" si="24"/>
        <v>-7.666666666666667</v>
      </c>
      <c r="T34" s="42">
        <f t="shared" si="25"/>
        <v>-3.3333333333333339</v>
      </c>
      <c r="U34" s="42">
        <f t="shared" si="26"/>
        <v>-6.5555555555555562</v>
      </c>
      <c r="V34" s="10">
        <f t="shared" si="27"/>
        <v>-0.19736842105263158</v>
      </c>
      <c r="W34" s="10">
        <f t="shared" si="28"/>
        <v>-0.30263157894736847</v>
      </c>
      <c r="X34" s="10">
        <f t="shared" si="29"/>
        <v>-0.13157894736842107</v>
      </c>
      <c r="Y34" s="10">
        <f t="shared" si="30"/>
        <v>-0.25877192982456143</v>
      </c>
      <c r="Z34" s="37">
        <f t="shared" si="31"/>
        <v>5</v>
      </c>
      <c r="AA34" s="37">
        <f t="shared" si="32"/>
        <v>7.666666666666667</v>
      </c>
      <c r="AB34" s="37">
        <f t="shared" si="33"/>
        <v>3.3333333333333339</v>
      </c>
      <c r="AC34" s="37">
        <f t="shared" si="34"/>
        <v>6.5555555555555562</v>
      </c>
      <c r="AD34" s="60">
        <f t="shared" si="35"/>
        <v>0.19736842105263158</v>
      </c>
      <c r="AE34" s="60">
        <f t="shared" si="36"/>
        <v>0.30263157894736847</v>
      </c>
      <c r="AF34" s="60">
        <f t="shared" si="37"/>
        <v>0.13157894736842107</v>
      </c>
      <c r="AG34" s="60">
        <f t="shared" si="38"/>
        <v>0.25877192982456143</v>
      </c>
      <c r="AH34" s="35">
        <f t="shared" si="39"/>
        <v>0.47619047619047616</v>
      </c>
      <c r="AI34" s="35">
        <f t="shared" si="40"/>
        <v>0.83636363636363642</v>
      </c>
      <c r="AJ34" s="35">
        <f t="shared" si="41"/>
        <v>0.29411764705882359</v>
      </c>
      <c r="AK34" s="35">
        <f t="shared" si="42"/>
        <v>0.67428571428571438</v>
      </c>
      <c r="AL34" s="10">
        <f t="shared" si="43"/>
        <v>0.47619047619047616</v>
      </c>
      <c r="AM34" s="10">
        <f t="shared" si="44"/>
        <v>0.83636363636363642</v>
      </c>
      <c r="AN34" s="10">
        <f t="shared" si="45"/>
        <v>0.29411764705882359</v>
      </c>
      <c r="AO34" s="10">
        <f>ABS(AK34)</f>
        <v>0.67428571428571438</v>
      </c>
      <c r="AP34" s="60">
        <f>(D34-50.22)^2</f>
        <v>1385.3283999999999</v>
      </c>
      <c r="AQ34" s="51">
        <v>1</v>
      </c>
      <c r="AR34" s="57">
        <v>0</v>
      </c>
      <c r="AS34" s="57">
        <v>0</v>
      </c>
      <c r="AT34" s="51">
        <v>1</v>
      </c>
      <c r="AU34" s="6">
        <v>10</v>
      </c>
      <c r="AV34" s="6">
        <v>40</v>
      </c>
      <c r="AW34" s="40">
        <f t="shared" si="80"/>
        <v>25</v>
      </c>
      <c r="AX34" s="40">
        <f t="shared" si="46"/>
        <v>16.666666666666664</v>
      </c>
      <c r="AY34" s="40">
        <f>AVERAGE(AU34,AV34,E34)</f>
        <v>26.333333333333332</v>
      </c>
      <c r="AZ34" s="40">
        <f t="shared" si="47"/>
        <v>17.555555555555554</v>
      </c>
      <c r="BA34" s="21">
        <f>AW34-E34</f>
        <v>-4</v>
      </c>
      <c r="BB34" s="21">
        <f>AX34-E34</f>
        <v>-12.333333333333336</v>
      </c>
      <c r="BC34" s="21">
        <f>AY34-E34</f>
        <v>-2.6666666666666679</v>
      </c>
      <c r="BD34" s="21">
        <f>AZ34-E34</f>
        <v>-11.444444444444446</v>
      </c>
      <c r="BE34" s="6">
        <f>BA34/G34</f>
        <v>-0.15789473684210528</v>
      </c>
      <c r="BF34" s="6">
        <f>BB34/G34</f>
        <v>-0.48684210526315802</v>
      </c>
      <c r="BG34" s="6">
        <f>BC34/G34</f>
        <v>-0.10526315789473689</v>
      </c>
      <c r="BH34" s="6">
        <f>BD34/G34</f>
        <v>-0.45175438596491235</v>
      </c>
      <c r="BI34" s="40">
        <f t="shared" si="48"/>
        <v>4</v>
      </c>
      <c r="BJ34" s="40">
        <f t="shared" si="49"/>
        <v>12.333333333333336</v>
      </c>
      <c r="BK34" s="40">
        <f t="shared" si="50"/>
        <v>2.6666666666666679</v>
      </c>
      <c r="BL34" s="40">
        <f t="shared" si="51"/>
        <v>11.444444444444446</v>
      </c>
      <c r="BM34" s="21">
        <f t="shared" si="52"/>
        <v>0.15789473684210528</v>
      </c>
      <c r="BN34" s="21">
        <f t="shared" si="53"/>
        <v>0.48684210526315802</v>
      </c>
      <c r="BO34" s="21">
        <f t="shared" si="54"/>
        <v>0.10526315789473689</v>
      </c>
      <c r="BP34" s="21">
        <f t="shared" si="55"/>
        <v>0.45175438596491235</v>
      </c>
      <c r="BQ34" s="23">
        <f>(E34-AW34)/(0.5*(E34+AW34))</f>
        <v>0.14814814814814814</v>
      </c>
      <c r="BR34" s="23">
        <f>(E34-AX34)/(0.5*(E34+AX34))</f>
        <v>0.54014598540145997</v>
      </c>
      <c r="BS34" s="23">
        <f>(E34-AY34)/(0.5*(E34+AY34))</f>
        <v>9.6385542168674745E-2</v>
      </c>
      <c r="BT34" s="23">
        <f>(E34-AZ34)/(0.5*(E34+AZ34))</f>
        <v>0.49164677804295948</v>
      </c>
      <c r="BU34" s="68">
        <f t="shared" si="56"/>
        <v>0.14814814814814814</v>
      </c>
      <c r="BV34" s="68">
        <f t="shared" si="11"/>
        <v>0.54014598540145997</v>
      </c>
      <c r="BW34" s="68">
        <f t="shared" si="12"/>
        <v>9.6385542168674745E-2</v>
      </c>
      <c r="BX34" s="68">
        <f t="shared" si="13"/>
        <v>0.49164677804295948</v>
      </c>
      <c r="BY34" s="16">
        <v>0</v>
      </c>
      <c r="BZ34" s="56">
        <v>0</v>
      </c>
      <c r="CA34" s="56">
        <v>1</v>
      </c>
      <c r="CB34" s="16">
        <v>1</v>
      </c>
      <c r="CC34" s="7">
        <v>20</v>
      </c>
      <c r="CD34" s="7">
        <v>63</v>
      </c>
      <c r="CE34" s="47">
        <f t="shared" si="57"/>
        <v>41.5</v>
      </c>
      <c r="CF34" s="47">
        <f t="shared" si="58"/>
        <v>27.666666666666664</v>
      </c>
      <c r="CG34" s="47">
        <f>AVERAGE(CC34,CD34,F34)</f>
        <v>39</v>
      </c>
      <c r="CH34" s="47">
        <f t="shared" si="59"/>
        <v>26</v>
      </c>
      <c r="CI34" s="46">
        <f>CE34-F34</f>
        <v>7.5</v>
      </c>
      <c r="CJ34" s="46">
        <f>CF34-F34</f>
        <v>-6.3333333333333357</v>
      </c>
      <c r="CK34" s="46">
        <f>CG34-F34</f>
        <v>5</v>
      </c>
      <c r="CL34" s="46">
        <f>CH34-F34</f>
        <v>-8</v>
      </c>
      <c r="CM34" s="7">
        <f>CI34/G34</f>
        <v>0.2960526315789474</v>
      </c>
      <c r="CN34" s="7">
        <f>CJ34/G34</f>
        <v>-0.25000000000000011</v>
      </c>
      <c r="CO34" s="7">
        <f>CK34/G34</f>
        <v>0.19736842105263158</v>
      </c>
      <c r="CP34" s="7">
        <f>CL34/G34</f>
        <v>-0.31578947368421056</v>
      </c>
      <c r="CQ34" s="47">
        <f t="shared" si="60"/>
        <v>7.5</v>
      </c>
      <c r="CR34" s="47">
        <f t="shared" si="61"/>
        <v>6.3333333333333357</v>
      </c>
      <c r="CS34" s="47">
        <f t="shared" si="62"/>
        <v>5</v>
      </c>
      <c r="CT34" s="47">
        <f t="shared" si="63"/>
        <v>8</v>
      </c>
      <c r="CU34" s="46">
        <f t="shared" si="64"/>
        <v>0.2960526315789474</v>
      </c>
      <c r="CV34" s="46">
        <f t="shared" si="65"/>
        <v>0.25000000000000011</v>
      </c>
      <c r="CW34" s="46">
        <f t="shared" si="66"/>
        <v>0.19736842105263158</v>
      </c>
      <c r="CX34" s="46">
        <f t="shared" si="67"/>
        <v>0.31578947368421056</v>
      </c>
      <c r="CY34" s="67">
        <f>(F34-CE34)/(0.5*(F34+CE34))</f>
        <v>-0.19867549668874171</v>
      </c>
      <c r="CZ34" s="67">
        <f>(F34-CF34)/(0.5*(F34+CF34))</f>
        <v>0.2054054054054055</v>
      </c>
      <c r="DA34" s="67">
        <f>(F34-CG34)/(0.5*(F34+CG34))</f>
        <v>-0.13698630136986301</v>
      </c>
      <c r="DB34" s="67">
        <f>(F34-CH34)/(0.5*(F34+CH34))</f>
        <v>0.26666666666666666</v>
      </c>
      <c r="DC34" s="66">
        <f t="shared" si="68"/>
        <v>0.19867549668874171</v>
      </c>
      <c r="DD34" s="66">
        <f t="shared" si="16"/>
        <v>0.2054054054054055</v>
      </c>
      <c r="DE34" s="66">
        <f t="shared" si="17"/>
        <v>0.13698630136986301</v>
      </c>
      <c r="DF34" s="66">
        <f t="shared" si="18"/>
        <v>0.26666666666666666</v>
      </c>
      <c r="DG34" s="45">
        <v>0</v>
      </c>
      <c r="DH34" s="58">
        <v>1</v>
      </c>
      <c r="DI34" s="58">
        <v>0</v>
      </c>
      <c r="DJ34" s="45">
        <v>0</v>
      </c>
      <c r="DK34" s="1">
        <v>6</v>
      </c>
      <c r="DL34" s="1">
        <v>1</v>
      </c>
      <c r="DM34" s="1">
        <v>0</v>
      </c>
    </row>
    <row r="35" spans="1:120" x14ac:dyDescent="0.25">
      <c r="A35" s="1">
        <v>6</v>
      </c>
      <c r="B35" s="1">
        <v>1</v>
      </c>
      <c r="C35" s="1">
        <v>2</v>
      </c>
      <c r="D35" s="3">
        <v>27</v>
      </c>
      <c r="E35" s="4">
        <v>33</v>
      </c>
      <c r="F35" s="9">
        <v>28</v>
      </c>
      <c r="G35" s="8">
        <f t="shared" si="75"/>
        <v>29.333333333333332</v>
      </c>
      <c r="H35" s="8">
        <f t="shared" si="76"/>
        <v>19.555555555555554</v>
      </c>
      <c r="I35" s="11">
        <f t="shared" si="77"/>
        <v>-7.4444444444444464</v>
      </c>
      <c r="J35" s="8">
        <f t="shared" si="78"/>
        <v>-13.444444444444446</v>
      </c>
      <c r="K35" s="8">
        <f t="shared" si="79"/>
        <v>-8.4444444444444464</v>
      </c>
      <c r="L35" s="37">
        <v>23</v>
      </c>
      <c r="M35" s="37">
        <v>13</v>
      </c>
      <c r="N35" s="35">
        <f t="shared" si="19"/>
        <v>18</v>
      </c>
      <c r="O35" s="35">
        <f t="shared" si="20"/>
        <v>12</v>
      </c>
      <c r="P35" s="35">
        <f t="shared" si="21"/>
        <v>21</v>
      </c>
      <c r="Q35" s="35">
        <f t="shared" si="22"/>
        <v>14</v>
      </c>
      <c r="R35" s="42">
        <f t="shared" si="23"/>
        <v>-9</v>
      </c>
      <c r="S35" s="42">
        <f t="shared" si="24"/>
        <v>-15</v>
      </c>
      <c r="T35" s="42">
        <f t="shared" si="25"/>
        <v>-6</v>
      </c>
      <c r="U35" s="42">
        <f t="shared" si="26"/>
        <v>-13</v>
      </c>
      <c r="V35" s="10">
        <f t="shared" si="27"/>
        <v>-0.30681818181818182</v>
      </c>
      <c r="W35" s="10">
        <f t="shared" si="28"/>
        <v>-0.51136363636363635</v>
      </c>
      <c r="X35" s="10">
        <f t="shared" si="29"/>
        <v>-0.20454545454545456</v>
      </c>
      <c r="Y35" s="10">
        <f t="shared" si="30"/>
        <v>-0.44318181818181818</v>
      </c>
      <c r="Z35" s="37">
        <f t="shared" si="31"/>
        <v>9</v>
      </c>
      <c r="AA35" s="37">
        <f t="shared" si="32"/>
        <v>15</v>
      </c>
      <c r="AB35" s="37">
        <f t="shared" si="33"/>
        <v>6</v>
      </c>
      <c r="AC35" s="37">
        <f t="shared" si="34"/>
        <v>13</v>
      </c>
      <c r="AD35" s="60">
        <f t="shared" si="35"/>
        <v>0.30681818181818182</v>
      </c>
      <c r="AE35" s="60">
        <f t="shared" si="36"/>
        <v>0.51136363636363635</v>
      </c>
      <c r="AF35" s="60">
        <f t="shared" si="37"/>
        <v>0.20454545454545456</v>
      </c>
      <c r="AG35" s="60">
        <f t="shared" si="38"/>
        <v>0.44318181818181818</v>
      </c>
      <c r="AH35" s="35">
        <f t="shared" si="39"/>
        <v>0.4</v>
      </c>
      <c r="AI35" s="35">
        <f t="shared" si="40"/>
        <v>0.76923076923076927</v>
      </c>
      <c r="AJ35" s="35">
        <f t="shared" si="41"/>
        <v>0.25</v>
      </c>
      <c r="AK35" s="35">
        <f t="shared" si="42"/>
        <v>0.63414634146341464</v>
      </c>
      <c r="AL35" s="10">
        <f t="shared" si="43"/>
        <v>0.4</v>
      </c>
      <c r="AM35" s="10">
        <f t="shared" si="44"/>
        <v>0.76923076923076927</v>
      </c>
      <c r="AN35" s="10">
        <f t="shared" si="45"/>
        <v>0.25</v>
      </c>
      <c r="AO35" s="10">
        <f>ABS(AK35)</f>
        <v>0.63414634146341464</v>
      </c>
      <c r="AP35" s="60">
        <f>(D35-29.11)^2</f>
        <v>4.4520999999999979</v>
      </c>
      <c r="AQ35" s="51">
        <v>1</v>
      </c>
      <c r="AR35" s="57">
        <v>1</v>
      </c>
      <c r="AS35" s="57">
        <v>1</v>
      </c>
      <c r="AT35" s="51">
        <v>0</v>
      </c>
      <c r="AU35" s="6">
        <v>20</v>
      </c>
      <c r="AV35" s="6">
        <v>5</v>
      </c>
      <c r="AW35" s="40">
        <f t="shared" si="80"/>
        <v>12.5</v>
      </c>
      <c r="AX35" s="40">
        <f t="shared" si="46"/>
        <v>8.3333333333333321</v>
      </c>
      <c r="AY35" s="40">
        <f>AVERAGE(AU35,AV35,E35)</f>
        <v>19.333333333333332</v>
      </c>
      <c r="AZ35" s="40">
        <f t="shared" si="47"/>
        <v>12.888888888888888</v>
      </c>
      <c r="BA35" s="21">
        <f>AW35-E35</f>
        <v>-20.5</v>
      </c>
      <c r="BB35" s="21">
        <f>AX35-E35</f>
        <v>-24.666666666666668</v>
      </c>
      <c r="BC35" s="21">
        <f>AY35-E35</f>
        <v>-13.666666666666668</v>
      </c>
      <c r="BD35" s="21">
        <f>AZ35-E35</f>
        <v>-20.111111111111114</v>
      </c>
      <c r="BE35" s="6">
        <f>BA35/G35</f>
        <v>-0.69886363636363635</v>
      </c>
      <c r="BF35" s="6">
        <f>BB35/G35</f>
        <v>-0.84090909090909094</v>
      </c>
      <c r="BG35" s="6">
        <f>BC35/G35</f>
        <v>-0.46590909090909099</v>
      </c>
      <c r="BH35" s="6">
        <f>BD35/G35</f>
        <v>-0.68560606060606077</v>
      </c>
      <c r="BI35" s="40">
        <f t="shared" si="48"/>
        <v>20.5</v>
      </c>
      <c r="BJ35" s="40">
        <f t="shared" si="49"/>
        <v>24.666666666666668</v>
      </c>
      <c r="BK35" s="40">
        <f t="shared" si="50"/>
        <v>13.666666666666668</v>
      </c>
      <c r="BL35" s="40">
        <f t="shared" si="51"/>
        <v>20.111111111111114</v>
      </c>
      <c r="BM35" s="21">
        <f t="shared" si="52"/>
        <v>0.69886363636363635</v>
      </c>
      <c r="BN35" s="21">
        <f t="shared" si="53"/>
        <v>0.84090909090909094</v>
      </c>
      <c r="BO35" s="21">
        <f t="shared" si="54"/>
        <v>0.46590909090909099</v>
      </c>
      <c r="BP35" s="21">
        <f t="shared" si="55"/>
        <v>0.68560606060606077</v>
      </c>
      <c r="BQ35" s="23">
        <f>(E35-AW35)/(0.5*(E35+AW35))</f>
        <v>0.90109890109890112</v>
      </c>
      <c r="BR35" s="23">
        <f>(E35-AX35)/(0.5*(E35+AX35))</f>
        <v>1.1935483870967745</v>
      </c>
      <c r="BS35" s="23">
        <f>(E35-AY35)/(0.5*(E35+AY35))</f>
        <v>0.52229299363057335</v>
      </c>
      <c r="BT35" s="23">
        <f>(E35-AZ35)/(0.5*(E35+AZ35))</f>
        <v>0.87651331719128345</v>
      </c>
      <c r="BU35" s="68">
        <f t="shared" si="56"/>
        <v>0.90109890109890112</v>
      </c>
      <c r="BV35" s="68">
        <f t="shared" si="11"/>
        <v>1.1935483870967745</v>
      </c>
      <c r="BW35" s="68">
        <f t="shared" si="12"/>
        <v>0.52229299363057335</v>
      </c>
      <c r="BX35" s="68">
        <f t="shared" si="13"/>
        <v>0.87651331719128345</v>
      </c>
      <c r="BY35" s="16">
        <v>0</v>
      </c>
      <c r="BZ35" s="56">
        <v>0</v>
      </c>
      <c r="CA35" s="56">
        <v>0</v>
      </c>
      <c r="CB35" s="16">
        <v>0</v>
      </c>
      <c r="CC35" s="7">
        <v>15</v>
      </c>
      <c r="CD35" s="7">
        <v>40</v>
      </c>
      <c r="CE35" s="47">
        <f t="shared" si="57"/>
        <v>27.5</v>
      </c>
      <c r="CF35" s="47">
        <f t="shared" si="58"/>
        <v>18.333333333333332</v>
      </c>
      <c r="CG35" s="47">
        <f>AVERAGE(CC35,CD35,F35)</f>
        <v>27.666666666666668</v>
      </c>
      <c r="CH35" s="47">
        <f t="shared" si="59"/>
        <v>18.444444444444443</v>
      </c>
      <c r="CI35" s="46">
        <f>CE35-F35</f>
        <v>-0.5</v>
      </c>
      <c r="CJ35" s="46">
        <f>CF35-F35</f>
        <v>-9.6666666666666679</v>
      </c>
      <c r="CK35" s="46">
        <f>CG35-F35</f>
        <v>-0.33333333333333215</v>
      </c>
      <c r="CL35" s="46">
        <f>CH35-F35</f>
        <v>-9.5555555555555571</v>
      </c>
      <c r="CM35" s="7">
        <f>CI35/G35</f>
        <v>-1.7045454545454548E-2</v>
      </c>
      <c r="CN35" s="7">
        <f>CJ35/G35</f>
        <v>-0.32954545454545459</v>
      </c>
      <c r="CO35" s="7">
        <f>CK35/G35</f>
        <v>-1.1363636363636324E-2</v>
      </c>
      <c r="CP35" s="7">
        <f>CL35/G35</f>
        <v>-0.3257575757575758</v>
      </c>
      <c r="CQ35" s="47">
        <f t="shared" si="60"/>
        <v>0.5</v>
      </c>
      <c r="CR35" s="47">
        <f t="shared" si="61"/>
        <v>9.6666666666666679</v>
      </c>
      <c r="CS35" s="47">
        <f t="shared" si="62"/>
        <v>0.33333333333333215</v>
      </c>
      <c r="CT35" s="47">
        <f t="shared" si="63"/>
        <v>9.5555555555555571</v>
      </c>
      <c r="CU35" s="46">
        <f t="shared" si="64"/>
        <v>1.7045454545454548E-2</v>
      </c>
      <c r="CV35" s="46">
        <f t="shared" si="65"/>
        <v>0.32954545454545459</v>
      </c>
      <c r="CW35" s="46">
        <f t="shared" si="66"/>
        <v>1.1363636363636324E-2</v>
      </c>
      <c r="CX35" s="46">
        <f t="shared" si="67"/>
        <v>0.3257575757575758</v>
      </c>
      <c r="CY35" s="67">
        <f>(F35-CE35)/(0.5*(F35+CE35))</f>
        <v>1.8018018018018018E-2</v>
      </c>
      <c r="CZ35" s="67">
        <f>(F35-CF35)/(0.5*(F35+CF35))</f>
        <v>0.41726618705035978</v>
      </c>
      <c r="DA35" s="67">
        <f>(F35-CG35)/(0.5*(F35+CG35))</f>
        <v>1.1976047904191572E-2</v>
      </c>
      <c r="DB35" s="67">
        <f>(F35-CH35)/(0.5*(F35+CH35))</f>
        <v>0.41148325358851684</v>
      </c>
      <c r="DC35" s="66">
        <f t="shared" si="68"/>
        <v>1.8018018018018018E-2</v>
      </c>
      <c r="DD35" s="66">
        <f t="shared" si="16"/>
        <v>0.41726618705035978</v>
      </c>
      <c r="DE35" s="66">
        <f t="shared" si="17"/>
        <v>1.1976047904191572E-2</v>
      </c>
      <c r="DF35" s="66">
        <f t="shared" si="18"/>
        <v>0.41148325358851684</v>
      </c>
      <c r="DG35" s="45">
        <v>0</v>
      </c>
      <c r="DH35" s="58">
        <v>0</v>
      </c>
      <c r="DI35" s="58">
        <v>0</v>
      </c>
      <c r="DJ35" s="45">
        <v>0</v>
      </c>
      <c r="DK35" s="1">
        <v>7</v>
      </c>
      <c r="DL35" s="1">
        <v>0</v>
      </c>
      <c r="DM35" s="1">
        <v>0</v>
      </c>
    </row>
    <row r="36" spans="1:120" x14ac:dyDescent="0.25">
      <c r="A36" s="1">
        <v>6</v>
      </c>
      <c r="B36" s="1">
        <v>1</v>
      </c>
      <c r="C36" s="1">
        <v>3</v>
      </c>
      <c r="D36" s="3">
        <v>13</v>
      </c>
      <c r="E36" s="4">
        <v>97</v>
      </c>
      <c r="F36" s="9">
        <v>17</v>
      </c>
      <c r="G36" s="8">
        <f t="shared" si="75"/>
        <v>42.333333333333336</v>
      </c>
      <c r="H36" s="8">
        <f t="shared" si="76"/>
        <v>28.222222222222225</v>
      </c>
      <c r="I36" s="8">
        <f t="shared" si="77"/>
        <v>15.222222222222225</v>
      </c>
      <c r="J36" s="8">
        <f t="shared" si="78"/>
        <v>-68.777777777777771</v>
      </c>
      <c r="K36" s="11">
        <f t="shared" si="79"/>
        <v>11.222222222222225</v>
      </c>
      <c r="L36" s="37">
        <v>23</v>
      </c>
      <c r="M36" s="37">
        <v>19</v>
      </c>
      <c r="N36" s="35">
        <f t="shared" si="19"/>
        <v>21</v>
      </c>
      <c r="O36" s="35">
        <f t="shared" si="20"/>
        <v>14</v>
      </c>
      <c r="P36" s="35">
        <f t="shared" si="21"/>
        <v>18.333333333333332</v>
      </c>
      <c r="Q36" s="35">
        <f t="shared" si="22"/>
        <v>12.222222222222221</v>
      </c>
      <c r="R36" s="42">
        <f t="shared" si="23"/>
        <v>8</v>
      </c>
      <c r="S36" s="42">
        <f t="shared" si="24"/>
        <v>1</v>
      </c>
      <c r="T36" s="42">
        <f t="shared" si="25"/>
        <v>5.3333333333333321</v>
      </c>
      <c r="U36" s="42">
        <f t="shared" si="26"/>
        <v>-0.77777777777777857</v>
      </c>
      <c r="V36" s="10">
        <f t="shared" si="27"/>
        <v>0.1889763779527559</v>
      </c>
      <c r="W36" s="10">
        <f t="shared" si="28"/>
        <v>2.3622047244094488E-2</v>
      </c>
      <c r="X36" s="10">
        <f t="shared" si="29"/>
        <v>0.12598425196850391</v>
      </c>
      <c r="Y36" s="10">
        <f t="shared" si="30"/>
        <v>-1.8372703412073508E-2</v>
      </c>
      <c r="Z36" s="37">
        <f t="shared" si="31"/>
        <v>8</v>
      </c>
      <c r="AA36" s="37">
        <f t="shared" si="32"/>
        <v>1</v>
      </c>
      <c r="AB36" s="37">
        <f t="shared" si="33"/>
        <v>5.3333333333333321</v>
      </c>
      <c r="AC36" s="37">
        <f t="shared" si="34"/>
        <v>0.77777777777777857</v>
      </c>
      <c r="AD36" s="60">
        <f t="shared" si="35"/>
        <v>0.1889763779527559</v>
      </c>
      <c r="AE36" s="60">
        <f t="shared" si="36"/>
        <v>2.3622047244094488E-2</v>
      </c>
      <c r="AF36" s="60">
        <f t="shared" si="37"/>
        <v>0.12598425196850391</v>
      </c>
      <c r="AG36" s="60">
        <f t="shared" si="38"/>
        <v>1.8372703412073508E-2</v>
      </c>
      <c r="AH36" s="35">
        <f t="shared" si="39"/>
        <v>-0.47058823529411764</v>
      </c>
      <c r="AI36" s="35">
        <f t="shared" si="40"/>
        <v>-7.407407407407407E-2</v>
      </c>
      <c r="AJ36" s="35">
        <f t="shared" si="41"/>
        <v>-0.34042553191489355</v>
      </c>
      <c r="AK36" s="35">
        <f t="shared" si="42"/>
        <v>6.167400881057275E-2</v>
      </c>
      <c r="AL36" s="10">
        <f t="shared" si="43"/>
        <v>0.47058823529411764</v>
      </c>
      <c r="AM36" s="10">
        <f t="shared" si="44"/>
        <v>7.407407407407407E-2</v>
      </c>
      <c r="AN36" s="10">
        <f t="shared" si="45"/>
        <v>0.34042553191489355</v>
      </c>
      <c r="AO36" s="10">
        <f>ABS(AK36)</f>
        <v>6.167400881057275E-2</v>
      </c>
      <c r="AP36" s="60">
        <f>(D36-28.22)^2</f>
        <v>231.64839999999995</v>
      </c>
      <c r="AQ36" s="51">
        <v>0</v>
      </c>
      <c r="AR36" s="57">
        <v>0</v>
      </c>
      <c r="AS36" s="57">
        <v>0</v>
      </c>
      <c r="AT36" s="51">
        <v>0</v>
      </c>
      <c r="AU36" s="6">
        <v>43</v>
      </c>
      <c r="AV36" s="6">
        <v>90</v>
      </c>
      <c r="AW36" s="40">
        <f t="shared" si="80"/>
        <v>66.5</v>
      </c>
      <c r="AX36" s="40">
        <f t="shared" si="46"/>
        <v>44.333333333333329</v>
      </c>
      <c r="AY36" s="40">
        <f>AVERAGE(AU36,AV36,E36)</f>
        <v>76.666666666666671</v>
      </c>
      <c r="AZ36" s="40">
        <f t="shared" si="47"/>
        <v>51.111111111111114</v>
      </c>
      <c r="BA36" s="21">
        <f>AW36-E36</f>
        <v>-30.5</v>
      </c>
      <c r="BB36" s="21">
        <f>AX36-E36</f>
        <v>-52.666666666666671</v>
      </c>
      <c r="BC36" s="21">
        <f>AY36-E36</f>
        <v>-20.333333333333329</v>
      </c>
      <c r="BD36" s="21">
        <f>AZ36-E36</f>
        <v>-45.888888888888886</v>
      </c>
      <c r="BE36" s="6">
        <f>BA36/G36</f>
        <v>-0.72047244094488183</v>
      </c>
      <c r="BF36" s="6">
        <f>BB36/G36</f>
        <v>-1.2440944881889764</v>
      </c>
      <c r="BG36" s="6">
        <f>BC36/G36</f>
        <v>-0.48031496062992113</v>
      </c>
      <c r="BH36" s="6">
        <f>BD36/G36</f>
        <v>-1.0839895013123357</v>
      </c>
      <c r="BI36" s="40">
        <f t="shared" si="48"/>
        <v>30.5</v>
      </c>
      <c r="BJ36" s="40">
        <f t="shared" si="49"/>
        <v>52.666666666666671</v>
      </c>
      <c r="BK36" s="40">
        <f t="shared" si="50"/>
        <v>20.333333333333329</v>
      </c>
      <c r="BL36" s="40">
        <f t="shared" si="51"/>
        <v>45.888888888888886</v>
      </c>
      <c r="BM36" s="21">
        <f t="shared" si="52"/>
        <v>0.72047244094488183</v>
      </c>
      <c r="BN36" s="21">
        <f t="shared" si="53"/>
        <v>1.2440944881889764</v>
      </c>
      <c r="BO36" s="21">
        <f t="shared" si="54"/>
        <v>0.48031496062992113</v>
      </c>
      <c r="BP36" s="21">
        <f t="shared" si="55"/>
        <v>1.0839895013123357</v>
      </c>
      <c r="BQ36" s="23">
        <f>(E36-AW36)/(0.5*(E36+AW36))</f>
        <v>0.37308868501529052</v>
      </c>
      <c r="BR36" s="23">
        <f>(E36-AX36)/(0.5*(E36+AX36))</f>
        <v>0.7452830188679247</v>
      </c>
      <c r="BS36" s="23">
        <f>(E36-AY36)/(0.5*(E36+AY36))</f>
        <v>0.2341650671785028</v>
      </c>
      <c r="BT36" s="23">
        <f>(E36-AZ36)/(0.5*(E36+AZ36))</f>
        <v>0.61965491372843207</v>
      </c>
      <c r="BU36" s="68">
        <f t="shared" si="56"/>
        <v>0.37308868501529052</v>
      </c>
      <c r="BV36" s="68">
        <f t="shared" si="11"/>
        <v>0.7452830188679247</v>
      </c>
      <c r="BW36" s="68">
        <f t="shared" si="12"/>
        <v>0.2341650671785028</v>
      </c>
      <c r="BX36" s="68">
        <f t="shared" si="13"/>
        <v>0.61965491372843207</v>
      </c>
      <c r="BY36" s="16">
        <v>0</v>
      </c>
      <c r="BZ36" s="56">
        <v>1</v>
      </c>
      <c r="CA36" s="56">
        <v>1</v>
      </c>
      <c r="CB36" s="16">
        <v>0</v>
      </c>
      <c r="CC36" s="7">
        <v>25</v>
      </c>
      <c r="CD36" s="7">
        <v>30</v>
      </c>
      <c r="CE36" s="47">
        <f t="shared" si="57"/>
        <v>27.5</v>
      </c>
      <c r="CF36" s="47">
        <f t="shared" si="58"/>
        <v>18.333333333333332</v>
      </c>
      <c r="CG36" s="47">
        <f>AVERAGE(CC36,CD36,F36)</f>
        <v>24</v>
      </c>
      <c r="CH36" s="47">
        <f t="shared" si="59"/>
        <v>16</v>
      </c>
      <c r="CI36" s="46">
        <f>CE36-F36</f>
        <v>10.5</v>
      </c>
      <c r="CJ36" s="46">
        <f>CF36-F36</f>
        <v>1.3333333333333321</v>
      </c>
      <c r="CK36" s="46">
        <f>CG36-F36</f>
        <v>7</v>
      </c>
      <c r="CL36" s="46">
        <f>CH36-F36</f>
        <v>-1</v>
      </c>
      <c r="CM36" s="7">
        <f>CI36/G36</f>
        <v>0.2480314960629921</v>
      </c>
      <c r="CN36" s="7">
        <f>CJ36/G36</f>
        <v>3.1496062992125956E-2</v>
      </c>
      <c r="CO36" s="7">
        <f>CK36/G36</f>
        <v>0.1653543307086614</v>
      </c>
      <c r="CP36" s="7">
        <f>CL36/G36</f>
        <v>-2.3622047244094488E-2</v>
      </c>
      <c r="CQ36" s="47">
        <f t="shared" si="60"/>
        <v>10.5</v>
      </c>
      <c r="CR36" s="47">
        <f t="shared" si="61"/>
        <v>1.3333333333333321</v>
      </c>
      <c r="CS36" s="47">
        <f t="shared" si="62"/>
        <v>7</v>
      </c>
      <c r="CT36" s="47">
        <f t="shared" si="63"/>
        <v>1</v>
      </c>
      <c r="CU36" s="46">
        <f t="shared" si="64"/>
        <v>0.2480314960629921</v>
      </c>
      <c r="CV36" s="46">
        <f t="shared" si="65"/>
        <v>3.1496062992125956E-2</v>
      </c>
      <c r="CW36" s="46">
        <f t="shared" si="66"/>
        <v>0.1653543307086614</v>
      </c>
      <c r="CX36" s="46">
        <f t="shared" si="67"/>
        <v>2.3622047244094488E-2</v>
      </c>
      <c r="CY36" s="67">
        <f>(F36-CE36)/(0.5*(F36+CE36))</f>
        <v>-0.47191011235955055</v>
      </c>
      <c r="CZ36" s="67">
        <f>(F36-CF36)/(0.5*(F36+CF36))</f>
        <v>-7.5471698113207489E-2</v>
      </c>
      <c r="DA36" s="67">
        <f>(F36-CG36)/(0.5*(F36+CG36))</f>
        <v>-0.34146341463414637</v>
      </c>
      <c r="DB36" s="67">
        <f>(F36-CH36)/(0.5*(F36+CH36))</f>
        <v>6.0606060606060608E-2</v>
      </c>
      <c r="DC36" s="66">
        <f t="shared" si="68"/>
        <v>0.47191011235955055</v>
      </c>
      <c r="DD36" s="66">
        <f t="shared" si="16"/>
        <v>7.5471698113207489E-2</v>
      </c>
      <c r="DE36" s="66">
        <f t="shared" si="17"/>
        <v>0.34146341463414637</v>
      </c>
      <c r="DF36" s="66">
        <f t="shared" si="18"/>
        <v>6.0606060606060608E-2</v>
      </c>
      <c r="DG36" s="45">
        <v>1</v>
      </c>
      <c r="DH36" s="58">
        <v>1</v>
      </c>
      <c r="DI36" s="58">
        <v>0</v>
      </c>
      <c r="DJ36" s="45">
        <v>1</v>
      </c>
      <c r="DK36" s="1">
        <v>1</v>
      </c>
      <c r="DL36" s="1">
        <v>0</v>
      </c>
      <c r="DM36" s="1">
        <v>6</v>
      </c>
    </row>
    <row r="37" spans="1:120" x14ac:dyDescent="0.25">
      <c r="A37" s="1">
        <v>6</v>
      </c>
      <c r="B37" s="1">
        <v>1</v>
      </c>
      <c r="C37" s="1">
        <v>4</v>
      </c>
      <c r="D37" s="3">
        <v>23</v>
      </c>
      <c r="E37" s="4">
        <v>24</v>
      </c>
      <c r="F37" s="5">
        <v>23</v>
      </c>
      <c r="G37" s="8">
        <f t="shared" si="75"/>
        <v>23.333333333333332</v>
      </c>
      <c r="H37" s="8">
        <f t="shared" si="76"/>
        <v>15.555555555555555</v>
      </c>
      <c r="I37" s="11">
        <f t="shared" si="77"/>
        <v>-7.4444444444444446</v>
      </c>
      <c r="J37" s="8">
        <f t="shared" si="78"/>
        <v>-8.4444444444444446</v>
      </c>
      <c r="K37" s="11">
        <f t="shared" si="79"/>
        <v>-7.4444444444444446</v>
      </c>
      <c r="L37" s="37">
        <v>17</v>
      </c>
      <c r="M37" s="37">
        <v>15</v>
      </c>
      <c r="N37" s="35">
        <f t="shared" si="19"/>
        <v>16</v>
      </c>
      <c r="O37" s="35">
        <f t="shared" si="20"/>
        <v>10.666666666666666</v>
      </c>
      <c r="P37" s="35">
        <f t="shared" si="21"/>
        <v>18.333333333333332</v>
      </c>
      <c r="Q37" s="35">
        <f t="shared" si="22"/>
        <v>12.222222222222221</v>
      </c>
      <c r="R37" s="42">
        <f t="shared" si="23"/>
        <v>-7</v>
      </c>
      <c r="S37" s="42">
        <f t="shared" si="24"/>
        <v>-12.333333333333334</v>
      </c>
      <c r="T37" s="42">
        <f t="shared" si="25"/>
        <v>-4.6666666666666679</v>
      </c>
      <c r="U37" s="42">
        <f t="shared" si="26"/>
        <v>-10.777777777777779</v>
      </c>
      <c r="V37" s="10">
        <f t="shared" si="27"/>
        <v>-0.3</v>
      </c>
      <c r="W37" s="10">
        <f t="shared" si="28"/>
        <v>-0.52857142857142858</v>
      </c>
      <c r="X37" s="10">
        <f t="shared" si="29"/>
        <v>-0.20000000000000007</v>
      </c>
      <c r="Y37" s="10">
        <f t="shared" si="30"/>
        <v>-0.46190476190476198</v>
      </c>
      <c r="Z37" s="37">
        <f t="shared" si="31"/>
        <v>7</v>
      </c>
      <c r="AA37" s="37">
        <f t="shared" si="32"/>
        <v>12.333333333333334</v>
      </c>
      <c r="AB37" s="37">
        <f t="shared" si="33"/>
        <v>4.6666666666666679</v>
      </c>
      <c r="AC37" s="37">
        <f t="shared" si="34"/>
        <v>10.777777777777779</v>
      </c>
      <c r="AD37" s="60">
        <f t="shared" si="35"/>
        <v>0.3</v>
      </c>
      <c r="AE37" s="60">
        <f t="shared" si="36"/>
        <v>0.52857142857142858</v>
      </c>
      <c r="AF37" s="60">
        <f t="shared" si="37"/>
        <v>0.20000000000000007</v>
      </c>
      <c r="AG37" s="60">
        <f t="shared" si="38"/>
        <v>0.46190476190476198</v>
      </c>
      <c r="AH37" s="35">
        <f t="shared" si="39"/>
        <v>0.35897435897435898</v>
      </c>
      <c r="AI37" s="35">
        <f t="shared" si="40"/>
        <v>0.73267326732673277</v>
      </c>
      <c r="AJ37" s="35">
        <f t="shared" si="41"/>
        <v>0.2258064516129033</v>
      </c>
      <c r="AK37" s="35">
        <f t="shared" si="42"/>
        <v>0.61198738170347011</v>
      </c>
      <c r="AL37" s="10">
        <f t="shared" si="43"/>
        <v>0.35897435897435898</v>
      </c>
      <c r="AM37" s="10">
        <f t="shared" si="44"/>
        <v>0.73267326732673277</v>
      </c>
      <c r="AN37" s="10">
        <f t="shared" si="45"/>
        <v>0.2258064516129033</v>
      </c>
      <c r="AO37" s="10">
        <f>ABS(AK37)</f>
        <v>0.61198738170347011</v>
      </c>
      <c r="AP37" s="60">
        <f>(D37-18.88)^2</f>
        <v>16.97440000000001</v>
      </c>
      <c r="AQ37" s="51">
        <v>1</v>
      </c>
      <c r="AR37" s="57">
        <v>1</v>
      </c>
      <c r="AS37" s="57">
        <v>0</v>
      </c>
      <c r="AT37" s="51">
        <v>0</v>
      </c>
      <c r="AU37" s="6">
        <v>29</v>
      </c>
      <c r="AV37" s="6">
        <v>50</v>
      </c>
      <c r="AW37" s="40">
        <f t="shared" si="80"/>
        <v>39.5</v>
      </c>
      <c r="AX37" s="40">
        <f t="shared" si="46"/>
        <v>26.333333333333332</v>
      </c>
      <c r="AY37" s="40">
        <f>AVERAGE(AU37,AV37,E37)</f>
        <v>34.333333333333336</v>
      </c>
      <c r="AZ37" s="40">
        <f t="shared" si="47"/>
        <v>22.888888888888889</v>
      </c>
      <c r="BA37" s="21">
        <f>AW37-E37</f>
        <v>15.5</v>
      </c>
      <c r="BB37" s="21">
        <f>AX37-E37</f>
        <v>2.3333333333333321</v>
      </c>
      <c r="BC37" s="21">
        <f>AY37-E37</f>
        <v>10.333333333333336</v>
      </c>
      <c r="BD37" s="21">
        <f>AZ37-E37</f>
        <v>-1.1111111111111107</v>
      </c>
      <c r="BE37" s="6">
        <f>BA37/G37</f>
        <v>0.66428571428571437</v>
      </c>
      <c r="BF37" s="6">
        <f>BB37/G37</f>
        <v>9.999999999999995E-2</v>
      </c>
      <c r="BG37" s="6">
        <f>BC37/G37</f>
        <v>0.442857142857143</v>
      </c>
      <c r="BH37" s="6">
        <f>BD37/G37</f>
        <v>-4.7619047619047603E-2</v>
      </c>
      <c r="BI37" s="40">
        <f t="shared" si="48"/>
        <v>15.5</v>
      </c>
      <c r="BJ37" s="40">
        <f t="shared" si="49"/>
        <v>2.3333333333333321</v>
      </c>
      <c r="BK37" s="40">
        <f t="shared" si="50"/>
        <v>10.333333333333336</v>
      </c>
      <c r="BL37" s="40">
        <f t="shared" si="51"/>
        <v>1.1111111111111107</v>
      </c>
      <c r="BM37" s="21">
        <f t="shared" si="52"/>
        <v>0.66428571428571437</v>
      </c>
      <c r="BN37" s="21">
        <f t="shared" si="53"/>
        <v>9.999999999999995E-2</v>
      </c>
      <c r="BO37" s="21">
        <f t="shared" si="54"/>
        <v>0.442857142857143</v>
      </c>
      <c r="BP37" s="21">
        <f t="shared" si="55"/>
        <v>4.7619047619047603E-2</v>
      </c>
      <c r="BQ37" s="23">
        <f>(E37-AW37)/(0.5*(E37+AW37))</f>
        <v>-0.48818897637795278</v>
      </c>
      <c r="BR37" s="23">
        <f>(E37-AX37)/(0.5*(E37+AX37))</f>
        <v>-9.271523178807943E-2</v>
      </c>
      <c r="BS37" s="23">
        <f>(E37-AY37)/(0.5*(E37+AY37))</f>
        <v>-0.35428571428571437</v>
      </c>
      <c r="BT37" s="23">
        <f>(E37-AZ37)/(0.5*(E37+AZ37))</f>
        <v>4.7393364928909942E-2</v>
      </c>
      <c r="BU37" s="68">
        <f t="shared" si="56"/>
        <v>0.48818897637795278</v>
      </c>
      <c r="BV37" s="68">
        <f t="shared" si="11"/>
        <v>9.271523178807943E-2</v>
      </c>
      <c r="BW37" s="68">
        <f t="shared" si="12"/>
        <v>0.35428571428571437</v>
      </c>
      <c r="BX37" s="68">
        <f t="shared" si="13"/>
        <v>4.7393364928909942E-2</v>
      </c>
      <c r="BY37" s="16">
        <v>0</v>
      </c>
      <c r="BZ37" s="56">
        <v>0</v>
      </c>
      <c r="CA37" s="56">
        <v>0</v>
      </c>
      <c r="CB37" s="16">
        <v>0</v>
      </c>
      <c r="CC37" s="7">
        <v>30</v>
      </c>
      <c r="CD37" s="7">
        <v>35</v>
      </c>
      <c r="CE37" s="47">
        <f t="shared" si="57"/>
        <v>32.5</v>
      </c>
      <c r="CF37" s="47">
        <f t="shared" si="58"/>
        <v>21.666666666666664</v>
      </c>
      <c r="CG37" s="47">
        <f>AVERAGE(CC37,CD37,F37)</f>
        <v>29.333333333333332</v>
      </c>
      <c r="CH37" s="47">
        <f t="shared" si="59"/>
        <v>19.555555555555554</v>
      </c>
      <c r="CI37" s="46">
        <f>CE37-F37</f>
        <v>9.5</v>
      </c>
      <c r="CJ37" s="46">
        <f>CF37-F37</f>
        <v>-1.3333333333333357</v>
      </c>
      <c r="CK37" s="46">
        <f>CG37-F37</f>
        <v>6.3333333333333321</v>
      </c>
      <c r="CL37" s="46">
        <f>CH37-F37</f>
        <v>-3.4444444444444464</v>
      </c>
      <c r="CM37" s="7">
        <f>CI37/G37</f>
        <v>0.40714285714285714</v>
      </c>
      <c r="CN37" s="7">
        <f>CJ37/G37</f>
        <v>-5.7142857142857245E-2</v>
      </c>
      <c r="CO37" s="7">
        <f>CK37/G37</f>
        <v>0.27142857142857141</v>
      </c>
      <c r="CP37" s="7">
        <f>CL37/G37</f>
        <v>-0.14761904761904771</v>
      </c>
      <c r="CQ37" s="47">
        <f t="shared" si="60"/>
        <v>9.5</v>
      </c>
      <c r="CR37" s="47">
        <f t="shared" si="61"/>
        <v>1.3333333333333357</v>
      </c>
      <c r="CS37" s="47">
        <f t="shared" si="62"/>
        <v>6.3333333333333321</v>
      </c>
      <c r="CT37" s="47">
        <f t="shared" si="63"/>
        <v>3.4444444444444464</v>
      </c>
      <c r="CU37" s="46">
        <f t="shared" si="64"/>
        <v>0.40714285714285714</v>
      </c>
      <c r="CV37" s="46">
        <f t="shared" si="65"/>
        <v>5.7142857142857245E-2</v>
      </c>
      <c r="CW37" s="46">
        <f t="shared" si="66"/>
        <v>0.27142857142857141</v>
      </c>
      <c r="CX37" s="46">
        <f t="shared" si="67"/>
        <v>0.14761904761904771</v>
      </c>
      <c r="CY37" s="67">
        <f>(F37-CE37)/(0.5*(F37+CE37))</f>
        <v>-0.34234234234234234</v>
      </c>
      <c r="CZ37" s="67">
        <f>(F37-CF37)/(0.5*(F37+CF37))</f>
        <v>5.9701492537313543E-2</v>
      </c>
      <c r="DA37" s="67">
        <f>(F37-CG37)/(0.5*(F37+CG37))</f>
        <v>-0.24203821656050953</v>
      </c>
      <c r="DB37" s="67">
        <f>(F37-CH37)/(0.5*(F37+CH37))</f>
        <v>0.16187989556135779</v>
      </c>
      <c r="DC37" s="66">
        <f t="shared" si="68"/>
        <v>0.34234234234234234</v>
      </c>
      <c r="DD37" s="66">
        <f t="shared" si="16"/>
        <v>5.9701492537313543E-2</v>
      </c>
      <c r="DE37" s="66">
        <f t="shared" si="17"/>
        <v>0.24203821656050953</v>
      </c>
      <c r="DF37" s="66">
        <f t="shared" si="18"/>
        <v>0.16187989556135779</v>
      </c>
      <c r="DG37" s="45">
        <v>1</v>
      </c>
      <c r="DH37" s="58">
        <v>0</v>
      </c>
      <c r="DI37" s="58">
        <v>1</v>
      </c>
      <c r="DJ37" s="45">
        <v>0</v>
      </c>
      <c r="DK37" s="1">
        <v>3</v>
      </c>
      <c r="DL37" s="1">
        <v>0</v>
      </c>
      <c r="DM37" s="1">
        <v>3</v>
      </c>
      <c r="DN37" s="8">
        <f t="shared" ref="DN37:DP37" si="83">SUM(DK34:DK37)</f>
        <v>17</v>
      </c>
      <c r="DO37" s="8">
        <f t="shared" si="83"/>
        <v>1</v>
      </c>
      <c r="DP37" s="8">
        <f t="shared" si="83"/>
        <v>9</v>
      </c>
    </row>
    <row r="38" spans="1:120" x14ac:dyDescent="0.25">
      <c r="A38" s="1">
        <v>6</v>
      </c>
      <c r="B38" s="1">
        <v>2</v>
      </c>
      <c r="C38" s="1">
        <v>5</v>
      </c>
      <c r="D38" s="22">
        <v>13</v>
      </c>
      <c r="E38" s="4">
        <v>12</v>
      </c>
      <c r="F38" s="5">
        <v>38</v>
      </c>
      <c r="G38" s="8">
        <f t="shared" si="75"/>
        <v>21</v>
      </c>
      <c r="H38" s="8">
        <f t="shared" si="76"/>
        <v>14</v>
      </c>
      <c r="I38" s="11">
        <f t="shared" si="77"/>
        <v>1</v>
      </c>
      <c r="J38" s="8">
        <f t="shared" si="78"/>
        <v>2</v>
      </c>
      <c r="K38" s="8">
        <f t="shared" si="79"/>
        <v>-24</v>
      </c>
      <c r="L38" s="37">
        <v>27</v>
      </c>
      <c r="M38" s="37">
        <v>19</v>
      </c>
      <c r="N38" s="35">
        <f t="shared" si="19"/>
        <v>23</v>
      </c>
      <c r="O38" s="35">
        <f t="shared" si="20"/>
        <v>15.333333333333332</v>
      </c>
      <c r="P38" s="35">
        <f t="shared" si="21"/>
        <v>19.666666666666668</v>
      </c>
      <c r="Q38" s="35">
        <f t="shared" si="22"/>
        <v>13.111111111111111</v>
      </c>
      <c r="R38" s="42">
        <f t="shared" si="23"/>
        <v>10</v>
      </c>
      <c r="S38" s="42">
        <f t="shared" si="24"/>
        <v>2.3333333333333321</v>
      </c>
      <c r="T38" s="42">
        <f t="shared" si="25"/>
        <v>6.6666666666666679</v>
      </c>
      <c r="U38" s="42">
        <f t="shared" si="26"/>
        <v>0.11111111111111072</v>
      </c>
      <c r="V38" s="10">
        <f t="shared" si="27"/>
        <v>0.47619047619047616</v>
      </c>
      <c r="W38" s="10">
        <f t="shared" si="28"/>
        <v>0.11111111111111105</v>
      </c>
      <c r="X38" s="10">
        <f t="shared" si="29"/>
        <v>0.3174603174603175</v>
      </c>
      <c r="Y38" s="10">
        <f t="shared" si="30"/>
        <v>5.2910052910052725E-3</v>
      </c>
      <c r="Z38" s="37">
        <f t="shared" si="31"/>
        <v>10</v>
      </c>
      <c r="AA38" s="37">
        <f t="shared" si="32"/>
        <v>2.3333333333333321</v>
      </c>
      <c r="AB38" s="37">
        <f t="shared" si="33"/>
        <v>6.6666666666666679</v>
      </c>
      <c r="AC38" s="37">
        <f t="shared" si="34"/>
        <v>0.11111111111111072</v>
      </c>
      <c r="AD38" s="60">
        <f t="shared" si="35"/>
        <v>0.47619047619047616</v>
      </c>
      <c r="AE38" s="60">
        <f t="shared" si="36"/>
        <v>0.11111111111111105</v>
      </c>
      <c r="AF38" s="60">
        <f t="shared" si="37"/>
        <v>0.3174603174603175</v>
      </c>
      <c r="AG38" s="60">
        <f t="shared" si="38"/>
        <v>5.2910052910052725E-3</v>
      </c>
      <c r="AH38" s="35">
        <f t="shared" si="39"/>
        <v>-0.55555555555555558</v>
      </c>
      <c r="AI38" s="35">
        <f t="shared" si="40"/>
        <v>-0.16470588235294109</v>
      </c>
      <c r="AJ38" s="35">
        <f t="shared" si="41"/>
        <v>-0.40816326530612246</v>
      </c>
      <c r="AK38" s="35">
        <f t="shared" si="42"/>
        <v>-8.5106382978723111E-3</v>
      </c>
      <c r="AL38" s="10">
        <f t="shared" si="43"/>
        <v>0.55555555555555558</v>
      </c>
      <c r="AM38" s="10">
        <f t="shared" si="44"/>
        <v>0.16470588235294109</v>
      </c>
      <c r="AN38" s="10">
        <f t="shared" si="45"/>
        <v>0.40816326530612246</v>
      </c>
      <c r="AO38" s="10">
        <f>ABS(AK38)</f>
        <v>8.5106382978723111E-3</v>
      </c>
      <c r="AP38" s="60">
        <f>(D38-28.44)^2</f>
        <v>238.39360000000005</v>
      </c>
      <c r="AQ38" s="51">
        <v>1</v>
      </c>
      <c r="AR38" s="51"/>
      <c r="AS38" s="51"/>
      <c r="AT38" s="51">
        <v>0</v>
      </c>
      <c r="AU38" s="6">
        <v>6</v>
      </c>
      <c r="AV38" s="6">
        <v>3</v>
      </c>
      <c r="AW38" s="40">
        <f t="shared" si="80"/>
        <v>4.5</v>
      </c>
      <c r="AX38" s="40">
        <f t="shared" si="46"/>
        <v>3</v>
      </c>
      <c r="AY38" s="40">
        <f>AVERAGE(AU38,AV38,E38)</f>
        <v>7</v>
      </c>
      <c r="AZ38" s="40">
        <f t="shared" si="47"/>
        <v>4.6666666666666661</v>
      </c>
      <c r="BA38" s="21">
        <f>AW38-E38</f>
        <v>-7.5</v>
      </c>
      <c r="BB38" s="21">
        <f>AX38-E38</f>
        <v>-9</v>
      </c>
      <c r="BC38" s="21">
        <f>AY38-E38</f>
        <v>-5</v>
      </c>
      <c r="BD38" s="21">
        <f>AZ38-E38</f>
        <v>-7.3333333333333339</v>
      </c>
      <c r="BE38" s="6">
        <f>BA38/G38</f>
        <v>-0.35714285714285715</v>
      </c>
      <c r="BF38" s="6">
        <f>BB38/G38</f>
        <v>-0.42857142857142855</v>
      </c>
      <c r="BG38" s="6">
        <f>BC38/G38</f>
        <v>-0.23809523809523808</v>
      </c>
      <c r="BH38" s="6">
        <f>BD38/G38</f>
        <v>-0.34920634920634924</v>
      </c>
      <c r="BI38" s="40">
        <f t="shared" si="48"/>
        <v>7.5</v>
      </c>
      <c r="BJ38" s="40">
        <f t="shared" si="49"/>
        <v>9</v>
      </c>
      <c r="BK38" s="40">
        <f t="shared" si="50"/>
        <v>5</v>
      </c>
      <c r="BL38" s="40">
        <f t="shared" si="51"/>
        <v>7.3333333333333339</v>
      </c>
      <c r="BM38" s="21">
        <f t="shared" si="52"/>
        <v>0.35714285714285715</v>
      </c>
      <c r="BN38" s="21">
        <f t="shared" si="53"/>
        <v>0.42857142857142855</v>
      </c>
      <c r="BO38" s="21">
        <f t="shared" si="54"/>
        <v>0.23809523809523808</v>
      </c>
      <c r="BP38" s="21">
        <f t="shared" si="55"/>
        <v>0.34920634920634924</v>
      </c>
      <c r="BQ38" s="23">
        <f>(E38-AW38)/(0.5*(E38+AW38))</f>
        <v>0.90909090909090906</v>
      </c>
      <c r="BR38" s="23">
        <f>(E38-AX38)/(0.5*(E38+AX38))</f>
        <v>1.2</v>
      </c>
      <c r="BS38" s="23">
        <f>(E38-AY38)/(0.5*(E38+AY38))</f>
        <v>0.52631578947368418</v>
      </c>
      <c r="BT38" s="23">
        <f>(E38-AZ38)/(0.5*(E38+AZ38))</f>
        <v>0.88000000000000023</v>
      </c>
      <c r="BU38" s="68">
        <f t="shared" si="56"/>
        <v>0.90909090909090906</v>
      </c>
      <c r="BV38" s="68">
        <f t="shared" si="11"/>
        <v>1.2</v>
      </c>
      <c r="BW38" s="68">
        <f t="shared" si="12"/>
        <v>0.52631578947368418</v>
      </c>
      <c r="BX38" s="68">
        <f t="shared" si="13"/>
        <v>0.88000000000000023</v>
      </c>
      <c r="BY38" s="16">
        <v>0</v>
      </c>
      <c r="BZ38" s="16"/>
      <c r="CA38" s="16"/>
      <c r="CB38" s="16">
        <v>0</v>
      </c>
      <c r="CC38" s="7">
        <v>61</v>
      </c>
      <c r="CD38" s="7">
        <v>18</v>
      </c>
      <c r="CE38" s="47">
        <f t="shared" si="57"/>
        <v>39.5</v>
      </c>
      <c r="CF38" s="47">
        <f t="shared" si="58"/>
        <v>26.333333333333332</v>
      </c>
      <c r="CG38" s="47">
        <f>AVERAGE(CC38,CD38,F38)</f>
        <v>39</v>
      </c>
      <c r="CH38" s="47">
        <f t="shared" si="59"/>
        <v>26</v>
      </c>
      <c r="CI38" s="46">
        <f>CE38-F38</f>
        <v>1.5</v>
      </c>
      <c r="CJ38" s="46">
        <f>CF38-F38</f>
        <v>-11.666666666666668</v>
      </c>
      <c r="CK38" s="46">
        <f>CG38-F38</f>
        <v>1</v>
      </c>
      <c r="CL38" s="46">
        <f>CH38-F38</f>
        <v>-12</v>
      </c>
      <c r="CM38" s="7">
        <f>CI38/G38</f>
        <v>7.1428571428571425E-2</v>
      </c>
      <c r="CN38" s="7">
        <f>CJ38/G38</f>
        <v>-0.55555555555555558</v>
      </c>
      <c r="CO38" s="7">
        <f>CK38/G38</f>
        <v>4.7619047619047616E-2</v>
      </c>
      <c r="CP38" s="7">
        <f>CL38/G38</f>
        <v>-0.5714285714285714</v>
      </c>
      <c r="CQ38" s="47">
        <f t="shared" si="60"/>
        <v>1.5</v>
      </c>
      <c r="CR38" s="47">
        <f t="shared" si="61"/>
        <v>11.666666666666668</v>
      </c>
      <c r="CS38" s="47">
        <f t="shared" si="62"/>
        <v>1</v>
      </c>
      <c r="CT38" s="47">
        <f t="shared" si="63"/>
        <v>12</v>
      </c>
      <c r="CU38" s="46">
        <f t="shared" si="64"/>
        <v>7.1428571428571425E-2</v>
      </c>
      <c r="CV38" s="46">
        <f t="shared" si="65"/>
        <v>0.55555555555555558</v>
      </c>
      <c r="CW38" s="46">
        <f t="shared" si="66"/>
        <v>4.7619047619047616E-2</v>
      </c>
      <c r="CX38" s="46">
        <f t="shared" si="67"/>
        <v>0.5714285714285714</v>
      </c>
      <c r="CY38" s="67">
        <f>(F38-CE38)/(0.5*(F38+CE38))</f>
        <v>-3.870967741935484E-2</v>
      </c>
      <c r="CZ38" s="67">
        <f>(F38-CF38)/(0.5*(F38+CF38))</f>
        <v>0.36269430051813478</v>
      </c>
      <c r="DA38" s="67">
        <f>(F38-CG38)/(0.5*(F38+CG38))</f>
        <v>-2.5974025974025976E-2</v>
      </c>
      <c r="DB38" s="67">
        <f>(F38-CH38)/(0.5*(F38+CH38))</f>
        <v>0.375</v>
      </c>
      <c r="DC38" s="66">
        <f t="shared" si="68"/>
        <v>3.870967741935484E-2</v>
      </c>
      <c r="DD38" s="66">
        <f t="shared" si="16"/>
        <v>0.36269430051813478</v>
      </c>
      <c r="DE38" s="66">
        <f t="shared" si="17"/>
        <v>2.5974025974025976E-2</v>
      </c>
      <c r="DF38" s="66">
        <f t="shared" si="18"/>
        <v>0.375</v>
      </c>
      <c r="DG38" s="45">
        <v>0</v>
      </c>
      <c r="DH38" s="45"/>
      <c r="DI38" s="45"/>
      <c r="DJ38" s="45">
        <v>1</v>
      </c>
      <c r="DK38" s="1">
        <v>6</v>
      </c>
      <c r="DL38" s="1">
        <v>0</v>
      </c>
      <c r="DM38" s="1">
        <v>1</v>
      </c>
    </row>
    <row r="39" spans="1:120" x14ac:dyDescent="0.25">
      <c r="A39" s="1">
        <v>6</v>
      </c>
      <c r="B39" s="1">
        <v>2</v>
      </c>
      <c r="C39" s="1">
        <v>6</v>
      </c>
      <c r="D39" s="3">
        <v>17</v>
      </c>
      <c r="E39" s="15">
        <v>25</v>
      </c>
      <c r="F39" s="18">
        <v>15</v>
      </c>
      <c r="G39" s="8">
        <f t="shared" si="75"/>
        <v>19</v>
      </c>
      <c r="H39" s="8">
        <f t="shared" si="76"/>
        <v>12.666666666666666</v>
      </c>
      <c r="I39" s="8">
        <f t="shared" si="77"/>
        <v>-4.3333333333333339</v>
      </c>
      <c r="J39" s="8">
        <f t="shared" si="78"/>
        <v>-12.333333333333334</v>
      </c>
      <c r="K39" s="11">
        <f t="shared" si="79"/>
        <v>-2.3333333333333339</v>
      </c>
      <c r="L39" s="37">
        <v>23</v>
      </c>
      <c r="M39" s="37">
        <v>21</v>
      </c>
      <c r="N39" s="35">
        <f t="shared" si="19"/>
        <v>22</v>
      </c>
      <c r="O39" s="35">
        <f t="shared" si="20"/>
        <v>14.666666666666666</v>
      </c>
      <c r="P39" s="35">
        <f t="shared" si="21"/>
        <v>20.333333333333332</v>
      </c>
      <c r="Q39" s="35">
        <f t="shared" si="22"/>
        <v>13.555555555555554</v>
      </c>
      <c r="R39" s="42">
        <f t="shared" si="23"/>
        <v>5</v>
      </c>
      <c r="S39" s="42">
        <f t="shared" si="24"/>
        <v>-2.3333333333333339</v>
      </c>
      <c r="T39" s="42">
        <f t="shared" si="25"/>
        <v>3.3333333333333321</v>
      </c>
      <c r="U39" s="42">
        <f t="shared" si="26"/>
        <v>-3.4444444444444464</v>
      </c>
      <c r="V39" s="10">
        <f t="shared" si="27"/>
        <v>0.26315789473684209</v>
      </c>
      <c r="W39" s="10">
        <f t="shared" si="28"/>
        <v>-0.12280701754385968</v>
      </c>
      <c r="X39" s="10">
        <f t="shared" si="29"/>
        <v>0.175438596491228</v>
      </c>
      <c r="Y39" s="10">
        <f t="shared" si="30"/>
        <v>-0.18128654970760244</v>
      </c>
      <c r="Z39" s="37">
        <f t="shared" si="31"/>
        <v>5</v>
      </c>
      <c r="AA39" s="37">
        <f t="shared" si="32"/>
        <v>2.3333333333333339</v>
      </c>
      <c r="AB39" s="37">
        <f t="shared" si="33"/>
        <v>3.3333333333333321</v>
      </c>
      <c r="AC39" s="37">
        <f t="shared" si="34"/>
        <v>3.4444444444444464</v>
      </c>
      <c r="AD39" s="60">
        <f t="shared" si="35"/>
        <v>0.26315789473684209</v>
      </c>
      <c r="AE39" s="60">
        <f t="shared" si="36"/>
        <v>0.12280701754385968</v>
      </c>
      <c r="AF39" s="60">
        <f t="shared" si="37"/>
        <v>0.175438596491228</v>
      </c>
      <c r="AG39" s="60">
        <f t="shared" si="38"/>
        <v>0.18128654970760244</v>
      </c>
      <c r="AH39" s="35">
        <f t="shared" si="39"/>
        <v>-0.25641025641025639</v>
      </c>
      <c r="AI39" s="35">
        <f t="shared" si="40"/>
        <v>0.14736842105263162</v>
      </c>
      <c r="AJ39" s="35">
        <f t="shared" si="41"/>
        <v>-0.17857142857142852</v>
      </c>
      <c r="AK39" s="35">
        <f t="shared" si="42"/>
        <v>0.2254545454545456</v>
      </c>
      <c r="AL39" s="10">
        <f t="shared" si="43"/>
        <v>0.25641025641025639</v>
      </c>
      <c r="AM39" s="10">
        <f t="shared" si="44"/>
        <v>0.14736842105263162</v>
      </c>
      <c r="AN39" s="10">
        <f t="shared" si="45"/>
        <v>0.17857142857142852</v>
      </c>
      <c r="AO39" s="10">
        <f>ABS(AK39)</f>
        <v>0.2254545454545456</v>
      </c>
      <c r="AP39" s="60">
        <f>(D39-21.33)^2</f>
        <v>18.748899999999985</v>
      </c>
      <c r="AQ39" s="51">
        <v>0</v>
      </c>
      <c r="AR39" s="51"/>
      <c r="AS39" s="51"/>
      <c r="AT39" s="51">
        <v>1</v>
      </c>
      <c r="AU39" s="6">
        <v>30</v>
      </c>
      <c r="AV39" s="6">
        <v>15</v>
      </c>
      <c r="AW39" s="40">
        <f t="shared" si="80"/>
        <v>22.5</v>
      </c>
      <c r="AX39" s="40">
        <f t="shared" si="46"/>
        <v>15</v>
      </c>
      <c r="AY39" s="40">
        <f>AVERAGE(AU39,AV39,E39)</f>
        <v>23.333333333333332</v>
      </c>
      <c r="AZ39" s="40">
        <f t="shared" si="47"/>
        <v>15.555555555555554</v>
      </c>
      <c r="BA39" s="21">
        <f>AW39-E39</f>
        <v>-2.5</v>
      </c>
      <c r="BB39" s="21">
        <f>AX39-E39</f>
        <v>-10</v>
      </c>
      <c r="BC39" s="21">
        <f>AY39-E39</f>
        <v>-1.6666666666666679</v>
      </c>
      <c r="BD39" s="21">
        <f>AZ39-E39</f>
        <v>-9.4444444444444464</v>
      </c>
      <c r="BE39" s="6">
        <f>BA39/G39</f>
        <v>-0.13157894736842105</v>
      </c>
      <c r="BF39" s="6">
        <f>BB39/G39</f>
        <v>-0.52631578947368418</v>
      </c>
      <c r="BG39" s="6">
        <f>BC39/G39</f>
        <v>-8.77192982456141E-2</v>
      </c>
      <c r="BH39" s="6">
        <f>BD39/G39</f>
        <v>-0.49707602339181295</v>
      </c>
      <c r="BI39" s="40">
        <f t="shared" si="48"/>
        <v>2.5</v>
      </c>
      <c r="BJ39" s="40">
        <f t="shared" si="49"/>
        <v>10</v>
      </c>
      <c r="BK39" s="40">
        <f t="shared" si="50"/>
        <v>1.6666666666666679</v>
      </c>
      <c r="BL39" s="40">
        <f t="shared" si="51"/>
        <v>9.4444444444444464</v>
      </c>
      <c r="BM39" s="21">
        <f t="shared" si="52"/>
        <v>0.13157894736842105</v>
      </c>
      <c r="BN39" s="21">
        <f t="shared" si="53"/>
        <v>0.52631578947368418</v>
      </c>
      <c r="BO39" s="21">
        <f t="shared" si="54"/>
        <v>8.77192982456141E-2</v>
      </c>
      <c r="BP39" s="21">
        <f t="shared" si="55"/>
        <v>0.49707602339181295</v>
      </c>
      <c r="BQ39" s="23">
        <f>(E39-AW39)/(0.5*(E39+AW39))</f>
        <v>0.10526315789473684</v>
      </c>
      <c r="BR39" s="23">
        <f>(E39-AX39)/(0.5*(E39+AX39))</f>
        <v>0.5</v>
      </c>
      <c r="BS39" s="23">
        <f>(E39-AY39)/(0.5*(E39+AY39))</f>
        <v>6.8965517241379365E-2</v>
      </c>
      <c r="BT39" s="23">
        <f>(E39-AZ39)/(0.5*(E39+AZ39))</f>
        <v>0.46575342465753433</v>
      </c>
      <c r="BU39" s="68">
        <f t="shared" si="56"/>
        <v>0.10526315789473684</v>
      </c>
      <c r="BV39" s="68">
        <f t="shared" si="11"/>
        <v>0.5</v>
      </c>
      <c r="BW39" s="68">
        <f t="shared" si="12"/>
        <v>6.8965517241379365E-2</v>
      </c>
      <c r="BX39" s="68">
        <f t="shared" si="13"/>
        <v>0.46575342465753433</v>
      </c>
      <c r="BY39" s="16">
        <v>0</v>
      </c>
      <c r="BZ39" s="16"/>
      <c r="CA39" s="16"/>
      <c r="CB39" s="16">
        <v>1</v>
      </c>
      <c r="CC39" s="7">
        <v>9</v>
      </c>
      <c r="CD39" s="7">
        <v>11</v>
      </c>
      <c r="CE39" s="47">
        <f t="shared" si="57"/>
        <v>10</v>
      </c>
      <c r="CF39" s="47">
        <f t="shared" si="58"/>
        <v>6.6666666666666661</v>
      </c>
      <c r="CG39" s="47">
        <f>AVERAGE(CC39,CD39,F39)</f>
        <v>11.666666666666666</v>
      </c>
      <c r="CH39" s="47">
        <f t="shared" si="59"/>
        <v>7.7777777777777768</v>
      </c>
      <c r="CI39" s="46">
        <f>CE39-F39</f>
        <v>-5</v>
      </c>
      <c r="CJ39" s="46">
        <f>CF39-F39</f>
        <v>-8.3333333333333339</v>
      </c>
      <c r="CK39" s="46">
        <f>CG39-F39</f>
        <v>-3.3333333333333339</v>
      </c>
      <c r="CL39" s="46">
        <f>CH39-F39</f>
        <v>-7.2222222222222232</v>
      </c>
      <c r="CM39" s="7">
        <f>CI39/G39</f>
        <v>-0.26315789473684209</v>
      </c>
      <c r="CN39" s="7">
        <f>CJ39/G39</f>
        <v>-0.43859649122807021</v>
      </c>
      <c r="CO39" s="7">
        <f>CK39/G39</f>
        <v>-0.17543859649122809</v>
      </c>
      <c r="CP39" s="7">
        <f>CL39/G39</f>
        <v>-0.38011695906432752</v>
      </c>
      <c r="CQ39" s="47">
        <f t="shared" si="60"/>
        <v>5</v>
      </c>
      <c r="CR39" s="47">
        <f t="shared" si="61"/>
        <v>8.3333333333333339</v>
      </c>
      <c r="CS39" s="47">
        <f t="shared" si="62"/>
        <v>3.3333333333333339</v>
      </c>
      <c r="CT39" s="47">
        <f t="shared" si="63"/>
        <v>7.2222222222222232</v>
      </c>
      <c r="CU39" s="46">
        <f t="shared" si="64"/>
        <v>0.26315789473684209</v>
      </c>
      <c r="CV39" s="46">
        <f t="shared" si="65"/>
        <v>0.43859649122807021</v>
      </c>
      <c r="CW39" s="46">
        <f t="shared" si="66"/>
        <v>0.17543859649122809</v>
      </c>
      <c r="CX39" s="46">
        <f t="shared" si="67"/>
        <v>0.38011695906432752</v>
      </c>
      <c r="CY39" s="67">
        <f>(F39-CE39)/(0.5*(F39+CE39))</f>
        <v>0.4</v>
      </c>
      <c r="CZ39" s="67">
        <f>(F39-CF39)/(0.5*(F39+CF39))</f>
        <v>0.76923076923076938</v>
      </c>
      <c r="DA39" s="67">
        <f>(F39-CG39)/(0.5*(F39+CG39))</f>
        <v>0.25000000000000006</v>
      </c>
      <c r="DB39" s="67">
        <f>(F39-CH39)/(0.5*(F39+CH39))</f>
        <v>0.63414634146341475</v>
      </c>
      <c r="DC39" s="66">
        <f t="shared" si="68"/>
        <v>0.4</v>
      </c>
      <c r="DD39" s="66">
        <f t="shared" si="16"/>
        <v>0.76923076923076938</v>
      </c>
      <c r="DE39" s="66">
        <f t="shared" si="17"/>
        <v>0.25000000000000006</v>
      </c>
      <c r="DF39" s="66">
        <f t="shared" si="18"/>
        <v>0.63414634146341475</v>
      </c>
      <c r="DG39" s="45">
        <v>1</v>
      </c>
      <c r="DH39" s="45"/>
      <c r="DI39" s="45"/>
      <c r="DJ39" s="45">
        <v>1</v>
      </c>
      <c r="DK39" s="1">
        <v>1</v>
      </c>
      <c r="DL39" s="1">
        <v>1</v>
      </c>
      <c r="DM39" s="1">
        <v>6</v>
      </c>
    </row>
    <row r="40" spans="1:120" x14ac:dyDescent="0.25">
      <c r="A40" s="1">
        <v>6</v>
      </c>
      <c r="B40" s="1">
        <v>2</v>
      </c>
      <c r="C40" s="1">
        <v>7</v>
      </c>
      <c r="D40" s="17">
        <v>13</v>
      </c>
      <c r="E40" s="4">
        <v>7</v>
      </c>
      <c r="F40" s="9">
        <v>22</v>
      </c>
      <c r="G40" s="8">
        <f t="shared" si="75"/>
        <v>14</v>
      </c>
      <c r="H40" s="8">
        <f t="shared" si="76"/>
        <v>9.3333333333333339</v>
      </c>
      <c r="I40" s="8">
        <f t="shared" si="77"/>
        <v>-3.6666666666666661</v>
      </c>
      <c r="J40" s="11">
        <f t="shared" si="78"/>
        <v>2.3333333333333339</v>
      </c>
      <c r="K40" s="8">
        <f t="shared" si="79"/>
        <v>-12.666666666666666</v>
      </c>
      <c r="L40" s="37">
        <v>15</v>
      </c>
      <c r="M40" s="37">
        <v>17</v>
      </c>
      <c r="N40" s="35">
        <f t="shared" si="19"/>
        <v>16</v>
      </c>
      <c r="O40" s="35">
        <f t="shared" si="20"/>
        <v>10.666666666666666</v>
      </c>
      <c r="P40" s="35">
        <f t="shared" si="21"/>
        <v>15</v>
      </c>
      <c r="Q40" s="35">
        <f t="shared" si="22"/>
        <v>10</v>
      </c>
      <c r="R40" s="42">
        <f t="shared" si="23"/>
        <v>3</v>
      </c>
      <c r="S40" s="42">
        <f t="shared" si="24"/>
        <v>-2.3333333333333339</v>
      </c>
      <c r="T40" s="42">
        <f t="shared" si="25"/>
        <v>2</v>
      </c>
      <c r="U40" s="42">
        <f t="shared" si="26"/>
        <v>-3</v>
      </c>
      <c r="V40" s="10">
        <f t="shared" si="27"/>
        <v>0.21428571428571427</v>
      </c>
      <c r="W40" s="10">
        <f t="shared" si="28"/>
        <v>-0.16666666666666671</v>
      </c>
      <c r="X40" s="10">
        <f t="shared" si="29"/>
        <v>0.14285714285714285</v>
      </c>
      <c r="Y40" s="10">
        <f t="shared" si="30"/>
        <v>-0.21428571428571427</v>
      </c>
      <c r="Z40" s="37">
        <f t="shared" si="31"/>
        <v>3</v>
      </c>
      <c r="AA40" s="37">
        <f t="shared" si="32"/>
        <v>2.3333333333333339</v>
      </c>
      <c r="AB40" s="37">
        <f t="shared" si="33"/>
        <v>2</v>
      </c>
      <c r="AC40" s="37">
        <f t="shared" si="34"/>
        <v>3</v>
      </c>
      <c r="AD40" s="60">
        <f t="shared" si="35"/>
        <v>0.21428571428571427</v>
      </c>
      <c r="AE40" s="60">
        <f t="shared" si="36"/>
        <v>0.16666666666666671</v>
      </c>
      <c r="AF40" s="60">
        <f t="shared" si="37"/>
        <v>0.14285714285714285</v>
      </c>
      <c r="AG40" s="60">
        <f t="shared" si="38"/>
        <v>0.21428571428571427</v>
      </c>
      <c r="AH40" s="35">
        <f t="shared" si="39"/>
        <v>-0.20689655172413793</v>
      </c>
      <c r="AI40" s="35">
        <f t="shared" si="40"/>
        <v>0.19718309859154937</v>
      </c>
      <c r="AJ40" s="35">
        <f t="shared" si="41"/>
        <v>-0.14285714285714285</v>
      </c>
      <c r="AK40" s="35">
        <f t="shared" si="42"/>
        <v>0.2608695652173913</v>
      </c>
      <c r="AL40" s="10">
        <f t="shared" si="43"/>
        <v>0.20689655172413793</v>
      </c>
      <c r="AM40" s="10">
        <f t="shared" si="44"/>
        <v>0.19718309859154937</v>
      </c>
      <c r="AN40" s="10">
        <f t="shared" si="45"/>
        <v>0.14285714285714285</v>
      </c>
      <c r="AO40" s="10">
        <f>ABS(AK40)</f>
        <v>0.2608695652173913</v>
      </c>
      <c r="AP40" s="60">
        <f>(D40-21.11)^2</f>
        <v>65.772099999999995</v>
      </c>
      <c r="AQ40" s="51">
        <v>0</v>
      </c>
      <c r="AR40" s="51"/>
      <c r="AS40" s="51"/>
      <c r="AT40" s="51">
        <v>2</v>
      </c>
      <c r="AU40" s="6">
        <v>17</v>
      </c>
      <c r="AV40" s="6">
        <v>20</v>
      </c>
      <c r="AW40" s="40">
        <f t="shared" si="80"/>
        <v>18.5</v>
      </c>
      <c r="AX40" s="40">
        <f t="shared" si="46"/>
        <v>12.333333333333332</v>
      </c>
      <c r="AY40" s="40">
        <f>AVERAGE(AU40,AV40,E40)</f>
        <v>14.666666666666666</v>
      </c>
      <c r="AZ40" s="40">
        <f t="shared" si="47"/>
        <v>9.7777777777777768</v>
      </c>
      <c r="BA40" s="21">
        <f>AW40-E40</f>
        <v>11.5</v>
      </c>
      <c r="BB40" s="21">
        <f>AX40-E40</f>
        <v>5.3333333333333321</v>
      </c>
      <c r="BC40" s="21">
        <f>AY40-E40</f>
        <v>7.6666666666666661</v>
      </c>
      <c r="BD40" s="21">
        <f>AZ40-E40</f>
        <v>2.7777777777777768</v>
      </c>
      <c r="BE40" s="6">
        <f>BA40/G40</f>
        <v>0.8214285714285714</v>
      </c>
      <c r="BF40" s="6">
        <f>BB40/G40</f>
        <v>0.38095238095238088</v>
      </c>
      <c r="BG40" s="6">
        <f>BC40/G40</f>
        <v>0.54761904761904756</v>
      </c>
      <c r="BH40" s="6">
        <f>BD40/G40</f>
        <v>0.19841269841269835</v>
      </c>
      <c r="BI40" s="40">
        <f t="shared" si="48"/>
        <v>11.5</v>
      </c>
      <c r="BJ40" s="40">
        <f t="shared" si="49"/>
        <v>5.3333333333333321</v>
      </c>
      <c r="BK40" s="40">
        <f t="shared" si="50"/>
        <v>7.6666666666666661</v>
      </c>
      <c r="BL40" s="40">
        <f t="shared" si="51"/>
        <v>2.7777777777777768</v>
      </c>
      <c r="BM40" s="21">
        <f t="shared" si="52"/>
        <v>0.8214285714285714</v>
      </c>
      <c r="BN40" s="21">
        <f t="shared" si="53"/>
        <v>0.38095238095238088</v>
      </c>
      <c r="BO40" s="21">
        <f t="shared" si="54"/>
        <v>0.54761904761904756</v>
      </c>
      <c r="BP40" s="21">
        <f t="shared" si="55"/>
        <v>0.19841269841269835</v>
      </c>
      <c r="BQ40" s="23">
        <f>(E40-AW40)/(0.5*(E40+AW40))</f>
        <v>-0.90196078431372551</v>
      </c>
      <c r="BR40" s="23">
        <f>(E40-AX40)/(0.5*(E40+AX40))</f>
        <v>-0.55172413793103436</v>
      </c>
      <c r="BS40" s="23">
        <f>(E40-AY40)/(0.5*(E40+AY40))</f>
        <v>-0.70769230769230773</v>
      </c>
      <c r="BT40" s="23">
        <f>(E40-AZ40)/(0.5*(E40+AZ40))</f>
        <v>-0.3311258278145694</v>
      </c>
      <c r="BU40" s="68">
        <f t="shared" si="56"/>
        <v>0.90196078431372551</v>
      </c>
      <c r="BV40" s="68">
        <f t="shared" si="11"/>
        <v>0.55172413793103436</v>
      </c>
      <c r="BW40" s="68">
        <f t="shared" si="12"/>
        <v>0.70769230769230773</v>
      </c>
      <c r="BX40" s="68">
        <f t="shared" si="13"/>
        <v>0.3311258278145694</v>
      </c>
      <c r="BY40" s="16">
        <v>1</v>
      </c>
      <c r="BZ40" s="16"/>
      <c r="CA40" s="16"/>
      <c r="CB40" s="16">
        <v>2</v>
      </c>
      <c r="CC40" s="7">
        <v>36</v>
      </c>
      <c r="CD40" s="7">
        <v>21</v>
      </c>
      <c r="CE40" s="47">
        <f t="shared" si="57"/>
        <v>28.5</v>
      </c>
      <c r="CF40" s="47">
        <f t="shared" si="58"/>
        <v>19</v>
      </c>
      <c r="CG40" s="47">
        <f>AVERAGE(CC40,CD40,F40)</f>
        <v>26.333333333333332</v>
      </c>
      <c r="CH40" s="47">
        <f t="shared" si="59"/>
        <v>17.555555555555554</v>
      </c>
      <c r="CI40" s="46">
        <f>CE40-F40</f>
        <v>6.5</v>
      </c>
      <c r="CJ40" s="46">
        <f>CF40-F40</f>
        <v>-3</v>
      </c>
      <c r="CK40" s="46">
        <f>CG40-F40</f>
        <v>4.3333333333333321</v>
      </c>
      <c r="CL40" s="46">
        <f>CH40-F40</f>
        <v>-4.4444444444444464</v>
      </c>
      <c r="CM40" s="7">
        <f>CI40/G40</f>
        <v>0.4642857142857143</v>
      </c>
      <c r="CN40" s="7">
        <f>CJ40/G40</f>
        <v>-0.21428571428571427</v>
      </c>
      <c r="CO40" s="7">
        <f>CK40/G40</f>
        <v>0.30952380952380942</v>
      </c>
      <c r="CP40" s="7">
        <f>CL40/G40</f>
        <v>-0.31746031746031761</v>
      </c>
      <c r="CQ40" s="47">
        <f t="shared" si="60"/>
        <v>6.5</v>
      </c>
      <c r="CR40" s="47">
        <f t="shared" si="61"/>
        <v>3</v>
      </c>
      <c r="CS40" s="47">
        <f t="shared" si="62"/>
        <v>4.3333333333333321</v>
      </c>
      <c r="CT40" s="47">
        <f t="shared" si="63"/>
        <v>4.4444444444444464</v>
      </c>
      <c r="CU40" s="46">
        <f t="shared" si="64"/>
        <v>0.4642857142857143</v>
      </c>
      <c r="CV40" s="46">
        <f t="shared" si="65"/>
        <v>0.21428571428571427</v>
      </c>
      <c r="CW40" s="46">
        <f t="shared" si="66"/>
        <v>0.30952380952380942</v>
      </c>
      <c r="CX40" s="46">
        <f t="shared" si="67"/>
        <v>0.31746031746031761</v>
      </c>
      <c r="CY40" s="67">
        <f>(F40-CE40)/(0.5*(F40+CE40))</f>
        <v>-0.25742574257425743</v>
      </c>
      <c r="CZ40" s="67">
        <f>(F40-CF40)/(0.5*(F40+CF40))</f>
        <v>0.14634146341463414</v>
      </c>
      <c r="DA40" s="67">
        <f>(F40-CG40)/(0.5*(F40+CG40))</f>
        <v>-0.17931034482758618</v>
      </c>
      <c r="DB40" s="67">
        <f>(F40-CH40)/(0.5*(F40+CH40))</f>
        <v>0.22471910112359558</v>
      </c>
      <c r="DC40" s="66">
        <f t="shared" si="68"/>
        <v>0.25742574257425743</v>
      </c>
      <c r="DD40" s="66">
        <f t="shared" si="16"/>
        <v>0.14634146341463414</v>
      </c>
      <c r="DE40" s="66">
        <f t="shared" si="17"/>
        <v>0.17931034482758618</v>
      </c>
      <c r="DF40" s="66">
        <f t="shared" si="18"/>
        <v>0.22471910112359558</v>
      </c>
      <c r="DG40" s="45">
        <v>0</v>
      </c>
      <c r="DH40" s="45"/>
      <c r="DI40" s="45"/>
      <c r="DJ40" s="45">
        <v>0</v>
      </c>
      <c r="DK40" s="1">
        <v>1</v>
      </c>
      <c r="DL40" s="1">
        <v>8</v>
      </c>
      <c r="DM40" s="1">
        <v>0</v>
      </c>
    </row>
    <row r="41" spans="1:120" x14ac:dyDescent="0.25">
      <c r="A41" s="1">
        <v>6</v>
      </c>
      <c r="B41" s="1">
        <v>2</v>
      </c>
      <c r="C41" s="1">
        <v>8</v>
      </c>
      <c r="D41" s="22">
        <v>5</v>
      </c>
      <c r="E41" s="15">
        <v>4</v>
      </c>
      <c r="F41" s="9">
        <v>12</v>
      </c>
      <c r="G41" s="8">
        <f t="shared" si="75"/>
        <v>7</v>
      </c>
      <c r="H41" s="8">
        <f t="shared" si="76"/>
        <v>4.666666666666667</v>
      </c>
      <c r="I41" s="11">
        <f t="shared" si="77"/>
        <v>-0.33333333333333304</v>
      </c>
      <c r="J41" s="8">
        <f t="shared" si="78"/>
        <v>0.66666666666666696</v>
      </c>
      <c r="K41" s="8">
        <f t="shared" si="79"/>
        <v>-7.333333333333333</v>
      </c>
      <c r="L41" s="37">
        <v>5</v>
      </c>
      <c r="M41" s="37">
        <v>17</v>
      </c>
      <c r="N41" s="35">
        <f t="shared" si="19"/>
        <v>11</v>
      </c>
      <c r="O41" s="35">
        <f t="shared" si="20"/>
        <v>7.333333333333333</v>
      </c>
      <c r="P41" s="35">
        <f t="shared" si="21"/>
        <v>9</v>
      </c>
      <c r="Q41" s="35">
        <f t="shared" si="22"/>
        <v>6</v>
      </c>
      <c r="R41" s="42">
        <f t="shared" si="23"/>
        <v>6</v>
      </c>
      <c r="S41" s="42">
        <f t="shared" si="24"/>
        <v>2.333333333333333</v>
      </c>
      <c r="T41" s="42">
        <f t="shared" si="25"/>
        <v>4</v>
      </c>
      <c r="U41" s="42">
        <f t="shared" si="26"/>
        <v>1</v>
      </c>
      <c r="V41" s="10">
        <f t="shared" si="27"/>
        <v>0.8571428571428571</v>
      </c>
      <c r="W41" s="10">
        <f t="shared" si="28"/>
        <v>0.33333333333333331</v>
      </c>
      <c r="X41" s="10">
        <f t="shared" si="29"/>
        <v>0.5714285714285714</v>
      </c>
      <c r="Y41" s="10">
        <f t="shared" si="30"/>
        <v>0.14285714285714285</v>
      </c>
      <c r="Z41" s="37">
        <f t="shared" si="31"/>
        <v>6</v>
      </c>
      <c r="AA41" s="37">
        <f t="shared" si="32"/>
        <v>2.333333333333333</v>
      </c>
      <c r="AB41" s="37">
        <f t="shared" si="33"/>
        <v>4</v>
      </c>
      <c r="AC41" s="37">
        <f t="shared" si="34"/>
        <v>1</v>
      </c>
      <c r="AD41" s="60">
        <f t="shared" si="35"/>
        <v>0.8571428571428571</v>
      </c>
      <c r="AE41" s="60">
        <f t="shared" si="36"/>
        <v>0.33333333333333331</v>
      </c>
      <c r="AF41" s="60">
        <f t="shared" si="37"/>
        <v>0.5714285714285714</v>
      </c>
      <c r="AG41" s="60">
        <f t="shared" si="38"/>
        <v>0.14285714285714285</v>
      </c>
      <c r="AH41" s="35">
        <f t="shared" si="39"/>
        <v>-0.75</v>
      </c>
      <c r="AI41" s="35">
        <f t="shared" si="40"/>
        <v>-0.37837837837837834</v>
      </c>
      <c r="AJ41" s="35">
        <f t="shared" si="41"/>
        <v>-0.5714285714285714</v>
      </c>
      <c r="AK41" s="35">
        <f t="shared" si="42"/>
        <v>-0.18181818181818182</v>
      </c>
      <c r="AL41" s="10">
        <f t="shared" si="43"/>
        <v>0.75</v>
      </c>
      <c r="AM41" s="10">
        <f t="shared" si="44"/>
        <v>0.37837837837837834</v>
      </c>
      <c r="AN41" s="10">
        <f t="shared" si="45"/>
        <v>0.5714285714285714</v>
      </c>
      <c r="AO41" s="10">
        <f>ABS(AK41)</f>
        <v>0.18181818181818182</v>
      </c>
      <c r="AP41" s="60">
        <f>(D41-13.66)^2</f>
        <v>74.995599999999996</v>
      </c>
      <c r="AQ41" s="51">
        <v>1</v>
      </c>
      <c r="AR41" s="51"/>
      <c r="AS41" s="51"/>
      <c r="AT41" s="51">
        <v>1</v>
      </c>
      <c r="AU41" s="6">
        <v>22</v>
      </c>
      <c r="AV41" s="6">
        <v>12</v>
      </c>
      <c r="AW41" s="40">
        <f t="shared" si="80"/>
        <v>17</v>
      </c>
      <c r="AX41" s="40">
        <f t="shared" si="46"/>
        <v>11.333333333333332</v>
      </c>
      <c r="AY41" s="40">
        <f>AVERAGE(AU41,AV41,E41)</f>
        <v>12.666666666666666</v>
      </c>
      <c r="AZ41" s="40">
        <f t="shared" si="47"/>
        <v>8.4444444444444429</v>
      </c>
      <c r="BA41" s="21">
        <f>AW41-E41</f>
        <v>13</v>
      </c>
      <c r="BB41" s="21">
        <f>AX41-E41</f>
        <v>7.3333333333333321</v>
      </c>
      <c r="BC41" s="21">
        <f>AY41-E41</f>
        <v>8.6666666666666661</v>
      </c>
      <c r="BD41" s="21">
        <f>AZ41-E41</f>
        <v>4.4444444444444429</v>
      </c>
      <c r="BE41" s="6">
        <f>BA41/G41</f>
        <v>1.8571428571428572</v>
      </c>
      <c r="BF41" s="6">
        <f>BB41/G41</f>
        <v>1.0476190476190474</v>
      </c>
      <c r="BG41" s="6">
        <f>BC41/G41</f>
        <v>1.2380952380952379</v>
      </c>
      <c r="BH41" s="6">
        <f>BD41/G41</f>
        <v>0.63492063492063466</v>
      </c>
      <c r="BI41" s="40">
        <f t="shared" si="48"/>
        <v>13</v>
      </c>
      <c r="BJ41" s="40">
        <f t="shared" si="49"/>
        <v>7.3333333333333321</v>
      </c>
      <c r="BK41" s="40">
        <f t="shared" si="50"/>
        <v>8.6666666666666661</v>
      </c>
      <c r="BL41" s="40">
        <f t="shared" si="51"/>
        <v>4.4444444444444429</v>
      </c>
      <c r="BM41" s="21">
        <f t="shared" si="52"/>
        <v>1.8571428571428572</v>
      </c>
      <c r="BN41" s="21">
        <f t="shared" si="53"/>
        <v>1.0476190476190474</v>
      </c>
      <c r="BO41" s="21">
        <f t="shared" si="54"/>
        <v>1.2380952380952379</v>
      </c>
      <c r="BP41" s="21">
        <f t="shared" si="55"/>
        <v>0.63492063492063466</v>
      </c>
      <c r="BQ41" s="23">
        <f>(E41-AW41)/(0.5*(E41+AW41))</f>
        <v>-1.2380952380952381</v>
      </c>
      <c r="BR41" s="23">
        <f>(E41-AX41)/(0.5*(E41+AX41))</f>
        <v>-0.9565217391304347</v>
      </c>
      <c r="BS41" s="23">
        <f>(E41-AY41)/(0.5*(E41+AY41))</f>
        <v>-1.04</v>
      </c>
      <c r="BT41" s="23">
        <f>(E41-AZ41)/(0.5*(E41+AZ41))</f>
        <v>-0.71428571428571408</v>
      </c>
      <c r="BU41" s="68">
        <f t="shared" si="56"/>
        <v>1.2380952380952381</v>
      </c>
      <c r="BV41" s="68">
        <f t="shared" si="11"/>
        <v>0.9565217391304347</v>
      </c>
      <c r="BW41" s="68">
        <f t="shared" si="12"/>
        <v>1.04</v>
      </c>
      <c r="BX41" s="68">
        <f t="shared" si="13"/>
        <v>0.71428571428571408</v>
      </c>
      <c r="BY41" s="16">
        <v>0</v>
      </c>
      <c r="BZ41" s="16"/>
      <c r="CA41" s="16"/>
      <c r="CB41" s="16">
        <v>1</v>
      </c>
      <c r="CC41" s="7">
        <v>10</v>
      </c>
      <c r="CD41" s="7">
        <v>17</v>
      </c>
      <c r="CE41" s="47">
        <f t="shared" si="57"/>
        <v>13.5</v>
      </c>
      <c r="CF41" s="47">
        <f t="shared" si="58"/>
        <v>9</v>
      </c>
      <c r="CG41" s="47">
        <f>AVERAGE(CC41,CD41,F41)</f>
        <v>13</v>
      </c>
      <c r="CH41" s="47">
        <f t="shared" si="59"/>
        <v>8.6666666666666661</v>
      </c>
      <c r="CI41" s="46">
        <f>CE41-F41</f>
        <v>1.5</v>
      </c>
      <c r="CJ41" s="46">
        <f>CF41-F41</f>
        <v>-3</v>
      </c>
      <c r="CK41" s="46">
        <f>CG41-F41</f>
        <v>1</v>
      </c>
      <c r="CL41" s="46">
        <f>CH41-F41</f>
        <v>-3.3333333333333339</v>
      </c>
      <c r="CM41" s="7">
        <f>CI41/G41</f>
        <v>0.21428571428571427</v>
      </c>
      <c r="CN41" s="7">
        <f>CJ41/G41</f>
        <v>-0.42857142857142855</v>
      </c>
      <c r="CO41" s="7">
        <f>CK41/G41</f>
        <v>0.14285714285714285</v>
      </c>
      <c r="CP41" s="7">
        <f>CL41/G41</f>
        <v>-0.47619047619047628</v>
      </c>
      <c r="CQ41" s="47">
        <f t="shared" si="60"/>
        <v>1.5</v>
      </c>
      <c r="CR41" s="47">
        <f t="shared" si="61"/>
        <v>3</v>
      </c>
      <c r="CS41" s="47">
        <f t="shared" si="62"/>
        <v>1</v>
      </c>
      <c r="CT41" s="47">
        <f t="shared" si="63"/>
        <v>3.3333333333333339</v>
      </c>
      <c r="CU41" s="46">
        <f t="shared" si="64"/>
        <v>0.21428571428571427</v>
      </c>
      <c r="CV41" s="46">
        <f t="shared" si="65"/>
        <v>0.42857142857142855</v>
      </c>
      <c r="CW41" s="46">
        <f t="shared" si="66"/>
        <v>0.14285714285714285</v>
      </c>
      <c r="CX41" s="46">
        <f t="shared" si="67"/>
        <v>0.47619047619047628</v>
      </c>
      <c r="CY41" s="67">
        <f>(F41-CE41)/(0.5*(F41+CE41))</f>
        <v>-0.11764705882352941</v>
      </c>
      <c r="CZ41" s="67">
        <f>(F41-CF41)/(0.5*(F41+CF41))</f>
        <v>0.2857142857142857</v>
      </c>
      <c r="DA41" s="67">
        <f>(F41-CG41)/(0.5*(F41+CG41))</f>
        <v>-0.08</v>
      </c>
      <c r="DB41" s="67">
        <f>(F41-CH41)/(0.5*(F41+CH41))</f>
        <v>0.32258064516129042</v>
      </c>
      <c r="DC41" s="66">
        <f t="shared" si="68"/>
        <v>0.11764705882352941</v>
      </c>
      <c r="DD41" s="66">
        <f t="shared" si="16"/>
        <v>0.2857142857142857</v>
      </c>
      <c r="DE41" s="66">
        <f t="shared" si="17"/>
        <v>0.08</v>
      </c>
      <c r="DF41" s="66">
        <f t="shared" si="18"/>
        <v>0.32258064516129042</v>
      </c>
      <c r="DG41" s="45">
        <v>0</v>
      </c>
      <c r="DH41" s="45"/>
      <c r="DI41" s="45"/>
      <c r="DJ41" s="45">
        <v>1</v>
      </c>
      <c r="DK41" s="1">
        <v>8</v>
      </c>
      <c r="DL41" s="1">
        <v>1</v>
      </c>
      <c r="DM41" s="1">
        <v>1</v>
      </c>
      <c r="DN41" s="8">
        <f t="shared" ref="DN41:DP41" si="84">SUM(DK38:DK41)</f>
        <v>16</v>
      </c>
      <c r="DO41" s="8">
        <f t="shared" si="84"/>
        <v>10</v>
      </c>
      <c r="DP41" s="8">
        <f t="shared" si="84"/>
        <v>8</v>
      </c>
    </row>
    <row r="42" spans="1:120" x14ac:dyDescent="0.25">
      <c r="A42" s="1">
        <v>7</v>
      </c>
      <c r="B42" s="1">
        <v>1</v>
      </c>
      <c r="C42" s="1">
        <v>1</v>
      </c>
      <c r="D42" s="3">
        <v>35</v>
      </c>
      <c r="E42" s="15">
        <v>55</v>
      </c>
      <c r="F42" s="5">
        <v>37</v>
      </c>
      <c r="G42" s="8">
        <f t="shared" si="75"/>
        <v>42.333333333333336</v>
      </c>
      <c r="H42" s="8">
        <f t="shared" si="76"/>
        <v>28.222222222222225</v>
      </c>
      <c r="I42" s="11">
        <f t="shared" si="77"/>
        <v>-6.777777777777775</v>
      </c>
      <c r="J42" s="8">
        <f t="shared" si="78"/>
        <v>-26.777777777777775</v>
      </c>
      <c r="K42" s="8">
        <f t="shared" si="79"/>
        <v>-8.777777777777775</v>
      </c>
      <c r="L42" s="37">
        <v>50</v>
      </c>
      <c r="M42" s="37">
        <v>20</v>
      </c>
      <c r="N42" s="35">
        <f t="shared" si="19"/>
        <v>35</v>
      </c>
      <c r="O42" s="35">
        <f t="shared" si="20"/>
        <v>23.333333333333332</v>
      </c>
      <c r="P42" s="35">
        <f t="shared" si="21"/>
        <v>35</v>
      </c>
      <c r="Q42" s="35">
        <f t="shared" si="22"/>
        <v>23.333333333333332</v>
      </c>
      <c r="R42" s="42">
        <f t="shared" si="23"/>
        <v>0</v>
      </c>
      <c r="S42" s="42">
        <f t="shared" si="24"/>
        <v>-11.666666666666668</v>
      </c>
      <c r="T42" s="42">
        <f t="shared" si="25"/>
        <v>0</v>
      </c>
      <c r="U42" s="42">
        <f t="shared" si="26"/>
        <v>-11.666666666666668</v>
      </c>
      <c r="V42" s="10">
        <f t="shared" si="27"/>
        <v>0</v>
      </c>
      <c r="W42" s="10">
        <f t="shared" si="28"/>
        <v>-0.27559055118110237</v>
      </c>
      <c r="X42" s="10">
        <f t="shared" si="29"/>
        <v>0</v>
      </c>
      <c r="Y42" s="10">
        <f t="shared" si="30"/>
        <v>-0.27559055118110237</v>
      </c>
      <c r="Z42" s="37">
        <f t="shared" si="31"/>
        <v>0</v>
      </c>
      <c r="AA42" s="37">
        <f t="shared" si="32"/>
        <v>11.666666666666668</v>
      </c>
      <c r="AB42" s="37">
        <f t="shared" si="33"/>
        <v>0</v>
      </c>
      <c r="AC42" s="37">
        <f t="shared" si="34"/>
        <v>11.666666666666668</v>
      </c>
      <c r="AD42" s="60">
        <f t="shared" si="35"/>
        <v>0</v>
      </c>
      <c r="AE42" s="60">
        <f t="shared" si="36"/>
        <v>0.27559055118110237</v>
      </c>
      <c r="AF42" s="60">
        <f t="shared" si="37"/>
        <v>0</v>
      </c>
      <c r="AG42" s="60">
        <f t="shared" si="38"/>
        <v>0.27559055118110237</v>
      </c>
      <c r="AH42" s="35">
        <f t="shared" si="39"/>
        <v>0</v>
      </c>
      <c r="AI42" s="35">
        <f t="shared" si="40"/>
        <v>0.40000000000000008</v>
      </c>
      <c r="AJ42" s="35">
        <f t="shared" si="41"/>
        <v>0</v>
      </c>
      <c r="AK42" s="35">
        <f t="shared" si="42"/>
        <v>0.40000000000000008</v>
      </c>
      <c r="AL42" s="10">
        <f t="shared" si="43"/>
        <v>0</v>
      </c>
      <c r="AM42" s="10">
        <f t="shared" si="44"/>
        <v>0.40000000000000008</v>
      </c>
      <c r="AN42" s="10">
        <f t="shared" si="45"/>
        <v>0</v>
      </c>
      <c r="AO42" s="10">
        <f>ABS(AK42)</f>
        <v>0.40000000000000008</v>
      </c>
      <c r="AP42" s="60">
        <f>(D42-50.22)^2</f>
        <v>231.64839999999995</v>
      </c>
      <c r="AQ42" s="51">
        <v>1</v>
      </c>
      <c r="AR42" s="51"/>
      <c r="AS42" s="51"/>
      <c r="AT42" s="51">
        <v>0</v>
      </c>
      <c r="AU42" s="6">
        <v>23</v>
      </c>
      <c r="AV42" s="6">
        <v>70</v>
      </c>
      <c r="AW42" s="40">
        <f t="shared" si="80"/>
        <v>46.5</v>
      </c>
      <c r="AX42" s="40">
        <f t="shared" si="46"/>
        <v>31</v>
      </c>
      <c r="AY42" s="40">
        <f>AVERAGE(AU42,AV42,E42)</f>
        <v>49.333333333333336</v>
      </c>
      <c r="AZ42" s="40">
        <f t="shared" si="47"/>
        <v>32.888888888888886</v>
      </c>
      <c r="BA42" s="21">
        <f>AW42-E42</f>
        <v>-8.5</v>
      </c>
      <c r="BB42" s="21">
        <f>AX42-E42</f>
        <v>-24</v>
      </c>
      <c r="BC42" s="21">
        <f>AY42-E42</f>
        <v>-5.6666666666666643</v>
      </c>
      <c r="BD42" s="21">
        <f>AZ42-E42</f>
        <v>-22.111111111111114</v>
      </c>
      <c r="BE42" s="6">
        <f>BA42/G42</f>
        <v>-0.20078740157480313</v>
      </c>
      <c r="BF42" s="6">
        <f>BB42/G42</f>
        <v>-0.56692913385826771</v>
      </c>
      <c r="BG42" s="6">
        <f>BC42/G42</f>
        <v>-0.13385826771653536</v>
      </c>
      <c r="BH42" s="6">
        <f>BD42/G42</f>
        <v>-0.52230971128608927</v>
      </c>
      <c r="BI42" s="40">
        <f t="shared" si="48"/>
        <v>8.5</v>
      </c>
      <c r="BJ42" s="40">
        <f t="shared" si="49"/>
        <v>24</v>
      </c>
      <c r="BK42" s="40">
        <f t="shared" si="50"/>
        <v>5.6666666666666643</v>
      </c>
      <c r="BL42" s="40">
        <f t="shared" si="51"/>
        <v>22.111111111111114</v>
      </c>
      <c r="BM42" s="21">
        <f t="shared" si="52"/>
        <v>0.20078740157480313</v>
      </c>
      <c r="BN42" s="21">
        <f t="shared" si="53"/>
        <v>0.56692913385826771</v>
      </c>
      <c r="BO42" s="21">
        <f t="shared" si="54"/>
        <v>0.13385826771653536</v>
      </c>
      <c r="BP42" s="21">
        <f t="shared" si="55"/>
        <v>0.52230971128608927</v>
      </c>
      <c r="BQ42" s="23">
        <f>(E42-AW42)/(0.5*(E42+AW42))</f>
        <v>0.16748768472906403</v>
      </c>
      <c r="BR42" s="23">
        <f>(E42-AX42)/(0.5*(E42+AX42))</f>
        <v>0.55813953488372092</v>
      </c>
      <c r="BS42" s="23">
        <f>(E42-AY42)/(0.5*(E42+AY42))</f>
        <v>0.10862619808306703</v>
      </c>
      <c r="BT42" s="23">
        <f>(E42-AZ42)/(0.5*(E42+AZ42))</f>
        <v>0.50316055625790146</v>
      </c>
      <c r="BU42" s="68">
        <f t="shared" si="56"/>
        <v>0.16748768472906403</v>
      </c>
      <c r="BV42" s="68">
        <f t="shared" si="11"/>
        <v>0.55813953488372092</v>
      </c>
      <c r="BW42" s="68">
        <f t="shared" si="12"/>
        <v>0.10862619808306703</v>
      </c>
      <c r="BX42" s="68">
        <f t="shared" si="13"/>
        <v>0.50316055625790146</v>
      </c>
      <c r="BY42" s="16">
        <v>0</v>
      </c>
      <c r="BZ42" s="16"/>
      <c r="CA42" s="16"/>
      <c r="CB42" s="16">
        <v>0</v>
      </c>
      <c r="CC42" s="7">
        <v>25</v>
      </c>
      <c r="CD42" s="7">
        <v>18</v>
      </c>
      <c r="CE42" s="47">
        <f t="shared" si="57"/>
        <v>21.5</v>
      </c>
      <c r="CF42" s="47">
        <f t="shared" si="58"/>
        <v>14.333333333333332</v>
      </c>
      <c r="CG42" s="47">
        <f>AVERAGE(CC42,CD42,F42)</f>
        <v>26.666666666666668</v>
      </c>
      <c r="CH42" s="47">
        <f t="shared" si="59"/>
        <v>17.777777777777779</v>
      </c>
      <c r="CI42" s="46">
        <f>CE42-F42</f>
        <v>-15.5</v>
      </c>
      <c r="CJ42" s="46">
        <f>CF42-F42</f>
        <v>-22.666666666666668</v>
      </c>
      <c r="CK42" s="46">
        <f>CG42-F42</f>
        <v>-10.333333333333332</v>
      </c>
      <c r="CL42" s="46">
        <f>CH42-F42</f>
        <v>-19.222222222222221</v>
      </c>
      <c r="CM42" s="7">
        <f>CI42/G42</f>
        <v>-0.36614173228346453</v>
      </c>
      <c r="CN42" s="7">
        <f>CJ42/G42</f>
        <v>-0.53543307086614178</v>
      </c>
      <c r="CO42" s="7">
        <f>CK42/G42</f>
        <v>-0.24409448818897633</v>
      </c>
      <c r="CP42" s="7">
        <f>CL42/G42</f>
        <v>-0.45406824146981623</v>
      </c>
      <c r="CQ42" s="47">
        <f t="shared" si="60"/>
        <v>15.5</v>
      </c>
      <c r="CR42" s="47">
        <f t="shared" si="61"/>
        <v>22.666666666666668</v>
      </c>
      <c r="CS42" s="47">
        <f t="shared" si="62"/>
        <v>10.333333333333332</v>
      </c>
      <c r="CT42" s="47">
        <f t="shared" si="63"/>
        <v>19.222222222222221</v>
      </c>
      <c r="CU42" s="46">
        <f t="shared" si="64"/>
        <v>0.36614173228346453</v>
      </c>
      <c r="CV42" s="46">
        <f t="shared" si="65"/>
        <v>0.53543307086614178</v>
      </c>
      <c r="CW42" s="46">
        <f t="shared" si="66"/>
        <v>0.24409448818897633</v>
      </c>
      <c r="CX42" s="46">
        <f t="shared" si="67"/>
        <v>0.45406824146981623</v>
      </c>
      <c r="CY42" s="67">
        <f>(F42-CE42)/(0.5*(F42+CE42))</f>
        <v>0.52991452991452992</v>
      </c>
      <c r="CZ42" s="67">
        <f>(F42-CF42)/(0.5*(F42+CF42))</f>
        <v>0.8831168831168833</v>
      </c>
      <c r="DA42" s="67">
        <f>(F42-CG42)/(0.5*(F42+CG42))</f>
        <v>0.32460732984293189</v>
      </c>
      <c r="DB42" s="67">
        <f>(F42-CH42)/(0.5*(F42+CH42))</f>
        <v>0.70182555780933054</v>
      </c>
      <c r="DC42" s="66">
        <f t="shared" si="68"/>
        <v>0.52991452991452992</v>
      </c>
      <c r="DD42" s="66">
        <f t="shared" si="16"/>
        <v>0.8831168831168833</v>
      </c>
      <c r="DE42" s="66">
        <f t="shared" si="17"/>
        <v>0.32460732984293189</v>
      </c>
      <c r="DF42" s="66">
        <f t="shared" si="18"/>
        <v>0.70182555780933054</v>
      </c>
      <c r="DG42" s="45">
        <v>0</v>
      </c>
      <c r="DH42" s="45"/>
      <c r="DI42" s="45"/>
      <c r="DJ42" s="45">
        <v>0</v>
      </c>
      <c r="DK42" s="1">
        <v>7</v>
      </c>
      <c r="DL42" s="1">
        <v>0</v>
      </c>
      <c r="DM42" s="1">
        <v>0</v>
      </c>
    </row>
    <row r="43" spans="1:120" x14ac:dyDescent="0.25">
      <c r="A43" s="1">
        <v>7</v>
      </c>
      <c r="B43" s="1">
        <v>1</v>
      </c>
      <c r="C43" s="1">
        <v>2</v>
      </c>
      <c r="D43" s="17">
        <v>25</v>
      </c>
      <c r="E43" s="4">
        <v>13</v>
      </c>
      <c r="F43" s="5">
        <v>63</v>
      </c>
      <c r="G43" s="8">
        <f t="shared" si="75"/>
        <v>33.666666666666664</v>
      </c>
      <c r="H43" s="8">
        <f t="shared" si="76"/>
        <v>22.444444444444443</v>
      </c>
      <c r="I43" s="11">
        <f t="shared" si="77"/>
        <v>-2.5555555555555571</v>
      </c>
      <c r="J43" s="8">
        <f t="shared" si="78"/>
        <v>9.4444444444444429</v>
      </c>
      <c r="K43" s="8">
        <f t="shared" si="79"/>
        <v>-40.555555555555557</v>
      </c>
      <c r="L43" s="37">
        <v>35</v>
      </c>
      <c r="M43" s="37">
        <v>40</v>
      </c>
      <c r="N43" s="35">
        <f t="shared" si="19"/>
        <v>37.5</v>
      </c>
      <c r="O43" s="35">
        <f t="shared" si="20"/>
        <v>25</v>
      </c>
      <c r="P43" s="35">
        <f t="shared" si="21"/>
        <v>33.333333333333336</v>
      </c>
      <c r="Q43" s="35">
        <f t="shared" si="22"/>
        <v>22.222222222222221</v>
      </c>
      <c r="R43" s="42">
        <f t="shared" si="23"/>
        <v>12.5</v>
      </c>
      <c r="S43" s="42">
        <f t="shared" si="24"/>
        <v>0</v>
      </c>
      <c r="T43" s="42">
        <f t="shared" si="25"/>
        <v>8.3333333333333357</v>
      </c>
      <c r="U43" s="42">
        <f t="shared" si="26"/>
        <v>-2.7777777777777786</v>
      </c>
      <c r="V43" s="10">
        <f t="shared" si="27"/>
        <v>0.37128712871287134</v>
      </c>
      <c r="W43" s="10">
        <f t="shared" si="28"/>
        <v>0</v>
      </c>
      <c r="X43" s="10">
        <f t="shared" si="29"/>
        <v>0.24752475247524761</v>
      </c>
      <c r="Y43" s="10">
        <f t="shared" si="30"/>
        <v>-8.2508250825082535E-2</v>
      </c>
      <c r="Z43" s="37">
        <f t="shared" si="31"/>
        <v>12.5</v>
      </c>
      <c r="AA43" s="37">
        <f t="shared" si="32"/>
        <v>0</v>
      </c>
      <c r="AB43" s="37">
        <f t="shared" si="33"/>
        <v>8.3333333333333357</v>
      </c>
      <c r="AC43" s="37">
        <f t="shared" si="34"/>
        <v>2.7777777777777786</v>
      </c>
      <c r="AD43" s="60">
        <f t="shared" si="35"/>
        <v>0.37128712871287134</v>
      </c>
      <c r="AE43" s="60">
        <f t="shared" si="36"/>
        <v>0</v>
      </c>
      <c r="AF43" s="60">
        <f t="shared" si="37"/>
        <v>0.24752475247524761</v>
      </c>
      <c r="AG43" s="60">
        <f t="shared" si="38"/>
        <v>8.2508250825082535E-2</v>
      </c>
      <c r="AH43" s="35">
        <f t="shared" si="39"/>
        <v>-0.4</v>
      </c>
      <c r="AI43" s="35">
        <f t="shared" si="40"/>
        <v>0</v>
      </c>
      <c r="AJ43" s="35">
        <f t="shared" si="41"/>
        <v>-0.28571428571428581</v>
      </c>
      <c r="AK43" s="35">
        <f t="shared" si="42"/>
        <v>0.11764705882352945</v>
      </c>
      <c r="AL43" s="10">
        <f t="shared" si="43"/>
        <v>0.4</v>
      </c>
      <c r="AM43" s="10">
        <f t="shared" si="44"/>
        <v>0</v>
      </c>
      <c r="AN43" s="10">
        <f t="shared" si="45"/>
        <v>0.28571428571428581</v>
      </c>
      <c r="AO43" s="10">
        <f>ABS(AK43)</f>
        <v>0.11764705882352945</v>
      </c>
      <c r="AP43" s="60">
        <f>(D43-29.11)^2</f>
        <v>16.892099999999996</v>
      </c>
      <c r="AQ43" s="51">
        <v>1</v>
      </c>
      <c r="AR43" s="51"/>
      <c r="AS43" s="51"/>
      <c r="AT43" s="51">
        <v>1</v>
      </c>
      <c r="AU43" s="6">
        <v>7</v>
      </c>
      <c r="AV43" s="6">
        <v>25</v>
      </c>
      <c r="AW43" s="40">
        <f t="shared" si="80"/>
        <v>16</v>
      </c>
      <c r="AX43" s="40">
        <f t="shared" si="46"/>
        <v>10.666666666666666</v>
      </c>
      <c r="AY43" s="40">
        <f>AVERAGE(AU43,AV43,E43)</f>
        <v>15</v>
      </c>
      <c r="AZ43" s="40">
        <f t="shared" si="47"/>
        <v>10</v>
      </c>
      <c r="BA43" s="21">
        <f>AW43-E43</f>
        <v>3</v>
      </c>
      <c r="BB43" s="21">
        <f>AX43-E43</f>
        <v>-2.3333333333333339</v>
      </c>
      <c r="BC43" s="21">
        <f>AY43-E43</f>
        <v>2</v>
      </c>
      <c r="BD43" s="21">
        <f>AZ43-E43</f>
        <v>-3</v>
      </c>
      <c r="BE43" s="6">
        <f>BA43/G43</f>
        <v>8.9108910891089119E-2</v>
      </c>
      <c r="BF43" s="6">
        <f>BB43/G43</f>
        <v>-6.9306930693069327E-2</v>
      </c>
      <c r="BG43" s="6">
        <f>BC43/G43</f>
        <v>5.940594059405941E-2</v>
      </c>
      <c r="BH43" s="6">
        <f>BD43/G43</f>
        <v>-8.9108910891089119E-2</v>
      </c>
      <c r="BI43" s="40">
        <f t="shared" si="48"/>
        <v>3</v>
      </c>
      <c r="BJ43" s="40">
        <f t="shared" si="49"/>
        <v>2.3333333333333339</v>
      </c>
      <c r="BK43" s="40">
        <f t="shared" si="50"/>
        <v>2</v>
      </c>
      <c r="BL43" s="40">
        <f t="shared" si="51"/>
        <v>3</v>
      </c>
      <c r="BM43" s="21">
        <f t="shared" si="52"/>
        <v>8.9108910891089119E-2</v>
      </c>
      <c r="BN43" s="21">
        <f t="shared" si="53"/>
        <v>6.9306930693069327E-2</v>
      </c>
      <c r="BO43" s="21">
        <f t="shared" si="54"/>
        <v>5.940594059405941E-2</v>
      </c>
      <c r="BP43" s="21">
        <f t="shared" si="55"/>
        <v>8.9108910891089119E-2</v>
      </c>
      <c r="BQ43" s="23">
        <f>(E43-AW43)/(0.5*(E43+AW43))</f>
        <v>-0.20689655172413793</v>
      </c>
      <c r="BR43" s="23">
        <f>(E43-AX43)/(0.5*(E43+AX43))</f>
        <v>0.19718309859154937</v>
      </c>
      <c r="BS43" s="23">
        <f>(E43-AY43)/(0.5*(E43+AY43))</f>
        <v>-0.14285714285714285</v>
      </c>
      <c r="BT43" s="23">
        <f>(E43-AZ43)/(0.5*(E43+AZ43))</f>
        <v>0.2608695652173913</v>
      </c>
      <c r="BU43" s="68">
        <f t="shared" si="56"/>
        <v>0.20689655172413793</v>
      </c>
      <c r="BV43" s="68">
        <f t="shared" si="11"/>
        <v>0.19718309859154937</v>
      </c>
      <c r="BW43" s="68">
        <f t="shared" si="12"/>
        <v>0.14285714285714285</v>
      </c>
      <c r="BX43" s="68">
        <f t="shared" si="13"/>
        <v>0.2608695652173913</v>
      </c>
      <c r="BY43" s="16">
        <v>0</v>
      </c>
      <c r="BZ43" s="16"/>
      <c r="CA43" s="16"/>
      <c r="CB43" s="16">
        <v>1</v>
      </c>
      <c r="CC43" s="7">
        <v>43</v>
      </c>
      <c r="CD43" s="7">
        <v>68</v>
      </c>
      <c r="CE43" s="47">
        <f t="shared" si="57"/>
        <v>55.5</v>
      </c>
      <c r="CF43" s="47">
        <f t="shared" si="58"/>
        <v>37</v>
      </c>
      <c r="CG43" s="47">
        <f>AVERAGE(CC43,CD43,F43)</f>
        <v>58</v>
      </c>
      <c r="CH43" s="47">
        <f t="shared" si="59"/>
        <v>38.666666666666664</v>
      </c>
      <c r="CI43" s="46">
        <f>CE43-F43</f>
        <v>-7.5</v>
      </c>
      <c r="CJ43" s="46">
        <f>CF43-F43</f>
        <v>-26</v>
      </c>
      <c r="CK43" s="46">
        <f>CG43-F43</f>
        <v>-5</v>
      </c>
      <c r="CL43" s="46">
        <f>CH43-F43</f>
        <v>-24.333333333333336</v>
      </c>
      <c r="CM43" s="7">
        <f>CI43/G43</f>
        <v>-0.22277227722772278</v>
      </c>
      <c r="CN43" s="7">
        <f>CJ43/G43</f>
        <v>-0.7722772277227723</v>
      </c>
      <c r="CO43" s="7">
        <f>CK43/G43</f>
        <v>-0.14851485148514854</v>
      </c>
      <c r="CP43" s="7">
        <f>CL43/G43</f>
        <v>-0.72277227722772286</v>
      </c>
      <c r="CQ43" s="47">
        <f t="shared" si="60"/>
        <v>7.5</v>
      </c>
      <c r="CR43" s="47">
        <f t="shared" si="61"/>
        <v>26</v>
      </c>
      <c r="CS43" s="47">
        <f t="shared" si="62"/>
        <v>5</v>
      </c>
      <c r="CT43" s="47">
        <f t="shared" si="63"/>
        <v>24.333333333333336</v>
      </c>
      <c r="CU43" s="46">
        <f t="shared" si="64"/>
        <v>0.22277227722772278</v>
      </c>
      <c r="CV43" s="46">
        <f t="shared" si="65"/>
        <v>0.7722772277227723</v>
      </c>
      <c r="CW43" s="46">
        <f t="shared" si="66"/>
        <v>0.14851485148514854</v>
      </c>
      <c r="CX43" s="46">
        <f t="shared" si="67"/>
        <v>0.72277227722772286</v>
      </c>
      <c r="CY43" s="67">
        <f>(F43-CE43)/(0.5*(F43+CE43))</f>
        <v>0.12658227848101267</v>
      </c>
      <c r="CZ43" s="67">
        <f>(F43-CF43)/(0.5*(F43+CF43))</f>
        <v>0.52</v>
      </c>
      <c r="DA43" s="67">
        <f>(F43-CG43)/(0.5*(F43+CG43))</f>
        <v>8.2644628099173556E-2</v>
      </c>
      <c r="DB43" s="67">
        <f>(F43-CH43)/(0.5*(F43+CH43))</f>
        <v>0.47868852459016403</v>
      </c>
      <c r="DC43" s="66">
        <f t="shared" si="68"/>
        <v>0.12658227848101267</v>
      </c>
      <c r="DD43" s="66">
        <f t="shared" si="16"/>
        <v>0.52</v>
      </c>
      <c r="DE43" s="66">
        <f t="shared" si="17"/>
        <v>8.2644628099173556E-2</v>
      </c>
      <c r="DF43" s="66">
        <f t="shared" si="18"/>
        <v>0.47868852459016403</v>
      </c>
      <c r="DG43" s="45">
        <v>0</v>
      </c>
      <c r="DH43" s="45"/>
      <c r="DI43" s="45"/>
      <c r="DJ43" s="45">
        <v>0</v>
      </c>
      <c r="DK43" s="1">
        <v>6</v>
      </c>
      <c r="DL43" s="1">
        <v>1</v>
      </c>
      <c r="DM43" s="1">
        <v>0</v>
      </c>
    </row>
    <row r="44" spans="1:120" x14ac:dyDescent="0.25">
      <c r="A44" s="1">
        <v>7</v>
      </c>
      <c r="B44" s="1">
        <v>1</v>
      </c>
      <c r="C44" s="1">
        <v>3</v>
      </c>
      <c r="D44" s="17">
        <v>27</v>
      </c>
      <c r="E44" s="4">
        <v>7</v>
      </c>
      <c r="F44" s="5">
        <v>11</v>
      </c>
      <c r="G44" s="8">
        <f t="shared" si="75"/>
        <v>15</v>
      </c>
      <c r="H44" s="8">
        <f t="shared" si="76"/>
        <v>10</v>
      </c>
      <c r="I44" s="8">
        <f t="shared" si="77"/>
        <v>-17</v>
      </c>
      <c r="J44" s="8">
        <f t="shared" si="78"/>
        <v>3</v>
      </c>
      <c r="K44" s="11">
        <f t="shared" si="79"/>
        <v>-1</v>
      </c>
      <c r="L44" s="37">
        <v>30</v>
      </c>
      <c r="M44" s="37">
        <v>65</v>
      </c>
      <c r="N44" s="35">
        <f t="shared" si="19"/>
        <v>47.5</v>
      </c>
      <c r="O44" s="35">
        <f t="shared" si="20"/>
        <v>31.666666666666664</v>
      </c>
      <c r="P44" s="35">
        <f t="shared" si="21"/>
        <v>40.666666666666664</v>
      </c>
      <c r="Q44" s="35">
        <f t="shared" si="22"/>
        <v>27.111111111111107</v>
      </c>
      <c r="R44" s="42">
        <f t="shared" si="23"/>
        <v>20.5</v>
      </c>
      <c r="S44" s="42">
        <f t="shared" si="24"/>
        <v>4.6666666666666643</v>
      </c>
      <c r="T44" s="42">
        <f t="shared" si="25"/>
        <v>13.666666666666664</v>
      </c>
      <c r="U44" s="42">
        <f t="shared" si="26"/>
        <v>0.11111111111110716</v>
      </c>
      <c r="V44" s="10">
        <f t="shared" si="27"/>
        <v>1.3666666666666667</v>
      </c>
      <c r="W44" s="10">
        <f t="shared" si="28"/>
        <v>0.31111111111111095</v>
      </c>
      <c r="X44" s="10">
        <f t="shared" si="29"/>
        <v>0.91111111111111098</v>
      </c>
      <c r="Y44" s="10">
        <f t="shared" si="30"/>
        <v>7.407407407407144E-3</v>
      </c>
      <c r="Z44" s="37">
        <f t="shared" si="31"/>
        <v>20.5</v>
      </c>
      <c r="AA44" s="37">
        <f t="shared" si="32"/>
        <v>4.6666666666666643</v>
      </c>
      <c r="AB44" s="37">
        <f t="shared" si="33"/>
        <v>13.666666666666664</v>
      </c>
      <c r="AC44" s="37">
        <f t="shared" si="34"/>
        <v>0.11111111111110716</v>
      </c>
      <c r="AD44" s="60">
        <f t="shared" si="35"/>
        <v>1.3666666666666667</v>
      </c>
      <c r="AE44" s="60">
        <f t="shared" si="36"/>
        <v>0.31111111111111095</v>
      </c>
      <c r="AF44" s="60">
        <f t="shared" si="37"/>
        <v>0.91111111111111098</v>
      </c>
      <c r="AG44" s="60">
        <f t="shared" si="38"/>
        <v>7.407407407407144E-3</v>
      </c>
      <c r="AH44" s="35">
        <f t="shared" si="39"/>
        <v>-0.55033557046979864</v>
      </c>
      <c r="AI44" s="35">
        <f t="shared" si="40"/>
        <v>-0.15909090909090901</v>
      </c>
      <c r="AJ44" s="35">
        <f t="shared" si="41"/>
        <v>-0.4039408866995074</v>
      </c>
      <c r="AK44" s="35">
        <f t="shared" si="42"/>
        <v>-4.1067761806980064E-3</v>
      </c>
      <c r="AL44" s="10">
        <f t="shared" si="43"/>
        <v>0.55033557046979864</v>
      </c>
      <c r="AM44" s="10">
        <f t="shared" si="44"/>
        <v>0.15909090909090901</v>
      </c>
      <c r="AN44" s="10">
        <f t="shared" si="45"/>
        <v>0.4039408866995074</v>
      </c>
      <c r="AO44" s="10">
        <f>ABS(AK44)</f>
        <v>4.1067761806980064E-3</v>
      </c>
      <c r="AP44" s="60">
        <f>(D44-28.22)^2</f>
        <v>1.4883999999999973</v>
      </c>
      <c r="AQ44" s="51">
        <v>0</v>
      </c>
      <c r="AR44" s="51"/>
      <c r="AS44" s="51"/>
      <c r="AT44" s="51">
        <v>1</v>
      </c>
      <c r="AU44" s="6">
        <v>27</v>
      </c>
      <c r="AV44" s="6">
        <v>62</v>
      </c>
      <c r="AW44" s="40">
        <f t="shared" si="80"/>
        <v>44.5</v>
      </c>
      <c r="AX44" s="40">
        <f t="shared" si="46"/>
        <v>29.666666666666664</v>
      </c>
      <c r="AY44" s="40">
        <f>AVERAGE(AU44,AV44,E44)</f>
        <v>32</v>
      </c>
      <c r="AZ44" s="40">
        <f t="shared" si="47"/>
        <v>21.333333333333332</v>
      </c>
      <c r="BA44" s="21">
        <f>AW44-E44</f>
        <v>37.5</v>
      </c>
      <c r="BB44" s="21">
        <f>AX44-E44</f>
        <v>22.666666666666664</v>
      </c>
      <c r="BC44" s="21">
        <f>AY44-E44</f>
        <v>25</v>
      </c>
      <c r="BD44" s="21">
        <f>AZ44-E44</f>
        <v>14.333333333333332</v>
      </c>
      <c r="BE44" s="6">
        <f>BA44/G44</f>
        <v>2.5</v>
      </c>
      <c r="BF44" s="6">
        <f>BB44/G44</f>
        <v>1.5111111111111108</v>
      </c>
      <c r="BG44" s="6">
        <f>BC44/G44</f>
        <v>1.6666666666666667</v>
      </c>
      <c r="BH44" s="6">
        <f>BD44/G44</f>
        <v>0.95555555555555549</v>
      </c>
      <c r="BI44" s="40">
        <f t="shared" si="48"/>
        <v>37.5</v>
      </c>
      <c r="BJ44" s="40">
        <f t="shared" si="49"/>
        <v>22.666666666666664</v>
      </c>
      <c r="BK44" s="40">
        <f t="shared" si="50"/>
        <v>25</v>
      </c>
      <c r="BL44" s="40">
        <f t="shared" si="51"/>
        <v>14.333333333333332</v>
      </c>
      <c r="BM44" s="21">
        <f t="shared" si="52"/>
        <v>2.5</v>
      </c>
      <c r="BN44" s="21">
        <f t="shared" si="53"/>
        <v>1.5111111111111108</v>
      </c>
      <c r="BO44" s="21">
        <f t="shared" si="54"/>
        <v>1.6666666666666667</v>
      </c>
      <c r="BP44" s="21">
        <f t="shared" si="55"/>
        <v>0.95555555555555549</v>
      </c>
      <c r="BQ44" s="23">
        <f>(E44-AW44)/(0.5*(E44+AW44))</f>
        <v>-1.4563106796116505</v>
      </c>
      <c r="BR44" s="23">
        <f>(E44-AX44)/(0.5*(E44+AX44))</f>
        <v>-1.2363636363636363</v>
      </c>
      <c r="BS44" s="23">
        <f>(E44-AY44)/(0.5*(E44+AY44))</f>
        <v>-1.2820512820512822</v>
      </c>
      <c r="BT44" s="23">
        <f>(E44-AZ44)/(0.5*(E44+AZ44))</f>
        <v>-1.0117647058823529</v>
      </c>
      <c r="BU44" s="68">
        <f t="shared" si="56"/>
        <v>1.4563106796116505</v>
      </c>
      <c r="BV44" s="68">
        <f t="shared" si="11"/>
        <v>1.2363636363636363</v>
      </c>
      <c r="BW44" s="68">
        <f t="shared" si="12"/>
        <v>1.2820512820512822</v>
      </c>
      <c r="BX44" s="68">
        <f t="shared" si="13"/>
        <v>1.0117647058823529</v>
      </c>
      <c r="BY44" s="16">
        <v>0</v>
      </c>
      <c r="BZ44" s="16"/>
      <c r="CA44" s="16"/>
      <c r="CB44" s="16">
        <v>1</v>
      </c>
      <c r="CC44" s="7">
        <v>25</v>
      </c>
      <c r="CD44" s="7">
        <v>33</v>
      </c>
      <c r="CE44" s="47">
        <f t="shared" si="57"/>
        <v>29</v>
      </c>
      <c r="CF44" s="47">
        <f t="shared" si="58"/>
        <v>19.333333333333332</v>
      </c>
      <c r="CG44" s="47">
        <f>AVERAGE(CC44,CD44,F44)</f>
        <v>23</v>
      </c>
      <c r="CH44" s="47">
        <f t="shared" si="59"/>
        <v>15.333333333333332</v>
      </c>
      <c r="CI44" s="46">
        <f>CE44-F44</f>
        <v>18</v>
      </c>
      <c r="CJ44" s="46">
        <f>CF44-F44</f>
        <v>8.3333333333333321</v>
      </c>
      <c r="CK44" s="46">
        <f>CG44-F44</f>
        <v>12</v>
      </c>
      <c r="CL44" s="46">
        <f>CH44-F44</f>
        <v>4.3333333333333321</v>
      </c>
      <c r="CM44" s="7">
        <f>CI44/G44</f>
        <v>1.2</v>
      </c>
      <c r="CN44" s="7">
        <f>CJ44/G44</f>
        <v>0.55555555555555547</v>
      </c>
      <c r="CO44" s="7">
        <f>CK44/G44</f>
        <v>0.8</v>
      </c>
      <c r="CP44" s="7">
        <f>CL44/G44</f>
        <v>0.28888888888888881</v>
      </c>
      <c r="CQ44" s="47">
        <f t="shared" si="60"/>
        <v>18</v>
      </c>
      <c r="CR44" s="47">
        <f t="shared" si="61"/>
        <v>8.3333333333333321</v>
      </c>
      <c r="CS44" s="47">
        <f t="shared" si="62"/>
        <v>12</v>
      </c>
      <c r="CT44" s="47">
        <f t="shared" si="63"/>
        <v>4.3333333333333321</v>
      </c>
      <c r="CU44" s="46">
        <f t="shared" si="64"/>
        <v>1.2</v>
      </c>
      <c r="CV44" s="46">
        <f t="shared" si="65"/>
        <v>0.55555555555555547</v>
      </c>
      <c r="CW44" s="46">
        <f t="shared" si="66"/>
        <v>0.8</v>
      </c>
      <c r="CX44" s="46">
        <f t="shared" si="67"/>
        <v>0.28888888888888881</v>
      </c>
      <c r="CY44" s="67">
        <f>(F44-CE44)/(0.5*(F44+CE44))</f>
        <v>-0.9</v>
      </c>
      <c r="CZ44" s="67">
        <f>(F44-CF44)/(0.5*(F44+CF44))</f>
        <v>-0.54945054945054939</v>
      </c>
      <c r="DA44" s="67">
        <f>(F44-CG44)/(0.5*(F44+CG44))</f>
        <v>-0.70588235294117652</v>
      </c>
      <c r="DB44" s="67">
        <f>(F44-CH44)/(0.5*(F44+CH44))</f>
        <v>-0.32911392405063283</v>
      </c>
      <c r="DC44" s="66">
        <f t="shared" si="68"/>
        <v>0.9</v>
      </c>
      <c r="DD44" s="66">
        <f t="shared" si="16"/>
        <v>0.54945054945054939</v>
      </c>
      <c r="DE44" s="66">
        <f t="shared" si="17"/>
        <v>0.70588235294117652</v>
      </c>
      <c r="DF44" s="66">
        <f t="shared" si="18"/>
        <v>0.32911392405063283</v>
      </c>
      <c r="DG44" s="45">
        <v>1</v>
      </c>
      <c r="DH44" s="45"/>
      <c r="DI44" s="45"/>
      <c r="DJ44" s="45">
        <v>1</v>
      </c>
      <c r="DK44" s="1">
        <v>0</v>
      </c>
      <c r="DL44" s="1">
        <v>1</v>
      </c>
      <c r="DM44" s="1">
        <v>7</v>
      </c>
    </row>
    <row r="45" spans="1:120" x14ac:dyDescent="0.25">
      <c r="A45" s="1">
        <v>7</v>
      </c>
      <c r="B45" s="1">
        <v>1</v>
      </c>
      <c r="C45" s="1">
        <v>4</v>
      </c>
      <c r="D45" s="3">
        <v>15</v>
      </c>
      <c r="E45" s="4">
        <v>68</v>
      </c>
      <c r="F45" s="9">
        <v>24</v>
      </c>
      <c r="G45" s="8">
        <f t="shared" si="75"/>
        <v>35.666666666666664</v>
      </c>
      <c r="H45" s="8">
        <f t="shared" si="76"/>
        <v>23.777777777777775</v>
      </c>
      <c r="I45" s="8">
        <f t="shared" si="77"/>
        <v>8.777777777777775</v>
      </c>
      <c r="J45" s="8">
        <f t="shared" si="78"/>
        <v>-44.222222222222229</v>
      </c>
      <c r="K45" s="11">
        <f t="shared" si="79"/>
        <v>-0.22222222222222499</v>
      </c>
      <c r="L45" s="37">
        <v>23</v>
      </c>
      <c r="M45" s="37">
        <v>18</v>
      </c>
      <c r="N45" s="35">
        <f t="shared" si="19"/>
        <v>20.5</v>
      </c>
      <c r="O45" s="35">
        <f t="shared" si="20"/>
        <v>13.666666666666666</v>
      </c>
      <c r="P45" s="35">
        <f t="shared" si="21"/>
        <v>18.666666666666668</v>
      </c>
      <c r="Q45" s="35">
        <f t="shared" si="22"/>
        <v>12.444444444444445</v>
      </c>
      <c r="R45" s="42">
        <f t="shared" si="23"/>
        <v>5.5</v>
      </c>
      <c r="S45" s="42">
        <f t="shared" si="24"/>
        <v>-1.3333333333333339</v>
      </c>
      <c r="T45" s="42">
        <f t="shared" si="25"/>
        <v>3.6666666666666679</v>
      </c>
      <c r="U45" s="42">
        <f t="shared" si="26"/>
        <v>-2.5555555555555554</v>
      </c>
      <c r="V45" s="10">
        <f t="shared" si="27"/>
        <v>0.15420560747663553</v>
      </c>
      <c r="W45" s="10">
        <f t="shared" si="28"/>
        <v>-3.7383177570093476E-2</v>
      </c>
      <c r="X45" s="10">
        <f t="shared" si="29"/>
        <v>0.10280373831775705</v>
      </c>
      <c r="Y45" s="10">
        <f t="shared" si="30"/>
        <v>-7.1651090342679122E-2</v>
      </c>
      <c r="Z45" s="37">
        <f t="shared" si="31"/>
        <v>5.5</v>
      </c>
      <c r="AA45" s="37">
        <f t="shared" si="32"/>
        <v>1.3333333333333339</v>
      </c>
      <c r="AB45" s="37">
        <f t="shared" si="33"/>
        <v>3.6666666666666679</v>
      </c>
      <c r="AC45" s="37">
        <f t="shared" si="34"/>
        <v>2.5555555555555554</v>
      </c>
      <c r="AD45" s="60">
        <f t="shared" si="35"/>
        <v>0.15420560747663553</v>
      </c>
      <c r="AE45" s="60">
        <f t="shared" si="36"/>
        <v>3.7383177570093476E-2</v>
      </c>
      <c r="AF45" s="60">
        <f t="shared" si="37"/>
        <v>0.10280373831775705</v>
      </c>
      <c r="AG45" s="60">
        <f t="shared" si="38"/>
        <v>7.1651090342679122E-2</v>
      </c>
      <c r="AH45" s="35">
        <f t="shared" si="39"/>
        <v>-0.30985915492957744</v>
      </c>
      <c r="AI45" s="35">
        <f t="shared" si="40"/>
        <v>9.3023255813953543E-2</v>
      </c>
      <c r="AJ45" s="35">
        <f t="shared" si="41"/>
        <v>-0.21782178217821785</v>
      </c>
      <c r="AK45" s="35">
        <f t="shared" si="42"/>
        <v>0.18623481781376519</v>
      </c>
      <c r="AL45" s="10">
        <f t="shared" si="43"/>
        <v>0.30985915492957744</v>
      </c>
      <c r="AM45" s="10">
        <f t="shared" si="44"/>
        <v>9.3023255813953543E-2</v>
      </c>
      <c r="AN45" s="10">
        <f t="shared" si="45"/>
        <v>0.21782178217821785</v>
      </c>
      <c r="AO45" s="10">
        <f>ABS(AK45)</f>
        <v>0.18623481781376519</v>
      </c>
      <c r="AP45" s="60">
        <f>(D45-18.88)^2</f>
        <v>15.054399999999992</v>
      </c>
      <c r="AQ45" s="51">
        <v>0</v>
      </c>
      <c r="AR45" s="51"/>
      <c r="AS45" s="51"/>
      <c r="AT45" s="51">
        <v>0</v>
      </c>
      <c r="AU45" s="6">
        <v>42</v>
      </c>
      <c r="AV45" s="6">
        <v>9</v>
      </c>
      <c r="AW45" s="40">
        <f t="shared" si="80"/>
        <v>25.5</v>
      </c>
      <c r="AX45" s="40">
        <f t="shared" si="46"/>
        <v>17</v>
      </c>
      <c r="AY45" s="40">
        <f>AVERAGE(AU45,AV45,E45)</f>
        <v>39.666666666666664</v>
      </c>
      <c r="AZ45" s="40">
        <f t="shared" si="47"/>
        <v>26.444444444444443</v>
      </c>
      <c r="BA45" s="21">
        <f>AW45-E45</f>
        <v>-42.5</v>
      </c>
      <c r="BB45" s="21">
        <f>AX45-E45</f>
        <v>-51</v>
      </c>
      <c r="BC45" s="21">
        <f>AY45-E45</f>
        <v>-28.333333333333336</v>
      </c>
      <c r="BD45" s="21">
        <f>AZ45-E45</f>
        <v>-41.555555555555557</v>
      </c>
      <c r="BE45" s="6">
        <f>BA45/G45</f>
        <v>-1.191588785046729</v>
      </c>
      <c r="BF45" s="6">
        <f>BB45/G45</f>
        <v>-1.4299065420560748</v>
      </c>
      <c r="BG45" s="6">
        <f>BC45/G45</f>
        <v>-0.79439252336448607</v>
      </c>
      <c r="BH45" s="6">
        <f>BD45/G45</f>
        <v>-1.1651090342679129</v>
      </c>
      <c r="BI45" s="40">
        <f t="shared" si="48"/>
        <v>42.5</v>
      </c>
      <c r="BJ45" s="40">
        <f t="shared" si="49"/>
        <v>51</v>
      </c>
      <c r="BK45" s="40">
        <f t="shared" si="50"/>
        <v>28.333333333333336</v>
      </c>
      <c r="BL45" s="40">
        <f t="shared" si="51"/>
        <v>41.555555555555557</v>
      </c>
      <c r="BM45" s="21">
        <f t="shared" si="52"/>
        <v>1.191588785046729</v>
      </c>
      <c r="BN45" s="21">
        <f t="shared" si="53"/>
        <v>1.4299065420560748</v>
      </c>
      <c r="BO45" s="21">
        <f t="shared" si="54"/>
        <v>0.79439252336448607</v>
      </c>
      <c r="BP45" s="21">
        <f t="shared" si="55"/>
        <v>1.1651090342679129</v>
      </c>
      <c r="BQ45" s="23">
        <f>(E45-AW45)/(0.5*(E45+AW45))</f>
        <v>0.90909090909090906</v>
      </c>
      <c r="BR45" s="23">
        <f>(E45-AX45)/(0.5*(E45+AX45))</f>
        <v>1.2</v>
      </c>
      <c r="BS45" s="23">
        <f>(E45-AY45)/(0.5*(E45+AY45))</f>
        <v>0.52631578947368429</v>
      </c>
      <c r="BT45" s="23">
        <f>(E45-AZ45)/(0.5*(E45+AZ45))</f>
        <v>0.88</v>
      </c>
      <c r="BU45" s="68">
        <f t="shared" si="56"/>
        <v>0.90909090909090906</v>
      </c>
      <c r="BV45" s="68">
        <f t="shared" si="11"/>
        <v>1.2</v>
      </c>
      <c r="BW45" s="68">
        <f t="shared" si="12"/>
        <v>0.52631578947368429</v>
      </c>
      <c r="BX45" s="68">
        <f t="shared" si="13"/>
        <v>0.88</v>
      </c>
      <c r="BY45" s="16">
        <v>0</v>
      </c>
      <c r="BZ45" s="16"/>
      <c r="CA45" s="16"/>
      <c r="CB45" s="16">
        <v>0</v>
      </c>
      <c r="CC45" s="7">
        <v>28</v>
      </c>
      <c r="CD45" s="7">
        <v>52</v>
      </c>
      <c r="CE45" s="47">
        <f t="shared" si="57"/>
        <v>40</v>
      </c>
      <c r="CF45" s="47">
        <f t="shared" si="58"/>
        <v>26.666666666666664</v>
      </c>
      <c r="CG45" s="47">
        <f>AVERAGE(CC45,CD45,F45)</f>
        <v>34.666666666666664</v>
      </c>
      <c r="CH45" s="47">
        <f t="shared" si="59"/>
        <v>23.111111111111107</v>
      </c>
      <c r="CI45" s="46">
        <f>CE45-F45</f>
        <v>16</v>
      </c>
      <c r="CJ45" s="46">
        <f>CF45-F45</f>
        <v>2.6666666666666643</v>
      </c>
      <c r="CK45" s="46">
        <f>CG45-F45</f>
        <v>10.666666666666664</v>
      </c>
      <c r="CL45" s="46">
        <f>CH45-F45</f>
        <v>-0.88888888888889284</v>
      </c>
      <c r="CM45" s="7">
        <f>CI45/G45</f>
        <v>0.44859813084112155</v>
      </c>
      <c r="CN45" s="7">
        <f>CJ45/G45</f>
        <v>7.4766355140186855E-2</v>
      </c>
      <c r="CO45" s="7">
        <f>CK45/G45</f>
        <v>0.29906542056074764</v>
      </c>
      <c r="CP45" s="7">
        <f>CL45/G45</f>
        <v>-2.4922118380062419E-2</v>
      </c>
      <c r="CQ45" s="47">
        <f t="shared" si="60"/>
        <v>16</v>
      </c>
      <c r="CR45" s="47">
        <f t="shared" si="61"/>
        <v>2.6666666666666643</v>
      </c>
      <c r="CS45" s="47">
        <f t="shared" si="62"/>
        <v>10.666666666666664</v>
      </c>
      <c r="CT45" s="47">
        <f t="shared" si="63"/>
        <v>0.88888888888889284</v>
      </c>
      <c r="CU45" s="46">
        <f t="shared" si="64"/>
        <v>0.44859813084112155</v>
      </c>
      <c r="CV45" s="46">
        <f t="shared" si="65"/>
        <v>7.4766355140186855E-2</v>
      </c>
      <c r="CW45" s="46">
        <f t="shared" si="66"/>
        <v>0.29906542056074764</v>
      </c>
      <c r="CX45" s="46">
        <f t="shared" si="67"/>
        <v>2.4922118380062419E-2</v>
      </c>
      <c r="CY45" s="67">
        <f>(F45-CE45)/(0.5*(F45+CE45))</f>
        <v>-0.5</v>
      </c>
      <c r="CZ45" s="67">
        <f>(F45-CF45)/(0.5*(F45+CF45))</f>
        <v>-0.10526315789473675</v>
      </c>
      <c r="DA45" s="67">
        <f>(F45-CG45)/(0.5*(F45+CG45))</f>
        <v>-0.36363636363636359</v>
      </c>
      <c r="DB45" s="67">
        <f>(F45-CH45)/(0.5*(F45+CH45))</f>
        <v>3.7735849056603946E-2</v>
      </c>
      <c r="DC45" s="66">
        <f t="shared" si="68"/>
        <v>0.5</v>
      </c>
      <c r="DD45" s="66">
        <f t="shared" si="16"/>
        <v>0.10526315789473675</v>
      </c>
      <c r="DE45" s="66">
        <f t="shared" si="17"/>
        <v>0.36363636363636359</v>
      </c>
      <c r="DF45" s="66">
        <f t="shared" si="18"/>
        <v>3.7735849056603946E-2</v>
      </c>
      <c r="DG45" s="45">
        <v>1</v>
      </c>
      <c r="DH45" s="45"/>
      <c r="DI45" s="45"/>
      <c r="DJ45" s="45">
        <v>0</v>
      </c>
      <c r="DK45" s="1">
        <v>1</v>
      </c>
      <c r="DL45" s="1">
        <v>0</v>
      </c>
      <c r="DM45" s="1">
        <v>6</v>
      </c>
      <c r="DN45" s="8">
        <f t="shared" ref="DN45:DP45" si="85">SUM(DK42:DK45)</f>
        <v>14</v>
      </c>
      <c r="DO45" s="8">
        <f t="shared" si="85"/>
        <v>2</v>
      </c>
      <c r="DP45" s="8">
        <f t="shared" si="85"/>
        <v>13</v>
      </c>
    </row>
    <row r="46" spans="1:120" x14ac:dyDescent="0.25">
      <c r="A46" s="1">
        <v>7</v>
      </c>
      <c r="B46" s="1">
        <v>2</v>
      </c>
      <c r="C46" s="1">
        <v>5</v>
      </c>
      <c r="D46" s="22">
        <v>28</v>
      </c>
      <c r="E46" s="4">
        <v>58</v>
      </c>
      <c r="F46" s="5">
        <v>20</v>
      </c>
      <c r="G46" s="8">
        <f t="shared" si="75"/>
        <v>35.333333333333336</v>
      </c>
      <c r="H46" s="8">
        <f t="shared" si="76"/>
        <v>23.555555555555557</v>
      </c>
      <c r="I46" s="8">
        <f t="shared" si="77"/>
        <v>-4.4444444444444429</v>
      </c>
      <c r="J46" s="8">
        <f t="shared" si="78"/>
        <v>-34.444444444444443</v>
      </c>
      <c r="K46" s="11">
        <f t="shared" si="79"/>
        <v>3.5555555555555571</v>
      </c>
      <c r="L46" s="37">
        <v>35</v>
      </c>
      <c r="M46" s="37">
        <v>47</v>
      </c>
      <c r="N46" s="35">
        <f t="shared" si="19"/>
        <v>41</v>
      </c>
      <c r="O46" s="35">
        <f t="shared" si="20"/>
        <v>27.333333333333332</v>
      </c>
      <c r="P46" s="35">
        <f t="shared" si="21"/>
        <v>36.666666666666664</v>
      </c>
      <c r="Q46" s="35">
        <f t="shared" si="22"/>
        <v>24.444444444444443</v>
      </c>
      <c r="R46" s="42">
        <f t="shared" si="23"/>
        <v>13</v>
      </c>
      <c r="S46" s="42">
        <f t="shared" si="24"/>
        <v>-0.66666666666666785</v>
      </c>
      <c r="T46" s="42">
        <f t="shared" si="25"/>
        <v>8.6666666666666643</v>
      </c>
      <c r="U46" s="42">
        <f t="shared" si="26"/>
        <v>-3.5555555555555571</v>
      </c>
      <c r="V46" s="10">
        <f t="shared" si="27"/>
        <v>0.36792452830188677</v>
      </c>
      <c r="W46" s="10">
        <f t="shared" si="28"/>
        <v>-1.8867924528301921E-2</v>
      </c>
      <c r="X46" s="10">
        <f t="shared" si="29"/>
        <v>0.24528301886792445</v>
      </c>
      <c r="Y46" s="10">
        <f t="shared" si="30"/>
        <v>-0.1006289308176101</v>
      </c>
      <c r="Z46" s="37">
        <f t="shared" si="31"/>
        <v>13</v>
      </c>
      <c r="AA46" s="37">
        <f t="shared" si="32"/>
        <v>0.66666666666666785</v>
      </c>
      <c r="AB46" s="37">
        <f t="shared" si="33"/>
        <v>8.6666666666666643</v>
      </c>
      <c r="AC46" s="37">
        <f t="shared" si="34"/>
        <v>3.5555555555555571</v>
      </c>
      <c r="AD46" s="60">
        <f t="shared" si="35"/>
        <v>0.36792452830188677</v>
      </c>
      <c r="AE46" s="60">
        <f t="shared" si="36"/>
        <v>1.8867924528301921E-2</v>
      </c>
      <c r="AF46" s="60">
        <f t="shared" si="37"/>
        <v>0.24528301886792445</v>
      </c>
      <c r="AG46" s="60">
        <f t="shared" si="38"/>
        <v>0.1006289308176101</v>
      </c>
      <c r="AH46" s="35">
        <f t="shared" si="39"/>
        <v>-0.37681159420289856</v>
      </c>
      <c r="AI46" s="35">
        <f t="shared" si="40"/>
        <v>2.4096385542168721E-2</v>
      </c>
      <c r="AJ46" s="35">
        <f t="shared" si="41"/>
        <v>-0.26804123711340205</v>
      </c>
      <c r="AK46" s="35">
        <f t="shared" si="42"/>
        <v>0.13559322033898311</v>
      </c>
      <c r="AL46" s="10">
        <f t="shared" si="43"/>
        <v>0.37681159420289856</v>
      </c>
      <c r="AM46" s="10">
        <f t="shared" si="44"/>
        <v>2.4096385542168721E-2</v>
      </c>
      <c r="AN46" s="10">
        <f t="shared" si="45"/>
        <v>0.26804123711340205</v>
      </c>
      <c r="AO46" s="10">
        <f>ABS(AK46)</f>
        <v>0.13559322033898311</v>
      </c>
      <c r="AP46" s="60">
        <f>(D46-28.44)^2</f>
        <v>0.19360000000000113</v>
      </c>
      <c r="AQ46" s="51">
        <v>0</v>
      </c>
      <c r="AR46" s="51"/>
      <c r="AS46" s="51"/>
      <c r="AT46" s="51">
        <v>0</v>
      </c>
      <c r="AU46" s="6">
        <v>4</v>
      </c>
      <c r="AV46" s="6">
        <v>60</v>
      </c>
      <c r="AW46" s="40">
        <f t="shared" si="80"/>
        <v>32</v>
      </c>
      <c r="AX46" s="40">
        <f t="shared" si="46"/>
        <v>21.333333333333332</v>
      </c>
      <c r="AY46" s="40">
        <f>AVERAGE(AU46,AV46,E46)</f>
        <v>40.666666666666664</v>
      </c>
      <c r="AZ46" s="40">
        <f t="shared" si="47"/>
        <v>27.111111111111107</v>
      </c>
      <c r="BA46" s="21">
        <f>AW46-E46</f>
        <v>-26</v>
      </c>
      <c r="BB46" s="21">
        <f>AX46-E46</f>
        <v>-36.666666666666671</v>
      </c>
      <c r="BC46" s="21">
        <f>AY46-E46</f>
        <v>-17.333333333333336</v>
      </c>
      <c r="BD46" s="21">
        <f>AZ46-E46</f>
        <v>-30.888888888888893</v>
      </c>
      <c r="BE46" s="6">
        <f>BA46/G46</f>
        <v>-0.73584905660377353</v>
      </c>
      <c r="BF46" s="6">
        <f>BB46/G46</f>
        <v>-1.0377358490566038</v>
      </c>
      <c r="BG46" s="6">
        <f>BC46/G46</f>
        <v>-0.49056603773584911</v>
      </c>
      <c r="BH46" s="6">
        <f>BD46/G46</f>
        <v>-0.87421383647798745</v>
      </c>
      <c r="BI46" s="40">
        <f t="shared" si="48"/>
        <v>26</v>
      </c>
      <c r="BJ46" s="40">
        <f t="shared" si="49"/>
        <v>36.666666666666671</v>
      </c>
      <c r="BK46" s="40">
        <f t="shared" si="50"/>
        <v>17.333333333333336</v>
      </c>
      <c r="BL46" s="40">
        <f t="shared" si="51"/>
        <v>30.888888888888893</v>
      </c>
      <c r="BM46" s="21">
        <f t="shared" si="52"/>
        <v>0.73584905660377353</v>
      </c>
      <c r="BN46" s="21">
        <f t="shared" si="53"/>
        <v>1.0377358490566038</v>
      </c>
      <c r="BO46" s="21">
        <f t="shared" si="54"/>
        <v>0.49056603773584911</v>
      </c>
      <c r="BP46" s="21">
        <f t="shared" si="55"/>
        <v>0.87421383647798745</v>
      </c>
      <c r="BQ46" s="23">
        <f>(E46-AW46)/(0.5*(E46+AW46))</f>
        <v>0.57777777777777772</v>
      </c>
      <c r="BR46" s="23">
        <f>(E46-AX46)/(0.5*(E46+AX46))</f>
        <v>0.92436974789915982</v>
      </c>
      <c r="BS46" s="23">
        <f>(E46-AY46)/(0.5*(E46+AY46))</f>
        <v>0.35135135135135143</v>
      </c>
      <c r="BT46" s="23">
        <f>(E46-AZ46)/(0.5*(E46+AZ46))</f>
        <v>0.72584856396866848</v>
      </c>
      <c r="BU46" s="68">
        <f t="shared" si="56"/>
        <v>0.57777777777777772</v>
      </c>
      <c r="BV46" s="68">
        <f t="shared" si="11"/>
        <v>0.92436974789915982</v>
      </c>
      <c r="BW46" s="68">
        <f t="shared" si="12"/>
        <v>0.35135135135135143</v>
      </c>
      <c r="BX46" s="68">
        <f t="shared" si="13"/>
        <v>0.72584856396866848</v>
      </c>
      <c r="BY46" s="16">
        <v>0</v>
      </c>
      <c r="BZ46" s="16"/>
      <c r="CA46" s="16"/>
      <c r="CB46" s="16">
        <v>0</v>
      </c>
      <c r="CC46" s="7">
        <v>5</v>
      </c>
      <c r="CD46" s="7">
        <v>31</v>
      </c>
      <c r="CE46" s="47">
        <f t="shared" si="57"/>
        <v>18</v>
      </c>
      <c r="CF46" s="47">
        <f t="shared" si="58"/>
        <v>12</v>
      </c>
      <c r="CG46" s="47">
        <f>AVERAGE(CC46,CD46,F46)</f>
        <v>18.666666666666668</v>
      </c>
      <c r="CH46" s="47">
        <f t="shared" si="59"/>
        <v>12.444444444444445</v>
      </c>
      <c r="CI46" s="46">
        <f>CE46-F46</f>
        <v>-2</v>
      </c>
      <c r="CJ46" s="46">
        <f>CF46-F46</f>
        <v>-8</v>
      </c>
      <c r="CK46" s="46">
        <f>CG46-F46</f>
        <v>-1.3333333333333321</v>
      </c>
      <c r="CL46" s="46">
        <f>CH46-F46</f>
        <v>-7.5555555555555554</v>
      </c>
      <c r="CM46" s="7">
        <f>CI46/G46</f>
        <v>-5.6603773584905655E-2</v>
      </c>
      <c r="CN46" s="7">
        <f>CJ46/G46</f>
        <v>-0.22641509433962262</v>
      </c>
      <c r="CO46" s="7">
        <f>CK46/G46</f>
        <v>-3.7735849056603737E-2</v>
      </c>
      <c r="CP46" s="7">
        <f>CL46/G46</f>
        <v>-0.21383647798742136</v>
      </c>
      <c r="CQ46" s="47">
        <f t="shared" si="60"/>
        <v>2</v>
      </c>
      <c r="CR46" s="47">
        <f t="shared" si="61"/>
        <v>8</v>
      </c>
      <c r="CS46" s="47">
        <f t="shared" si="62"/>
        <v>1.3333333333333321</v>
      </c>
      <c r="CT46" s="47">
        <f t="shared" si="63"/>
        <v>7.5555555555555554</v>
      </c>
      <c r="CU46" s="46">
        <f t="shared" si="64"/>
        <v>5.6603773584905655E-2</v>
      </c>
      <c r="CV46" s="46">
        <f t="shared" si="65"/>
        <v>0.22641509433962262</v>
      </c>
      <c r="CW46" s="46">
        <f t="shared" si="66"/>
        <v>3.7735849056603737E-2</v>
      </c>
      <c r="CX46" s="46">
        <f t="shared" si="67"/>
        <v>0.21383647798742136</v>
      </c>
      <c r="CY46" s="67">
        <f>(F46-CE46)/(0.5*(F46+CE46))</f>
        <v>0.10526315789473684</v>
      </c>
      <c r="CZ46" s="67">
        <f>(F46-CF46)/(0.5*(F46+CF46))</f>
        <v>0.5</v>
      </c>
      <c r="DA46" s="67">
        <f>(F46-CG46)/(0.5*(F46+CG46))</f>
        <v>6.896551724137924E-2</v>
      </c>
      <c r="DB46" s="67">
        <f>(F46-CH46)/(0.5*(F46+CH46))</f>
        <v>0.46575342465753428</v>
      </c>
      <c r="DC46" s="66">
        <f t="shared" si="68"/>
        <v>0.10526315789473684</v>
      </c>
      <c r="DD46" s="66">
        <f t="shared" si="16"/>
        <v>0.5</v>
      </c>
      <c r="DE46" s="66">
        <f t="shared" si="17"/>
        <v>6.896551724137924E-2</v>
      </c>
      <c r="DF46" s="66">
        <f t="shared" si="18"/>
        <v>0.46575342465753428</v>
      </c>
      <c r="DG46" s="45">
        <v>1</v>
      </c>
      <c r="DH46" s="45"/>
      <c r="DI46" s="45"/>
      <c r="DJ46" s="45">
        <v>1</v>
      </c>
      <c r="DK46" s="1">
        <v>0</v>
      </c>
      <c r="DL46" s="1">
        <v>0</v>
      </c>
      <c r="DM46" s="1">
        <v>7</v>
      </c>
    </row>
    <row r="47" spans="1:120" x14ac:dyDescent="0.25">
      <c r="A47" s="1">
        <v>7</v>
      </c>
      <c r="B47" s="1">
        <v>2</v>
      </c>
      <c r="C47" s="1">
        <v>6</v>
      </c>
      <c r="D47" s="17">
        <v>22</v>
      </c>
      <c r="E47" s="4">
        <v>32</v>
      </c>
      <c r="F47" s="9">
        <v>35</v>
      </c>
      <c r="G47" s="8">
        <f t="shared" si="75"/>
        <v>29.666666666666668</v>
      </c>
      <c r="H47" s="8">
        <f t="shared" si="76"/>
        <v>19.777777777777779</v>
      </c>
      <c r="I47" s="11">
        <f t="shared" si="77"/>
        <v>-2.2222222222222214</v>
      </c>
      <c r="J47" s="8">
        <f t="shared" si="78"/>
        <v>-12.222222222222221</v>
      </c>
      <c r="K47" s="8">
        <f t="shared" si="79"/>
        <v>-15.222222222222221</v>
      </c>
      <c r="L47" s="37">
        <v>40</v>
      </c>
      <c r="M47" s="37">
        <v>18</v>
      </c>
      <c r="N47" s="35">
        <f t="shared" si="19"/>
        <v>29</v>
      </c>
      <c r="O47" s="35">
        <f t="shared" si="20"/>
        <v>19.333333333333332</v>
      </c>
      <c r="P47" s="35">
        <f t="shared" si="21"/>
        <v>26.666666666666668</v>
      </c>
      <c r="Q47" s="35">
        <f t="shared" si="22"/>
        <v>17.777777777777779</v>
      </c>
      <c r="R47" s="42">
        <f t="shared" si="23"/>
        <v>7</v>
      </c>
      <c r="S47" s="42">
        <f t="shared" si="24"/>
        <v>-2.6666666666666679</v>
      </c>
      <c r="T47" s="42">
        <f t="shared" si="25"/>
        <v>4.6666666666666679</v>
      </c>
      <c r="U47" s="42">
        <f t="shared" si="26"/>
        <v>-4.2222222222222214</v>
      </c>
      <c r="V47" s="10">
        <f t="shared" si="27"/>
        <v>0.23595505617977527</v>
      </c>
      <c r="W47" s="10">
        <f t="shared" si="28"/>
        <v>-8.9887640449438241E-2</v>
      </c>
      <c r="X47" s="10">
        <f t="shared" si="29"/>
        <v>0.15730337078651688</v>
      </c>
      <c r="Y47" s="10">
        <f t="shared" si="30"/>
        <v>-0.14232209737827711</v>
      </c>
      <c r="Z47" s="37">
        <f t="shared" si="31"/>
        <v>7</v>
      </c>
      <c r="AA47" s="37">
        <f t="shared" si="32"/>
        <v>2.6666666666666679</v>
      </c>
      <c r="AB47" s="37">
        <f t="shared" si="33"/>
        <v>4.6666666666666679</v>
      </c>
      <c r="AC47" s="37">
        <f t="shared" si="34"/>
        <v>4.2222222222222214</v>
      </c>
      <c r="AD47" s="60">
        <f t="shared" si="35"/>
        <v>0.23595505617977527</v>
      </c>
      <c r="AE47" s="60">
        <f t="shared" si="36"/>
        <v>8.9887640449438241E-2</v>
      </c>
      <c r="AF47" s="60">
        <f t="shared" si="37"/>
        <v>0.15730337078651688</v>
      </c>
      <c r="AG47" s="60">
        <f t="shared" si="38"/>
        <v>0.14232209737827711</v>
      </c>
      <c r="AH47" s="35">
        <f t="shared" si="39"/>
        <v>-0.27450980392156865</v>
      </c>
      <c r="AI47" s="35">
        <f t="shared" si="40"/>
        <v>0.12903225806451621</v>
      </c>
      <c r="AJ47" s="35">
        <f t="shared" si="41"/>
        <v>-0.19178082191780824</v>
      </c>
      <c r="AK47" s="35">
        <f t="shared" si="42"/>
        <v>0.21229050279329603</v>
      </c>
      <c r="AL47" s="10">
        <f t="shared" si="43"/>
        <v>0.27450980392156865</v>
      </c>
      <c r="AM47" s="10">
        <f t="shared" si="44"/>
        <v>0.12903225806451621</v>
      </c>
      <c r="AN47" s="10">
        <f t="shared" si="45"/>
        <v>0.19178082191780824</v>
      </c>
      <c r="AO47" s="10">
        <f>ABS(AK47)</f>
        <v>0.21229050279329603</v>
      </c>
      <c r="AP47" s="60">
        <f>(D47-21.33)^2</f>
        <v>0.4489000000000023</v>
      </c>
      <c r="AQ47" s="51">
        <v>1</v>
      </c>
      <c r="AR47" s="51"/>
      <c r="AS47" s="51"/>
      <c r="AT47" s="51">
        <v>2</v>
      </c>
      <c r="AU47" s="6">
        <v>20</v>
      </c>
      <c r="AV47" s="6">
        <v>30</v>
      </c>
      <c r="AW47" s="40">
        <f t="shared" si="80"/>
        <v>25</v>
      </c>
      <c r="AX47" s="40">
        <f t="shared" si="46"/>
        <v>16.666666666666664</v>
      </c>
      <c r="AY47" s="40">
        <f>AVERAGE(AU47,AV47,E47)</f>
        <v>27.333333333333332</v>
      </c>
      <c r="AZ47" s="40">
        <f t="shared" si="47"/>
        <v>18.222222222222221</v>
      </c>
      <c r="BA47" s="21">
        <f>AW47-E47</f>
        <v>-7</v>
      </c>
      <c r="BB47" s="21">
        <f>AX47-E47</f>
        <v>-15.333333333333336</v>
      </c>
      <c r="BC47" s="21">
        <f>AY47-E47</f>
        <v>-4.6666666666666679</v>
      </c>
      <c r="BD47" s="21">
        <f>AZ47-E47</f>
        <v>-13.777777777777779</v>
      </c>
      <c r="BE47" s="6">
        <f>BA47/G47</f>
        <v>-0.23595505617977527</v>
      </c>
      <c r="BF47" s="6">
        <f>BB47/G47</f>
        <v>-0.5168539325842697</v>
      </c>
      <c r="BG47" s="6">
        <f>BC47/G47</f>
        <v>-0.15730337078651688</v>
      </c>
      <c r="BH47" s="6">
        <f>BD47/G47</f>
        <v>-0.46441947565543074</v>
      </c>
      <c r="BI47" s="40">
        <f t="shared" si="48"/>
        <v>7</v>
      </c>
      <c r="BJ47" s="40">
        <f t="shared" si="49"/>
        <v>15.333333333333336</v>
      </c>
      <c r="BK47" s="40">
        <f t="shared" si="50"/>
        <v>4.6666666666666679</v>
      </c>
      <c r="BL47" s="40">
        <f t="shared" si="51"/>
        <v>13.777777777777779</v>
      </c>
      <c r="BM47" s="21">
        <f t="shared" si="52"/>
        <v>0.23595505617977527</v>
      </c>
      <c r="BN47" s="21">
        <f t="shared" si="53"/>
        <v>0.5168539325842697</v>
      </c>
      <c r="BO47" s="21">
        <f t="shared" si="54"/>
        <v>0.15730337078651688</v>
      </c>
      <c r="BP47" s="21">
        <f t="shared" si="55"/>
        <v>0.46441947565543074</v>
      </c>
      <c r="BQ47" s="23">
        <f>(E47-AW47)/(0.5*(E47+AW47))</f>
        <v>0.24561403508771928</v>
      </c>
      <c r="BR47" s="23">
        <f>(E47-AX47)/(0.5*(E47+AX47))</f>
        <v>0.63013698630136994</v>
      </c>
      <c r="BS47" s="23">
        <f>(E47-AY47)/(0.5*(E47+AY47))</f>
        <v>0.15730337078651691</v>
      </c>
      <c r="BT47" s="23">
        <f>(E47-AZ47)/(0.5*(E47+AZ47))</f>
        <v>0.54867256637168149</v>
      </c>
      <c r="BU47" s="68">
        <f t="shared" si="56"/>
        <v>0.24561403508771928</v>
      </c>
      <c r="BV47" s="68">
        <f t="shared" si="11"/>
        <v>0.63013698630136994</v>
      </c>
      <c r="BW47" s="68">
        <f t="shared" si="12"/>
        <v>0.15730337078651691</v>
      </c>
      <c r="BX47" s="68">
        <f t="shared" si="13"/>
        <v>0.54867256637168149</v>
      </c>
      <c r="BY47" s="16">
        <v>0</v>
      </c>
      <c r="BZ47" s="16"/>
      <c r="CA47" s="16"/>
      <c r="CB47" s="16">
        <v>2</v>
      </c>
      <c r="CC47" s="7">
        <v>21</v>
      </c>
      <c r="CD47" s="7">
        <v>18</v>
      </c>
      <c r="CE47" s="47">
        <f t="shared" si="57"/>
        <v>19.5</v>
      </c>
      <c r="CF47" s="47">
        <f t="shared" si="58"/>
        <v>13</v>
      </c>
      <c r="CG47" s="47">
        <f>AVERAGE(CC47,CD47,F47)</f>
        <v>24.666666666666668</v>
      </c>
      <c r="CH47" s="47">
        <f t="shared" si="59"/>
        <v>16.444444444444443</v>
      </c>
      <c r="CI47" s="46">
        <f>CE47-F47</f>
        <v>-15.5</v>
      </c>
      <c r="CJ47" s="46">
        <f>CF47-F47</f>
        <v>-22</v>
      </c>
      <c r="CK47" s="46">
        <f>CG47-F47</f>
        <v>-10.333333333333332</v>
      </c>
      <c r="CL47" s="46">
        <f>CH47-F47</f>
        <v>-18.555555555555557</v>
      </c>
      <c r="CM47" s="7">
        <f>CI47/G47</f>
        <v>-0.52247191011235949</v>
      </c>
      <c r="CN47" s="7">
        <f>CJ47/G47</f>
        <v>-0.74157303370786509</v>
      </c>
      <c r="CO47" s="7">
        <f>CK47/G47</f>
        <v>-0.348314606741573</v>
      </c>
      <c r="CP47" s="7">
        <f>CL47/G47</f>
        <v>-0.62546816479400746</v>
      </c>
      <c r="CQ47" s="47">
        <f t="shared" si="60"/>
        <v>15.5</v>
      </c>
      <c r="CR47" s="47">
        <f t="shared" si="61"/>
        <v>22</v>
      </c>
      <c r="CS47" s="47">
        <f t="shared" si="62"/>
        <v>10.333333333333332</v>
      </c>
      <c r="CT47" s="47">
        <f t="shared" si="63"/>
        <v>18.555555555555557</v>
      </c>
      <c r="CU47" s="46">
        <f t="shared" si="64"/>
        <v>0.52247191011235949</v>
      </c>
      <c r="CV47" s="46">
        <f t="shared" si="65"/>
        <v>0.74157303370786509</v>
      </c>
      <c r="CW47" s="46">
        <f t="shared" si="66"/>
        <v>0.348314606741573</v>
      </c>
      <c r="CX47" s="46">
        <f t="shared" si="67"/>
        <v>0.62546816479400746</v>
      </c>
      <c r="CY47" s="67">
        <f>(F47-CE47)/(0.5*(F47+CE47))</f>
        <v>0.56880733944954132</v>
      </c>
      <c r="CZ47" s="67">
        <f>(F47-CF47)/(0.5*(F47+CF47))</f>
        <v>0.91666666666666663</v>
      </c>
      <c r="DA47" s="67">
        <f>(F47-CG47)/(0.5*(F47+CG47))</f>
        <v>0.34636871508379879</v>
      </c>
      <c r="DB47" s="67">
        <f>(F47-CH47)/(0.5*(F47+CH47))</f>
        <v>0.72138228941684679</v>
      </c>
      <c r="DC47" s="66">
        <f t="shared" si="68"/>
        <v>0.56880733944954132</v>
      </c>
      <c r="DD47" s="66">
        <f t="shared" si="16"/>
        <v>0.91666666666666663</v>
      </c>
      <c r="DE47" s="66">
        <f t="shared" si="17"/>
        <v>0.34636871508379879</v>
      </c>
      <c r="DF47" s="66">
        <f t="shared" si="18"/>
        <v>0.72138228941684679</v>
      </c>
      <c r="DG47" s="45">
        <v>0</v>
      </c>
      <c r="DH47" s="45"/>
      <c r="DI47" s="45"/>
      <c r="DJ47" s="45">
        <v>1</v>
      </c>
      <c r="DK47" s="1">
        <v>7</v>
      </c>
      <c r="DL47" s="1">
        <v>2</v>
      </c>
      <c r="DM47" s="1">
        <v>1</v>
      </c>
    </row>
    <row r="48" spans="1:120" x14ac:dyDescent="0.25">
      <c r="A48" s="1">
        <v>7</v>
      </c>
      <c r="B48" s="1">
        <v>2</v>
      </c>
      <c r="C48" s="1">
        <v>7</v>
      </c>
      <c r="D48" s="17">
        <v>21</v>
      </c>
      <c r="E48" s="4">
        <v>14</v>
      </c>
      <c r="F48" s="18">
        <v>18</v>
      </c>
      <c r="G48" s="8">
        <f t="shared" si="75"/>
        <v>17.666666666666668</v>
      </c>
      <c r="H48" s="8">
        <f t="shared" si="76"/>
        <v>11.777777777777779</v>
      </c>
      <c r="I48" s="8">
        <f t="shared" si="77"/>
        <v>-9.2222222222222214</v>
      </c>
      <c r="J48" s="11">
        <f t="shared" si="78"/>
        <v>-2.2222222222222214</v>
      </c>
      <c r="K48" s="8">
        <f t="shared" si="79"/>
        <v>-6.2222222222222214</v>
      </c>
      <c r="L48" s="37">
        <v>32</v>
      </c>
      <c r="M48" s="37">
        <v>24</v>
      </c>
      <c r="N48" s="35">
        <f t="shared" si="19"/>
        <v>28</v>
      </c>
      <c r="O48" s="35">
        <f t="shared" si="20"/>
        <v>18.666666666666664</v>
      </c>
      <c r="P48" s="35">
        <f t="shared" si="21"/>
        <v>25.666666666666668</v>
      </c>
      <c r="Q48" s="35">
        <f t="shared" si="22"/>
        <v>17.111111111111111</v>
      </c>
      <c r="R48" s="42">
        <f t="shared" si="23"/>
        <v>7</v>
      </c>
      <c r="S48" s="42">
        <f t="shared" si="24"/>
        <v>-2.3333333333333357</v>
      </c>
      <c r="T48" s="42">
        <f t="shared" si="25"/>
        <v>4.6666666666666679</v>
      </c>
      <c r="U48" s="42">
        <f t="shared" si="26"/>
        <v>-3.8888888888888893</v>
      </c>
      <c r="V48" s="10">
        <f t="shared" si="27"/>
        <v>0.39622641509433959</v>
      </c>
      <c r="W48" s="10">
        <f t="shared" si="28"/>
        <v>-0.13207547169811334</v>
      </c>
      <c r="X48" s="10">
        <f t="shared" si="29"/>
        <v>0.26415094339622647</v>
      </c>
      <c r="Y48" s="10">
        <f t="shared" si="30"/>
        <v>-0.22012578616352202</v>
      </c>
      <c r="Z48" s="37">
        <f t="shared" si="31"/>
        <v>7</v>
      </c>
      <c r="AA48" s="37">
        <f t="shared" si="32"/>
        <v>2.3333333333333357</v>
      </c>
      <c r="AB48" s="37">
        <f t="shared" si="33"/>
        <v>4.6666666666666679</v>
      </c>
      <c r="AC48" s="37">
        <f t="shared" si="34"/>
        <v>3.8888888888888893</v>
      </c>
      <c r="AD48" s="60">
        <f t="shared" si="35"/>
        <v>0.39622641509433959</v>
      </c>
      <c r="AE48" s="60">
        <f t="shared" si="36"/>
        <v>0.13207547169811334</v>
      </c>
      <c r="AF48" s="60">
        <f t="shared" si="37"/>
        <v>0.26415094339622647</v>
      </c>
      <c r="AG48" s="60">
        <f t="shared" si="38"/>
        <v>0.22012578616352202</v>
      </c>
      <c r="AH48" s="35">
        <f t="shared" si="39"/>
        <v>-0.2857142857142857</v>
      </c>
      <c r="AI48" s="35">
        <f t="shared" si="40"/>
        <v>0.11764705882352954</v>
      </c>
      <c r="AJ48" s="35">
        <f t="shared" si="41"/>
        <v>-0.20000000000000004</v>
      </c>
      <c r="AK48" s="35">
        <f t="shared" si="42"/>
        <v>0.20408163265306123</v>
      </c>
      <c r="AL48" s="10">
        <f t="shared" si="43"/>
        <v>0.2857142857142857</v>
      </c>
      <c r="AM48" s="10">
        <f t="shared" si="44"/>
        <v>0.11764705882352954</v>
      </c>
      <c r="AN48" s="10">
        <f t="shared" si="45"/>
        <v>0.20000000000000004</v>
      </c>
      <c r="AO48" s="10">
        <f>ABS(AK48)</f>
        <v>0.20408163265306123</v>
      </c>
      <c r="AP48" s="60">
        <f>(D48-21.11)^2</f>
        <v>1.2099999999999875E-2</v>
      </c>
      <c r="AQ48" s="51">
        <v>0</v>
      </c>
      <c r="AR48" s="51"/>
      <c r="AS48" s="51"/>
      <c r="AT48" s="51">
        <v>2</v>
      </c>
      <c r="AU48" s="6">
        <v>15</v>
      </c>
      <c r="AV48" s="6">
        <v>25</v>
      </c>
      <c r="AW48" s="40">
        <f t="shared" si="80"/>
        <v>20</v>
      </c>
      <c r="AX48" s="40">
        <f t="shared" si="46"/>
        <v>13.333333333333332</v>
      </c>
      <c r="AY48" s="40">
        <f>AVERAGE(AU48,AV48,E48)</f>
        <v>18</v>
      </c>
      <c r="AZ48" s="40">
        <f t="shared" si="47"/>
        <v>12</v>
      </c>
      <c r="BA48" s="21">
        <f>AW48-E48</f>
        <v>6</v>
      </c>
      <c r="BB48" s="21">
        <f>AX48-E48</f>
        <v>-0.66666666666666785</v>
      </c>
      <c r="BC48" s="21">
        <f>AY48-E48</f>
        <v>4</v>
      </c>
      <c r="BD48" s="21">
        <f>AZ48-E48</f>
        <v>-2</v>
      </c>
      <c r="BE48" s="6">
        <f>BA48/G48</f>
        <v>0.33962264150943394</v>
      </c>
      <c r="BF48" s="6">
        <f>BB48/G48</f>
        <v>-3.7735849056603842E-2</v>
      </c>
      <c r="BG48" s="6">
        <f>BC48/G48</f>
        <v>0.22641509433962262</v>
      </c>
      <c r="BH48" s="6">
        <f>BD48/G48</f>
        <v>-0.11320754716981131</v>
      </c>
      <c r="BI48" s="40">
        <f t="shared" si="48"/>
        <v>6</v>
      </c>
      <c r="BJ48" s="40">
        <f t="shared" si="49"/>
        <v>0.66666666666666785</v>
      </c>
      <c r="BK48" s="40">
        <f t="shared" si="50"/>
        <v>4</v>
      </c>
      <c r="BL48" s="40">
        <f t="shared" si="51"/>
        <v>2</v>
      </c>
      <c r="BM48" s="21">
        <f t="shared" si="52"/>
        <v>0.33962264150943394</v>
      </c>
      <c r="BN48" s="21">
        <f t="shared" si="53"/>
        <v>3.7735849056603842E-2</v>
      </c>
      <c r="BO48" s="21">
        <f t="shared" si="54"/>
        <v>0.22641509433962262</v>
      </c>
      <c r="BP48" s="21">
        <f t="shared" si="55"/>
        <v>0.11320754716981131</v>
      </c>
      <c r="BQ48" s="23">
        <f>(E48-AW48)/(0.5*(E48+AW48))</f>
        <v>-0.35294117647058826</v>
      </c>
      <c r="BR48" s="23">
        <f>(E48-AX48)/(0.5*(E48+AX48))</f>
        <v>4.8780487804878141E-2</v>
      </c>
      <c r="BS48" s="23">
        <f>(E48-AY48)/(0.5*(E48+AY48))</f>
        <v>-0.25</v>
      </c>
      <c r="BT48" s="23">
        <f>(E48-AZ48)/(0.5*(E48+AZ48))</f>
        <v>0.15384615384615385</v>
      </c>
      <c r="BU48" s="68">
        <f t="shared" si="56"/>
        <v>0.35294117647058826</v>
      </c>
      <c r="BV48" s="68">
        <f t="shared" si="11"/>
        <v>4.8780487804878141E-2</v>
      </c>
      <c r="BW48" s="68">
        <f t="shared" si="12"/>
        <v>0.25</v>
      </c>
      <c r="BX48" s="68">
        <f t="shared" si="13"/>
        <v>0.15384615384615385</v>
      </c>
      <c r="BY48" s="16">
        <v>1</v>
      </c>
      <c r="BZ48" s="16"/>
      <c r="CA48" s="16"/>
      <c r="CB48" s="16">
        <v>2</v>
      </c>
      <c r="CC48" s="7">
        <v>20</v>
      </c>
      <c r="CD48" s="7">
        <v>26</v>
      </c>
      <c r="CE48" s="47">
        <f t="shared" si="57"/>
        <v>23</v>
      </c>
      <c r="CF48" s="47">
        <f t="shared" si="58"/>
        <v>15.333333333333332</v>
      </c>
      <c r="CG48" s="47">
        <f>AVERAGE(CC48,CD48,F48)</f>
        <v>21.333333333333332</v>
      </c>
      <c r="CH48" s="47">
        <f t="shared" si="59"/>
        <v>14.222222222222221</v>
      </c>
      <c r="CI48" s="46">
        <f>CE48-F48</f>
        <v>5</v>
      </c>
      <c r="CJ48" s="46">
        <f>CF48-F48</f>
        <v>-2.6666666666666679</v>
      </c>
      <c r="CK48" s="46">
        <f>CG48-F48</f>
        <v>3.3333333333333321</v>
      </c>
      <c r="CL48" s="46">
        <f>CH48-F48</f>
        <v>-3.7777777777777786</v>
      </c>
      <c r="CM48" s="7">
        <f>CI48/G48</f>
        <v>0.28301886792452829</v>
      </c>
      <c r="CN48" s="7">
        <f>CJ48/G48</f>
        <v>-0.15094339622641514</v>
      </c>
      <c r="CO48" s="7">
        <f>CK48/G48</f>
        <v>0.1886792452830188</v>
      </c>
      <c r="CP48" s="7">
        <f>CL48/G48</f>
        <v>-0.21383647798742142</v>
      </c>
      <c r="CQ48" s="47">
        <f t="shared" si="60"/>
        <v>5</v>
      </c>
      <c r="CR48" s="47">
        <f t="shared" si="61"/>
        <v>2.6666666666666679</v>
      </c>
      <c r="CS48" s="47">
        <f t="shared" si="62"/>
        <v>3.3333333333333321</v>
      </c>
      <c r="CT48" s="47">
        <f t="shared" si="63"/>
        <v>3.7777777777777786</v>
      </c>
      <c r="CU48" s="46">
        <f t="shared" si="64"/>
        <v>0.28301886792452829</v>
      </c>
      <c r="CV48" s="46">
        <f t="shared" si="65"/>
        <v>0.15094339622641514</v>
      </c>
      <c r="CW48" s="46">
        <f t="shared" si="66"/>
        <v>0.1886792452830188</v>
      </c>
      <c r="CX48" s="46">
        <f t="shared" si="67"/>
        <v>0.21383647798742142</v>
      </c>
      <c r="CY48" s="67">
        <f>(F48-CE48)/(0.5*(F48+CE48))</f>
        <v>-0.24390243902439024</v>
      </c>
      <c r="CZ48" s="67">
        <f>(F48-CF48)/(0.5*(F48+CF48))</f>
        <v>0.16000000000000009</v>
      </c>
      <c r="DA48" s="67">
        <f>(F48-CG48)/(0.5*(F48+CG48))</f>
        <v>-0.16949152542372878</v>
      </c>
      <c r="DB48" s="67">
        <f>(F48-CH48)/(0.5*(F48+CH48))</f>
        <v>0.23448275862068971</v>
      </c>
      <c r="DC48" s="66">
        <f t="shared" si="68"/>
        <v>0.24390243902439024</v>
      </c>
      <c r="DD48" s="66">
        <f t="shared" si="16"/>
        <v>0.16000000000000009</v>
      </c>
      <c r="DE48" s="66">
        <f t="shared" si="17"/>
        <v>0.16949152542372878</v>
      </c>
      <c r="DF48" s="66">
        <f t="shared" si="18"/>
        <v>0.23448275862068971</v>
      </c>
      <c r="DG48" s="45">
        <v>0</v>
      </c>
      <c r="DH48" s="45"/>
      <c r="DI48" s="45"/>
      <c r="DJ48" s="45">
        <v>1</v>
      </c>
      <c r="DK48" s="1">
        <v>0</v>
      </c>
      <c r="DL48" s="1">
        <v>8</v>
      </c>
      <c r="DM48" s="1">
        <v>1</v>
      </c>
    </row>
    <row r="49" spans="1:120" x14ac:dyDescent="0.25">
      <c r="A49" s="1">
        <v>7</v>
      </c>
      <c r="B49" s="1">
        <v>2</v>
      </c>
      <c r="C49" s="1">
        <v>8</v>
      </c>
      <c r="D49" s="3">
        <v>20</v>
      </c>
      <c r="E49" s="15">
        <v>10</v>
      </c>
      <c r="F49" s="5">
        <v>35</v>
      </c>
      <c r="G49" s="8">
        <f t="shared" si="75"/>
        <v>21.666666666666668</v>
      </c>
      <c r="H49" s="8">
        <f t="shared" si="76"/>
        <v>14.444444444444445</v>
      </c>
      <c r="I49" s="8">
        <f t="shared" si="77"/>
        <v>-5.5555555555555554</v>
      </c>
      <c r="J49" s="11">
        <f t="shared" si="78"/>
        <v>4.4444444444444446</v>
      </c>
      <c r="K49" s="8">
        <f t="shared" si="79"/>
        <v>-20.555555555555557</v>
      </c>
      <c r="L49" s="37">
        <v>13</v>
      </c>
      <c r="M49" s="37">
        <v>27</v>
      </c>
      <c r="N49" s="35">
        <f t="shared" si="19"/>
        <v>20</v>
      </c>
      <c r="O49" s="35">
        <f t="shared" si="20"/>
        <v>13.333333333333332</v>
      </c>
      <c r="P49" s="35">
        <f t="shared" si="21"/>
        <v>20</v>
      </c>
      <c r="Q49" s="35">
        <f t="shared" si="22"/>
        <v>13.333333333333332</v>
      </c>
      <c r="R49" s="42">
        <f t="shared" si="23"/>
        <v>0</v>
      </c>
      <c r="S49" s="42">
        <f t="shared" si="24"/>
        <v>-6.6666666666666679</v>
      </c>
      <c r="T49" s="42">
        <f t="shared" si="25"/>
        <v>0</v>
      </c>
      <c r="U49" s="42">
        <f t="shared" si="26"/>
        <v>-6.6666666666666679</v>
      </c>
      <c r="V49" s="10">
        <f t="shared" si="27"/>
        <v>0</v>
      </c>
      <c r="W49" s="10">
        <f t="shared" si="28"/>
        <v>-0.30769230769230771</v>
      </c>
      <c r="X49" s="10">
        <f t="shared" si="29"/>
        <v>0</v>
      </c>
      <c r="Y49" s="10">
        <f t="shared" si="30"/>
        <v>-0.30769230769230771</v>
      </c>
      <c r="Z49" s="37">
        <f t="shared" si="31"/>
        <v>0</v>
      </c>
      <c r="AA49" s="37">
        <f t="shared" si="32"/>
        <v>6.6666666666666679</v>
      </c>
      <c r="AB49" s="37">
        <f t="shared" si="33"/>
        <v>0</v>
      </c>
      <c r="AC49" s="37">
        <f t="shared" si="34"/>
        <v>6.6666666666666679</v>
      </c>
      <c r="AD49" s="60">
        <f t="shared" si="35"/>
        <v>0</v>
      </c>
      <c r="AE49" s="60">
        <f t="shared" si="36"/>
        <v>0.30769230769230771</v>
      </c>
      <c r="AF49" s="60">
        <f t="shared" si="37"/>
        <v>0</v>
      </c>
      <c r="AG49" s="60">
        <f t="shared" si="38"/>
        <v>0.30769230769230771</v>
      </c>
      <c r="AH49" s="35">
        <f t="shared" si="39"/>
        <v>0</v>
      </c>
      <c r="AI49" s="35">
        <f t="shared" si="40"/>
        <v>0.40000000000000013</v>
      </c>
      <c r="AJ49" s="35">
        <f t="shared" si="41"/>
        <v>0</v>
      </c>
      <c r="AK49" s="35">
        <f t="shared" si="42"/>
        <v>0.40000000000000013</v>
      </c>
      <c r="AL49" s="10">
        <f t="shared" si="43"/>
        <v>0</v>
      </c>
      <c r="AM49" s="10">
        <f t="shared" si="44"/>
        <v>0.40000000000000013</v>
      </c>
      <c r="AN49" s="10">
        <f t="shared" si="45"/>
        <v>0</v>
      </c>
      <c r="AO49" s="10">
        <f>ABS(AK49)</f>
        <v>0.40000000000000013</v>
      </c>
      <c r="AP49" s="60">
        <f>(D49-13.66)^2</f>
        <v>40.195599999999999</v>
      </c>
      <c r="AQ49" s="51">
        <v>0</v>
      </c>
      <c r="AR49" s="51"/>
      <c r="AS49" s="51"/>
      <c r="AT49" s="51">
        <v>0</v>
      </c>
      <c r="AU49" s="6">
        <v>14</v>
      </c>
      <c r="AV49" s="6">
        <v>26</v>
      </c>
      <c r="AW49" s="40">
        <f t="shared" si="80"/>
        <v>20</v>
      </c>
      <c r="AX49" s="40">
        <f t="shared" si="46"/>
        <v>13.333333333333332</v>
      </c>
      <c r="AY49" s="40">
        <f>AVERAGE(AU49,AV49,E49)</f>
        <v>16.666666666666668</v>
      </c>
      <c r="AZ49" s="40">
        <f t="shared" si="47"/>
        <v>11.111111111111111</v>
      </c>
      <c r="BA49" s="21">
        <f>AW49-E49</f>
        <v>10</v>
      </c>
      <c r="BB49" s="21">
        <f>AX49-E49</f>
        <v>3.3333333333333321</v>
      </c>
      <c r="BC49" s="21">
        <f>AY49-E49</f>
        <v>6.6666666666666679</v>
      </c>
      <c r="BD49" s="21">
        <f>AZ49-E49</f>
        <v>1.1111111111111107</v>
      </c>
      <c r="BE49" s="6">
        <f>BA49/G49</f>
        <v>0.46153846153846151</v>
      </c>
      <c r="BF49" s="6">
        <f>BB49/G49</f>
        <v>0.15384615384615377</v>
      </c>
      <c r="BG49" s="6">
        <f>BC49/G49</f>
        <v>0.30769230769230771</v>
      </c>
      <c r="BH49" s="6">
        <f>BD49/G49</f>
        <v>5.1282051282051259E-2</v>
      </c>
      <c r="BI49" s="40">
        <f t="shared" si="48"/>
        <v>10</v>
      </c>
      <c r="BJ49" s="40">
        <f t="shared" si="49"/>
        <v>3.3333333333333321</v>
      </c>
      <c r="BK49" s="40">
        <f t="shared" si="50"/>
        <v>6.6666666666666679</v>
      </c>
      <c r="BL49" s="40">
        <f t="shared" si="51"/>
        <v>1.1111111111111107</v>
      </c>
      <c r="BM49" s="21">
        <f t="shared" si="52"/>
        <v>0.46153846153846151</v>
      </c>
      <c r="BN49" s="21">
        <f t="shared" si="53"/>
        <v>0.15384615384615377</v>
      </c>
      <c r="BO49" s="21">
        <f t="shared" si="54"/>
        <v>0.30769230769230771</v>
      </c>
      <c r="BP49" s="21">
        <f t="shared" si="55"/>
        <v>5.1282051282051259E-2</v>
      </c>
      <c r="BQ49" s="23">
        <f>(E49-AW49)/(0.5*(E49+AW49))</f>
        <v>-0.66666666666666663</v>
      </c>
      <c r="BR49" s="23">
        <f>(E49-AX49)/(0.5*(E49+AX49))</f>
        <v>-0.28571428571428564</v>
      </c>
      <c r="BS49" s="23">
        <f>(E49-AY49)/(0.5*(E49+AY49))</f>
        <v>-0.50000000000000011</v>
      </c>
      <c r="BT49" s="23">
        <f>(E49-AZ49)/(0.5*(E49+AZ49))</f>
        <v>-0.10526315789473681</v>
      </c>
      <c r="BU49" s="68">
        <f t="shared" si="56"/>
        <v>0.66666666666666663</v>
      </c>
      <c r="BV49" s="68">
        <f t="shared" si="11"/>
        <v>0.28571428571428564</v>
      </c>
      <c r="BW49" s="68">
        <f t="shared" si="12"/>
        <v>0.50000000000000011</v>
      </c>
      <c r="BX49" s="68">
        <f t="shared" si="13"/>
        <v>0.10526315789473681</v>
      </c>
      <c r="BY49" s="16">
        <v>1</v>
      </c>
      <c r="BZ49" s="16"/>
      <c r="CA49" s="16"/>
      <c r="CB49" s="16">
        <v>0</v>
      </c>
      <c r="CC49" s="7">
        <v>30</v>
      </c>
      <c r="CD49" s="7">
        <v>40</v>
      </c>
      <c r="CE49" s="47">
        <f t="shared" si="57"/>
        <v>35</v>
      </c>
      <c r="CF49" s="47">
        <f t="shared" si="58"/>
        <v>23.333333333333332</v>
      </c>
      <c r="CG49" s="47">
        <f>AVERAGE(CC49,CD49,F49)</f>
        <v>35</v>
      </c>
      <c r="CH49" s="47">
        <f t="shared" si="59"/>
        <v>23.333333333333332</v>
      </c>
      <c r="CI49" s="46">
        <f>CE49-F49</f>
        <v>0</v>
      </c>
      <c r="CJ49" s="46">
        <f>CF49-F49</f>
        <v>-11.666666666666668</v>
      </c>
      <c r="CK49" s="46">
        <f>CG49-F49</f>
        <v>0</v>
      </c>
      <c r="CL49" s="46">
        <f>CH49-F49</f>
        <v>-11.666666666666668</v>
      </c>
      <c r="CM49" s="7">
        <f>CI49/G49</f>
        <v>0</v>
      </c>
      <c r="CN49" s="7">
        <f>CJ49/G49</f>
        <v>-0.53846153846153844</v>
      </c>
      <c r="CO49" s="7">
        <f>CK49/G49</f>
        <v>0</v>
      </c>
      <c r="CP49" s="7">
        <f>CL49/G49</f>
        <v>-0.53846153846153844</v>
      </c>
      <c r="CQ49" s="47">
        <f t="shared" si="60"/>
        <v>0</v>
      </c>
      <c r="CR49" s="47">
        <f t="shared" si="61"/>
        <v>11.666666666666668</v>
      </c>
      <c r="CS49" s="47">
        <f t="shared" si="62"/>
        <v>0</v>
      </c>
      <c r="CT49" s="47">
        <f t="shared" si="63"/>
        <v>11.666666666666668</v>
      </c>
      <c r="CU49" s="46">
        <f t="shared" si="64"/>
        <v>0</v>
      </c>
      <c r="CV49" s="46">
        <f t="shared" si="65"/>
        <v>0.53846153846153844</v>
      </c>
      <c r="CW49" s="46">
        <f t="shared" si="66"/>
        <v>0</v>
      </c>
      <c r="CX49" s="46">
        <f t="shared" si="67"/>
        <v>0.53846153846153844</v>
      </c>
      <c r="CY49" s="67">
        <f>(F49-CE49)/(0.5*(F49+CE49))</f>
        <v>0</v>
      </c>
      <c r="CZ49" s="67">
        <f>(F49-CF49)/(0.5*(F49+CF49))</f>
        <v>0.40000000000000008</v>
      </c>
      <c r="DA49" s="67">
        <f>(F49-CG49)/(0.5*(F49+CG49))</f>
        <v>0</v>
      </c>
      <c r="DB49" s="67">
        <f>(F49-CH49)/(0.5*(F49+CH49))</f>
        <v>0.40000000000000008</v>
      </c>
      <c r="DC49" s="66">
        <f t="shared" si="68"/>
        <v>0</v>
      </c>
      <c r="DD49" s="66">
        <f t="shared" si="16"/>
        <v>0.40000000000000008</v>
      </c>
      <c r="DE49" s="66">
        <f t="shared" si="17"/>
        <v>0</v>
      </c>
      <c r="DF49" s="66">
        <f t="shared" si="18"/>
        <v>0.40000000000000008</v>
      </c>
      <c r="DG49" s="45">
        <v>0</v>
      </c>
      <c r="DH49" s="45"/>
      <c r="DI49" s="45"/>
      <c r="DJ49" s="45">
        <v>0</v>
      </c>
      <c r="DK49" s="1">
        <v>1</v>
      </c>
      <c r="DL49" s="1">
        <v>6</v>
      </c>
      <c r="DM49" s="1">
        <v>0</v>
      </c>
      <c r="DN49" s="8">
        <f t="shared" ref="DN49:DP49" si="86">SUM(DK46:DK49)</f>
        <v>8</v>
      </c>
      <c r="DO49" s="8">
        <f t="shared" si="86"/>
        <v>16</v>
      </c>
      <c r="DP49" s="8">
        <f t="shared" si="86"/>
        <v>9</v>
      </c>
    </row>
    <row r="50" spans="1:120" x14ac:dyDescent="0.25">
      <c r="A50" s="1">
        <v>8</v>
      </c>
      <c r="B50" s="1">
        <v>1</v>
      </c>
      <c r="C50" s="1">
        <v>1</v>
      </c>
      <c r="D50" s="4">
        <v>35</v>
      </c>
      <c r="E50" s="3">
        <v>25</v>
      </c>
      <c r="F50" s="5">
        <v>25</v>
      </c>
      <c r="G50" s="8">
        <f t="shared" si="75"/>
        <v>28.333333333333332</v>
      </c>
      <c r="H50" s="8">
        <f t="shared" si="76"/>
        <v>18.888888888888889</v>
      </c>
      <c r="I50" s="8">
        <f t="shared" si="77"/>
        <v>-16.111111111111111</v>
      </c>
      <c r="J50" s="11">
        <f t="shared" si="78"/>
        <v>-6.1111111111111107</v>
      </c>
      <c r="K50" s="11">
        <f t="shared" si="79"/>
        <v>-6.1111111111111107</v>
      </c>
      <c r="L50" s="38">
        <v>45</v>
      </c>
      <c r="M50" s="38">
        <v>55</v>
      </c>
      <c r="N50" s="35">
        <f t="shared" si="19"/>
        <v>50</v>
      </c>
      <c r="O50" s="35">
        <f t="shared" si="20"/>
        <v>33.333333333333329</v>
      </c>
      <c r="P50" s="35">
        <f t="shared" si="21"/>
        <v>45</v>
      </c>
      <c r="Q50" s="35">
        <f t="shared" si="22"/>
        <v>30</v>
      </c>
      <c r="R50" s="42">
        <f t="shared" si="23"/>
        <v>15</v>
      </c>
      <c r="S50" s="42">
        <f t="shared" si="24"/>
        <v>-1.6666666666666714</v>
      </c>
      <c r="T50" s="42">
        <f t="shared" si="25"/>
        <v>10</v>
      </c>
      <c r="U50" s="42">
        <f t="shared" si="26"/>
        <v>-5</v>
      </c>
      <c r="V50" s="10">
        <f t="shared" si="27"/>
        <v>0.52941176470588236</v>
      </c>
      <c r="W50" s="10">
        <f t="shared" si="28"/>
        <v>-5.8823529411764879E-2</v>
      </c>
      <c r="X50" s="10">
        <f t="shared" si="29"/>
        <v>0.35294117647058826</v>
      </c>
      <c r="Y50" s="10">
        <f t="shared" si="30"/>
        <v>-0.17647058823529413</v>
      </c>
      <c r="Z50" s="37">
        <f t="shared" si="31"/>
        <v>15</v>
      </c>
      <c r="AA50" s="37">
        <f t="shared" si="32"/>
        <v>1.6666666666666714</v>
      </c>
      <c r="AB50" s="37">
        <f t="shared" si="33"/>
        <v>10</v>
      </c>
      <c r="AC50" s="37">
        <f t="shared" si="34"/>
        <v>5</v>
      </c>
      <c r="AD50" s="60">
        <f t="shared" si="35"/>
        <v>0.52941176470588236</v>
      </c>
      <c r="AE50" s="60">
        <f t="shared" si="36"/>
        <v>5.8823529411764879E-2</v>
      </c>
      <c r="AF50" s="60">
        <f t="shared" si="37"/>
        <v>0.35294117647058826</v>
      </c>
      <c r="AG50" s="60">
        <f t="shared" si="38"/>
        <v>0.17647058823529413</v>
      </c>
      <c r="AH50" s="35">
        <f t="shared" si="39"/>
        <v>-0.35294117647058826</v>
      </c>
      <c r="AI50" s="35">
        <f t="shared" si="40"/>
        <v>4.8780487804878189E-2</v>
      </c>
      <c r="AJ50" s="35">
        <f t="shared" si="41"/>
        <v>-0.25</v>
      </c>
      <c r="AK50" s="35">
        <f t="shared" si="42"/>
        <v>0.15384615384615385</v>
      </c>
      <c r="AL50" s="10">
        <f t="shared" si="43"/>
        <v>0.35294117647058826</v>
      </c>
      <c r="AM50" s="10">
        <f t="shared" si="44"/>
        <v>4.8780487804878189E-2</v>
      </c>
      <c r="AN50" s="10">
        <f t="shared" si="45"/>
        <v>0.25</v>
      </c>
      <c r="AO50" s="10">
        <f>ABS(AK50)</f>
        <v>0.15384615384615385</v>
      </c>
      <c r="AP50" s="60">
        <f>(D50-50.22)^2</f>
        <v>231.64839999999995</v>
      </c>
      <c r="AQ50" s="51">
        <v>0</v>
      </c>
      <c r="AR50" s="51"/>
      <c r="AS50" s="51"/>
      <c r="AT50" s="51">
        <v>0</v>
      </c>
      <c r="AU50" s="23">
        <v>50</v>
      </c>
      <c r="AV50" s="23">
        <v>70</v>
      </c>
      <c r="AW50" s="40">
        <f t="shared" si="80"/>
        <v>60</v>
      </c>
      <c r="AX50" s="40">
        <f t="shared" si="46"/>
        <v>40</v>
      </c>
      <c r="AY50" s="40">
        <f>AVERAGE(AU50,AV50,E50)</f>
        <v>48.333333333333336</v>
      </c>
      <c r="AZ50" s="40">
        <f t="shared" si="47"/>
        <v>32.222222222222221</v>
      </c>
      <c r="BA50" s="21">
        <f>AW50-E50</f>
        <v>35</v>
      </c>
      <c r="BB50" s="21">
        <f>AX50-E50</f>
        <v>15</v>
      </c>
      <c r="BC50" s="21">
        <f>AY50-E50</f>
        <v>23.333333333333336</v>
      </c>
      <c r="BD50" s="21">
        <f>AZ50-E50</f>
        <v>7.2222222222222214</v>
      </c>
      <c r="BE50" s="6">
        <f>BA50/G50</f>
        <v>1.2352941176470589</v>
      </c>
      <c r="BF50" s="6">
        <f>BB50/G50</f>
        <v>0.52941176470588236</v>
      </c>
      <c r="BG50" s="6">
        <f>BC50/G50</f>
        <v>0.82352941176470595</v>
      </c>
      <c r="BH50" s="6">
        <f>BD50/G50</f>
        <v>0.25490196078431371</v>
      </c>
      <c r="BI50" s="40">
        <f t="shared" si="48"/>
        <v>35</v>
      </c>
      <c r="BJ50" s="40">
        <f t="shared" si="49"/>
        <v>15</v>
      </c>
      <c r="BK50" s="40">
        <f t="shared" si="50"/>
        <v>23.333333333333336</v>
      </c>
      <c r="BL50" s="40">
        <f t="shared" si="51"/>
        <v>7.2222222222222214</v>
      </c>
      <c r="BM50" s="21">
        <f t="shared" si="52"/>
        <v>1.2352941176470589</v>
      </c>
      <c r="BN50" s="21">
        <f t="shared" si="53"/>
        <v>0.52941176470588236</v>
      </c>
      <c r="BO50" s="21">
        <f t="shared" si="54"/>
        <v>0.82352941176470595</v>
      </c>
      <c r="BP50" s="21">
        <f t="shared" si="55"/>
        <v>0.25490196078431371</v>
      </c>
      <c r="BQ50" s="23">
        <f>(E50-AW50)/(0.5*(E50+AW50))</f>
        <v>-0.82352941176470584</v>
      </c>
      <c r="BR50" s="23">
        <f>(E50-AX50)/(0.5*(E50+AX50))</f>
        <v>-0.46153846153846156</v>
      </c>
      <c r="BS50" s="23">
        <f>(E50-AY50)/(0.5*(E50+AY50))</f>
        <v>-0.63636363636363635</v>
      </c>
      <c r="BT50" s="23">
        <f>(E50-AZ50)/(0.5*(E50+AZ50))</f>
        <v>-0.25242718446601942</v>
      </c>
      <c r="BU50" s="68">
        <f t="shared" si="56"/>
        <v>0.82352941176470584</v>
      </c>
      <c r="BV50" s="68">
        <f t="shared" si="11"/>
        <v>0.46153846153846156</v>
      </c>
      <c r="BW50" s="68">
        <f t="shared" si="12"/>
        <v>0.63636363636363635</v>
      </c>
      <c r="BX50" s="68">
        <f t="shared" si="13"/>
        <v>0.25242718446601942</v>
      </c>
      <c r="BY50" s="16">
        <v>1</v>
      </c>
      <c r="BZ50" s="16"/>
      <c r="CA50" s="16"/>
      <c r="CB50" s="16">
        <v>1</v>
      </c>
      <c r="CC50" s="7">
        <v>15</v>
      </c>
      <c r="CD50" s="7">
        <v>60</v>
      </c>
      <c r="CE50" s="47">
        <f t="shared" si="57"/>
        <v>37.5</v>
      </c>
      <c r="CF50" s="47">
        <f t="shared" si="58"/>
        <v>25</v>
      </c>
      <c r="CG50" s="47">
        <f>AVERAGE(CC50,CD50,F50)</f>
        <v>33.333333333333336</v>
      </c>
      <c r="CH50" s="47">
        <f t="shared" si="59"/>
        <v>22.222222222222221</v>
      </c>
      <c r="CI50" s="46">
        <f>CE50-F50</f>
        <v>12.5</v>
      </c>
      <c r="CJ50" s="46">
        <f>CF50-F50</f>
        <v>0</v>
      </c>
      <c r="CK50" s="46">
        <f>CG50-F50</f>
        <v>8.3333333333333357</v>
      </c>
      <c r="CL50" s="46">
        <f>CH50-F50</f>
        <v>-2.7777777777777786</v>
      </c>
      <c r="CM50" s="7">
        <f>CI50/G50</f>
        <v>0.44117647058823534</v>
      </c>
      <c r="CN50" s="7">
        <f>CJ50/G50</f>
        <v>0</v>
      </c>
      <c r="CO50" s="7">
        <f>CK50/G50</f>
        <v>0.29411764705882365</v>
      </c>
      <c r="CP50" s="7">
        <f>CL50/G50</f>
        <v>-9.8039215686274536E-2</v>
      </c>
      <c r="CQ50" s="47">
        <f t="shared" si="60"/>
        <v>12.5</v>
      </c>
      <c r="CR50" s="47">
        <f t="shared" si="61"/>
        <v>0</v>
      </c>
      <c r="CS50" s="47">
        <f t="shared" si="62"/>
        <v>8.3333333333333357</v>
      </c>
      <c r="CT50" s="47">
        <f t="shared" si="63"/>
        <v>2.7777777777777786</v>
      </c>
      <c r="CU50" s="46">
        <f t="shared" si="64"/>
        <v>0.44117647058823534</v>
      </c>
      <c r="CV50" s="46">
        <f t="shared" si="65"/>
        <v>0</v>
      </c>
      <c r="CW50" s="46">
        <f t="shared" si="66"/>
        <v>0.29411764705882365</v>
      </c>
      <c r="CX50" s="46">
        <f t="shared" si="67"/>
        <v>9.8039215686274536E-2</v>
      </c>
      <c r="CY50" s="67">
        <f>(F50-CE50)/(0.5*(F50+CE50))</f>
        <v>-0.4</v>
      </c>
      <c r="CZ50" s="67">
        <f>(F50-CF50)/(0.5*(F50+CF50))</f>
        <v>0</v>
      </c>
      <c r="DA50" s="67">
        <f>(F50-CG50)/(0.5*(F50+CG50))</f>
        <v>-0.28571428571428581</v>
      </c>
      <c r="DB50" s="67">
        <f>(F50-CH50)/(0.5*(F50+CH50))</f>
        <v>0.11764705882352945</v>
      </c>
      <c r="DC50" s="66">
        <f t="shared" si="68"/>
        <v>0.4</v>
      </c>
      <c r="DD50" s="66">
        <f t="shared" si="16"/>
        <v>0</v>
      </c>
      <c r="DE50" s="66">
        <f t="shared" si="17"/>
        <v>0.28571428571428581</v>
      </c>
      <c r="DF50" s="66">
        <f t="shared" si="18"/>
        <v>0.11764705882352945</v>
      </c>
      <c r="DG50" s="45">
        <v>1</v>
      </c>
      <c r="DH50" s="45"/>
      <c r="DI50" s="45"/>
      <c r="DJ50" s="45">
        <v>0</v>
      </c>
      <c r="DK50" s="1">
        <v>0</v>
      </c>
      <c r="DL50" s="1">
        <v>3</v>
      </c>
      <c r="DM50" s="1">
        <v>3</v>
      </c>
    </row>
    <row r="51" spans="1:120" x14ac:dyDescent="0.25">
      <c r="A51" s="1">
        <v>8</v>
      </c>
      <c r="B51" s="1">
        <v>1</v>
      </c>
      <c r="C51" s="1">
        <v>2</v>
      </c>
      <c r="D51" s="20">
        <v>30</v>
      </c>
      <c r="E51" s="10">
        <v>40</v>
      </c>
      <c r="F51" s="5">
        <v>30</v>
      </c>
      <c r="G51" s="8">
        <f t="shared" si="75"/>
        <v>33.333333333333336</v>
      </c>
      <c r="H51" s="8">
        <f t="shared" si="76"/>
        <v>22.222222222222225</v>
      </c>
      <c r="I51" s="11">
        <f t="shared" si="77"/>
        <v>-7.777777777777775</v>
      </c>
      <c r="J51" s="8">
        <f t="shared" si="78"/>
        <v>-17.777777777777775</v>
      </c>
      <c r="K51" s="11">
        <f t="shared" si="79"/>
        <v>-7.777777777777775</v>
      </c>
      <c r="L51" s="38">
        <v>20</v>
      </c>
      <c r="M51" s="38">
        <v>40</v>
      </c>
      <c r="N51" s="35">
        <f t="shared" si="19"/>
        <v>30</v>
      </c>
      <c r="O51" s="35">
        <f t="shared" si="20"/>
        <v>20</v>
      </c>
      <c r="P51" s="35">
        <f t="shared" si="21"/>
        <v>30</v>
      </c>
      <c r="Q51" s="35">
        <f t="shared" si="22"/>
        <v>20</v>
      </c>
      <c r="R51" s="42">
        <f t="shared" si="23"/>
        <v>0</v>
      </c>
      <c r="S51" s="42">
        <f t="shared" si="24"/>
        <v>-10</v>
      </c>
      <c r="T51" s="42">
        <f t="shared" si="25"/>
        <v>0</v>
      </c>
      <c r="U51" s="42">
        <f t="shared" si="26"/>
        <v>-10</v>
      </c>
      <c r="V51" s="10">
        <f t="shared" si="27"/>
        <v>0</v>
      </c>
      <c r="W51" s="10">
        <f t="shared" si="28"/>
        <v>-0.3</v>
      </c>
      <c r="X51" s="10">
        <f t="shared" si="29"/>
        <v>0</v>
      </c>
      <c r="Y51" s="10">
        <f t="shared" si="30"/>
        <v>-0.3</v>
      </c>
      <c r="Z51" s="37">
        <f t="shared" si="31"/>
        <v>0</v>
      </c>
      <c r="AA51" s="37">
        <f t="shared" si="32"/>
        <v>10</v>
      </c>
      <c r="AB51" s="37">
        <f t="shared" si="33"/>
        <v>0</v>
      </c>
      <c r="AC51" s="37">
        <f t="shared" si="34"/>
        <v>10</v>
      </c>
      <c r="AD51" s="60">
        <f t="shared" si="35"/>
        <v>0</v>
      </c>
      <c r="AE51" s="60">
        <f t="shared" si="36"/>
        <v>0.3</v>
      </c>
      <c r="AF51" s="60">
        <f t="shared" si="37"/>
        <v>0</v>
      </c>
      <c r="AG51" s="60">
        <f t="shared" si="38"/>
        <v>0.3</v>
      </c>
      <c r="AH51" s="35">
        <f t="shared" si="39"/>
        <v>0</v>
      </c>
      <c r="AI51" s="35">
        <f t="shared" si="40"/>
        <v>0.4</v>
      </c>
      <c r="AJ51" s="35">
        <f t="shared" si="41"/>
        <v>0</v>
      </c>
      <c r="AK51" s="35">
        <f t="shared" si="42"/>
        <v>0.4</v>
      </c>
      <c r="AL51" s="10">
        <f t="shared" si="43"/>
        <v>0</v>
      </c>
      <c r="AM51" s="10">
        <f t="shared" si="44"/>
        <v>0.4</v>
      </c>
      <c r="AN51" s="10">
        <f t="shared" si="45"/>
        <v>0</v>
      </c>
      <c r="AO51" s="10">
        <f>ABS(AK51)</f>
        <v>0.4</v>
      </c>
      <c r="AP51" s="60">
        <f>(D51-29.11)^2</f>
        <v>0.79210000000000103</v>
      </c>
      <c r="AQ51" s="51">
        <v>1</v>
      </c>
      <c r="AR51" s="51"/>
      <c r="AS51" s="51"/>
      <c r="AT51" s="51">
        <v>0</v>
      </c>
      <c r="AU51" s="23">
        <v>45</v>
      </c>
      <c r="AV51" s="23">
        <v>10</v>
      </c>
      <c r="AW51" s="40">
        <f t="shared" si="80"/>
        <v>27.5</v>
      </c>
      <c r="AX51" s="40">
        <f t="shared" si="46"/>
        <v>18.333333333333332</v>
      </c>
      <c r="AY51" s="40">
        <f>AVERAGE(AU51,AV51,E51)</f>
        <v>31.666666666666668</v>
      </c>
      <c r="AZ51" s="40">
        <f t="shared" si="47"/>
        <v>21.111111111111111</v>
      </c>
      <c r="BA51" s="21">
        <f>AW51-E51</f>
        <v>-12.5</v>
      </c>
      <c r="BB51" s="21">
        <f>AX51-E51</f>
        <v>-21.666666666666668</v>
      </c>
      <c r="BC51" s="21">
        <f>AY51-E51</f>
        <v>-8.3333333333333321</v>
      </c>
      <c r="BD51" s="21">
        <f>AZ51-E51</f>
        <v>-18.888888888888889</v>
      </c>
      <c r="BE51" s="6">
        <f>BA51/G51</f>
        <v>-0.375</v>
      </c>
      <c r="BF51" s="6">
        <f>BB51/G51</f>
        <v>-0.65</v>
      </c>
      <c r="BG51" s="6">
        <f>BC51/G51</f>
        <v>-0.24999999999999994</v>
      </c>
      <c r="BH51" s="6">
        <f>BD51/G51</f>
        <v>-0.56666666666666665</v>
      </c>
      <c r="BI51" s="40">
        <f t="shared" si="48"/>
        <v>12.5</v>
      </c>
      <c r="BJ51" s="40">
        <f t="shared" si="49"/>
        <v>21.666666666666668</v>
      </c>
      <c r="BK51" s="40">
        <f t="shared" si="50"/>
        <v>8.3333333333333321</v>
      </c>
      <c r="BL51" s="40">
        <f t="shared" si="51"/>
        <v>18.888888888888889</v>
      </c>
      <c r="BM51" s="21">
        <f t="shared" si="52"/>
        <v>0.375</v>
      </c>
      <c r="BN51" s="21">
        <f t="shared" si="53"/>
        <v>0.65</v>
      </c>
      <c r="BO51" s="21">
        <f t="shared" si="54"/>
        <v>0.24999999999999994</v>
      </c>
      <c r="BP51" s="21">
        <f t="shared" si="55"/>
        <v>0.56666666666666665</v>
      </c>
      <c r="BQ51" s="23">
        <f>(E51-AW51)/(0.5*(E51+AW51))</f>
        <v>0.37037037037037035</v>
      </c>
      <c r="BR51" s="23">
        <f>(E51-AX51)/(0.5*(E51+AX51))</f>
        <v>0.74285714285714299</v>
      </c>
      <c r="BS51" s="23">
        <f>(E51-AY51)/(0.5*(E51+AY51))</f>
        <v>0.23255813953488366</v>
      </c>
      <c r="BT51" s="23">
        <f>(E51-AZ51)/(0.5*(E51+AZ51))</f>
        <v>0.61818181818181817</v>
      </c>
      <c r="BU51" s="68">
        <f t="shared" si="56"/>
        <v>0.37037037037037035</v>
      </c>
      <c r="BV51" s="68">
        <f t="shared" si="11"/>
        <v>0.74285714285714299</v>
      </c>
      <c r="BW51" s="68">
        <f t="shared" si="12"/>
        <v>0.23255813953488366</v>
      </c>
      <c r="BX51" s="68">
        <f t="shared" si="13"/>
        <v>0.61818181818181817</v>
      </c>
      <c r="BY51" s="16">
        <v>0</v>
      </c>
      <c r="BZ51" s="16"/>
      <c r="CA51" s="16"/>
      <c r="CB51" s="16">
        <v>0</v>
      </c>
      <c r="CC51" s="7">
        <v>30</v>
      </c>
      <c r="CD51" s="7">
        <v>50</v>
      </c>
      <c r="CE51" s="47">
        <f t="shared" si="57"/>
        <v>40</v>
      </c>
      <c r="CF51" s="47">
        <f t="shared" si="58"/>
        <v>26.666666666666664</v>
      </c>
      <c r="CG51" s="47">
        <f>AVERAGE(CC51,CD51,F51)</f>
        <v>36.666666666666664</v>
      </c>
      <c r="CH51" s="47">
        <f t="shared" si="59"/>
        <v>24.444444444444443</v>
      </c>
      <c r="CI51" s="46">
        <f>CE51-F51</f>
        <v>10</v>
      </c>
      <c r="CJ51" s="46">
        <f>CF51-F51</f>
        <v>-3.3333333333333357</v>
      </c>
      <c r="CK51" s="46">
        <f>CG51-F51</f>
        <v>6.6666666666666643</v>
      </c>
      <c r="CL51" s="46">
        <f>CH51-F51</f>
        <v>-5.5555555555555571</v>
      </c>
      <c r="CM51" s="7">
        <f>CI51/G51</f>
        <v>0.3</v>
      </c>
      <c r="CN51" s="7">
        <f>CJ51/G51</f>
        <v>-0.10000000000000006</v>
      </c>
      <c r="CO51" s="7">
        <f>CK51/G51</f>
        <v>0.19999999999999993</v>
      </c>
      <c r="CP51" s="7">
        <f>CL51/G51</f>
        <v>-0.16666666666666671</v>
      </c>
      <c r="CQ51" s="47">
        <f t="shared" si="60"/>
        <v>10</v>
      </c>
      <c r="CR51" s="47">
        <f t="shared" si="61"/>
        <v>3.3333333333333357</v>
      </c>
      <c r="CS51" s="47">
        <f t="shared" si="62"/>
        <v>6.6666666666666643</v>
      </c>
      <c r="CT51" s="47">
        <f t="shared" si="63"/>
        <v>5.5555555555555571</v>
      </c>
      <c r="CU51" s="46">
        <f t="shared" si="64"/>
        <v>0.3</v>
      </c>
      <c r="CV51" s="46">
        <f t="shared" si="65"/>
        <v>0.10000000000000006</v>
      </c>
      <c r="CW51" s="46">
        <f t="shared" si="66"/>
        <v>0.19999999999999993</v>
      </c>
      <c r="CX51" s="46">
        <f t="shared" si="67"/>
        <v>0.16666666666666671</v>
      </c>
      <c r="CY51" s="67">
        <f>(F51-CE51)/(0.5*(F51+CE51))</f>
        <v>-0.2857142857142857</v>
      </c>
      <c r="CZ51" s="67">
        <f>(F51-CF51)/(0.5*(F51+CF51))</f>
        <v>0.11764705882352949</v>
      </c>
      <c r="DA51" s="67">
        <f>(F51-CG51)/(0.5*(F51+CG51))</f>
        <v>-0.19999999999999996</v>
      </c>
      <c r="DB51" s="67">
        <f>(F51-CH51)/(0.5*(F51+CH51))</f>
        <v>0.20408163265306128</v>
      </c>
      <c r="DC51" s="66">
        <f t="shared" si="68"/>
        <v>0.2857142857142857</v>
      </c>
      <c r="DD51" s="66">
        <f t="shared" si="16"/>
        <v>0.11764705882352949</v>
      </c>
      <c r="DE51" s="66">
        <f t="shared" si="17"/>
        <v>0.19999999999999996</v>
      </c>
      <c r="DF51" s="66">
        <f t="shared" si="18"/>
        <v>0.20408163265306128</v>
      </c>
      <c r="DG51" s="45">
        <v>1</v>
      </c>
      <c r="DH51" s="45"/>
      <c r="DI51" s="45"/>
      <c r="DJ51" s="45">
        <v>1</v>
      </c>
      <c r="DK51" s="1">
        <v>4</v>
      </c>
      <c r="DL51" s="1">
        <v>0</v>
      </c>
      <c r="DM51" s="1">
        <v>4</v>
      </c>
    </row>
    <row r="52" spans="1:120" x14ac:dyDescent="0.25">
      <c r="A52" s="1">
        <v>8</v>
      </c>
      <c r="B52" s="1">
        <v>1</v>
      </c>
      <c r="C52" s="1">
        <v>3</v>
      </c>
      <c r="D52" s="21">
        <v>25</v>
      </c>
      <c r="E52" s="10">
        <v>33</v>
      </c>
      <c r="F52" s="18">
        <v>35</v>
      </c>
      <c r="G52" s="8">
        <f t="shared" si="75"/>
        <v>31</v>
      </c>
      <c r="H52" s="8">
        <f t="shared" si="76"/>
        <v>20.666666666666668</v>
      </c>
      <c r="I52" s="11">
        <f t="shared" si="77"/>
        <v>-4.3333333333333321</v>
      </c>
      <c r="J52" s="8">
        <f t="shared" si="78"/>
        <v>-12.333333333333332</v>
      </c>
      <c r="K52" s="8">
        <f t="shared" si="79"/>
        <v>-14.333333333333332</v>
      </c>
      <c r="L52" s="38">
        <v>20</v>
      </c>
      <c r="M52" s="38">
        <v>30</v>
      </c>
      <c r="N52" s="35">
        <f t="shared" si="19"/>
        <v>25</v>
      </c>
      <c r="O52" s="35">
        <f t="shared" si="20"/>
        <v>16.666666666666664</v>
      </c>
      <c r="P52" s="35">
        <f t="shared" si="21"/>
        <v>25</v>
      </c>
      <c r="Q52" s="35">
        <f t="shared" si="22"/>
        <v>16.666666666666664</v>
      </c>
      <c r="R52" s="42">
        <f t="shared" si="23"/>
        <v>0</v>
      </c>
      <c r="S52" s="42">
        <f t="shared" si="24"/>
        <v>-8.3333333333333357</v>
      </c>
      <c r="T52" s="42">
        <f t="shared" si="25"/>
        <v>0</v>
      </c>
      <c r="U52" s="42">
        <f t="shared" si="26"/>
        <v>-8.3333333333333357</v>
      </c>
      <c r="V52" s="10">
        <f t="shared" si="27"/>
        <v>0</v>
      </c>
      <c r="W52" s="10">
        <f t="shared" si="28"/>
        <v>-0.26881720430107536</v>
      </c>
      <c r="X52" s="10">
        <f t="shared" si="29"/>
        <v>0</v>
      </c>
      <c r="Y52" s="10">
        <f t="shared" si="30"/>
        <v>-0.26881720430107536</v>
      </c>
      <c r="Z52" s="37">
        <f t="shared" si="31"/>
        <v>0</v>
      </c>
      <c r="AA52" s="37">
        <f t="shared" si="32"/>
        <v>8.3333333333333357</v>
      </c>
      <c r="AB52" s="37">
        <f t="shared" si="33"/>
        <v>0</v>
      </c>
      <c r="AC52" s="37">
        <f t="shared" si="34"/>
        <v>8.3333333333333357</v>
      </c>
      <c r="AD52" s="60">
        <f t="shared" si="35"/>
        <v>0</v>
      </c>
      <c r="AE52" s="60">
        <f t="shared" si="36"/>
        <v>0.26881720430107536</v>
      </c>
      <c r="AF52" s="60">
        <f t="shared" si="37"/>
        <v>0</v>
      </c>
      <c r="AG52" s="60">
        <f t="shared" si="38"/>
        <v>0.26881720430107536</v>
      </c>
      <c r="AH52" s="35">
        <f t="shared" si="39"/>
        <v>0</v>
      </c>
      <c r="AI52" s="35">
        <f t="shared" si="40"/>
        <v>0.40000000000000013</v>
      </c>
      <c r="AJ52" s="35">
        <f t="shared" si="41"/>
        <v>0</v>
      </c>
      <c r="AK52" s="35">
        <f t="shared" si="42"/>
        <v>0.40000000000000013</v>
      </c>
      <c r="AL52" s="10">
        <f t="shared" si="43"/>
        <v>0</v>
      </c>
      <c r="AM52" s="10">
        <f t="shared" si="44"/>
        <v>0.40000000000000013</v>
      </c>
      <c r="AN52" s="10">
        <f t="shared" si="45"/>
        <v>0</v>
      </c>
      <c r="AO52" s="10">
        <f>ABS(AK52)</f>
        <v>0.40000000000000013</v>
      </c>
      <c r="AP52" s="60">
        <f>(D52-28.22)^2</f>
        <v>10.368399999999992</v>
      </c>
      <c r="AQ52" s="51">
        <v>1</v>
      </c>
      <c r="AR52" s="51"/>
      <c r="AS52" s="51"/>
      <c r="AT52" s="51">
        <v>2</v>
      </c>
      <c r="AU52" s="23">
        <v>22</v>
      </c>
      <c r="AV52" s="23">
        <v>32</v>
      </c>
      <c r="AW52" s="40">
        <f t="shared" si="80"/>
        <v>27</v>
      </c>
      <c r="AX52" s="40">
        <f t="shared" si="46"/>
        <v>18</v>
      </c>
      <c r="AY52" s="40">
        <f>AVERAGE(AU52,AV52,E52)</f>
        <v>29</v>
      </c>
      <c r="AZ52" s="40">
        <f t="shared" si="47"/>
        <v>19.333333333333332</v>
      </c>
      <c r="BA52" s="21">
        <f>AW52-E52</f>
        <v>-6</v>
      </c>
      <c r="BB52" s="21">
        <f>AX52-E52</f>
        <v>-15</v>
      </c>
      <c r="BC52" s="21">
        <f>AY52-E52</f>
        <v>-4</v>
      </c>
      <c r="BD52" s="21">
        <f>AZ52-E52</f>
        <v>-13.666666666666668</v>
      </c>
      <c r="BE52" s="6">
        <f>BA52/G52</f>
        <v>-0.19354838709677419</v>
      </c>
      <c r="BF52" s="6">
        <f>BB52/G52</f>
        <v>-0.4838709677419355</v>
      </c>
      <c r="BG52" s="6">
        <f>BC52/G52</f>
        <v>-0.12903225806451613</v>
      </c>
      <c r="BH52" s="6">
        <f>BD52/G52</f>
        <v>-0.44086021505376349</v>
      </c>
      <c r="BI52" s="40">
        <f t="shared" si="48"/>
        <v>6</v>
      </c>
      <c r="BJ52" s="40">
        <f t="shared" si="49"/>
        <v>15</v>
      </c>
      <c r="BK52" s="40">
        <f t="shared" si="50"/>
        <v>4</v>
      </c>
      <c r="BL52" s="40">
        <f t="shared" si="51"/>
        <v>13.666666666666668</v>
      </c>
      <c r="BM52" s="21">
        <f t="shared" si="52"/>
        <v>0.19354838709677419</v>
      </c>
      <c r="BN52" s="21">
        <f t="shared" si="53"/>
        <v>0.4838709677419355</v>
      </c>
      <c r="BO52" s="21">
        <f t="shared" si="54"/>
        <v>0.12903225806451613</v>
      </c>
      <c r="BP52" s="21">
        <f t="shared" si="55"/>
        <v>0.44086021505376349</v>
      </c>
      <c r="BQ52" s="23">
        <f>(E52-AW52)/(0.5*(E52+AW52))</f>
        <v>0.2</v>
      </c>
      <c r="BR52" s="23">
        <f>(E52-AX52)/(0.5*(E52+AX52))</f>
        <v>0.58823529411764708</v>
      </c>
      <c r="BS52" s="23">
        <f>(E52-AY52)/(0.5*(E52+AY52))</f>
        <v>0.12903225806451613</v>
      </c>
      <c r="BT52" s="23">
        <f>(E52-AZ52)/(0.5*(E52+AZ52))</f>
        <v>0.52229299363057335</v>
      </c>
      <c r="BU52" s="68">
        <f t="shared" si="56"/>
        <v>0.2</v>
      </c>
      <c r="BV52" s="68">
        <f t="shared" si="11"/>
        <v>0.58823529411764708</v>
      </c>
      <c r="BW52" s="68">
        <f t="shared" si="12"/>
        <v>0.12903225806451613</v>
      </c>
      <c r="BX52" s="68">
        <f t="shared" si="13"/>
        <v>0.52229299363057335</v>
      </c>
      <c r="BY52" s="16">
        <v>0</v>
      </c>
      <c r="BZ52" s="16"/>
      <c r="CA52" s="16"/>
      <c r="CB52" s="16">
        <v>2</v>
      </c>
      <c r="CC52" s="7">
        <v>40</v>
      </c>
      <c r="CD52" s="7">
        <v>50</v>
      </c>
      <c r="CE52" s="47">
        <f t="shared" si="57"/>
        <v>45</v>
      </c>
      <c r="CF52" s="47">
        <f t="shared" si="58"/>
        <v>30</v>
      </c>
      <c r="CG52" s="47">
        <f>AVERAGE(CC52,CD52,F52)</f>
        <v>41.666666666666664</v>
      </c>
      <c r="CH52" s="47">
        <f t="shared" si="59"/>
        <v>27.777777777777775</v>
      </c>
      <c r="CI52" s="46">
        <f>CE52-F52</f>
        <v>10</v>
      </c>
      <c r="CJ52" s="46">
        <f>CF52-F52</f>
        <v>-5</v>
      </c>
      <c r="CK52" s="46">
        <f>CG52-F52</f>
        <v>6.6666666666666643</v>
      </c>
      <c r="CL52" s="46">
        <f>CH52-F52</f>
        <v>-7.222222222222225</v>
      </c>
      <c r="CM52" s="7">
        <f>CI52/G52</f>
        <v>0.32258064516129031</v>
      </c>
      <c r="CN52" s="7">
        <f>CJ52/G52</f>
        <v>-0.16129032258064516</v>
      </c>
      <c r="CO52" s="7">
        <f>CK52/G52</f>
        <v>0.21505376344086014</v>
      </c>
      <c r="CP52" s="7">
        <f>CL52/G52</f>
        <v>-0.23297491039426532</v>
      </c>
      <c r="CQ52" s="47">
        <f t="shared" si="60"/>
        <v>10</v>
      </c>
      <c r="CR52" s="47">
        <f t="shared" si="61"/>
        <v>5</v>
      </c>
      <c r="CS52" s="47">
        <f t="shared" si="62"/>
        <v>6.6666666666666643</v>
      </c>
      <c r="CT52" s="47">
        <f t="shared" si="63"/>
        <v>7.222222222222225</v>
      </c>
      <c r="CU52" s="46">
        <f t="shared" si="64"/>
        <v>0.32258064516129031</v>
      </c>
      <c r="CV52" s="46">
        <f t="shared" si="65"/>
        <v>0.16129032258064516</v>
      </c>
      <c r="CW52" s="46">
        <f t="shared" si="66"/>
        <v>0.21505376344086014</v>
      </c>
      <c r="CX52" s="46">
        <f t="shared" si="67"/>
        <v>0.23297491039426532</v>
      </c>
      <c r="CY52" s="67">
        <f>(F52-CE52)/(0.5*(F52+CE52))</f>
        <v>-0.25</v>
      </c>
      <c r="CZ52" s="67">
        <f>(F52-CF52)/(0.5*(F52+CF52))</f>
        <v>0.15384615384615385</v>
      </c>
      <c r="DA52" s="67">
        <f>(F52-CG52)/(0.5*(F52+CG52))</f>
        <v>-0.17391304347826084</v>
      </c>
      <c r="DB52" s="67">
        <f>(F52-CH52)/(0.5*(F52+CH52))</f>
        <v>0.23008849557522135</v>
      </c>
      <c r="DC52" s="66">
        <f t="shared" si="68"/>
        <v>0.25</v>
      </c>
      <c r="DD52" s="66">
        <f t="shared" si="16"/>
        <v>0.15384615384615385</v>
      </c>
      <c r="DE52" s="66">
        <f t="shared" si="17"/>
        <v>0.17391304347826084</v>
      </c>
      <c r="DF52" s="66">
        <f t="shared" si="18"/>
        <v>0.23008849557522135</v>
      </c>
      <c r="DG52" s="45">
        <v>0</v>
      </c>
      <c r="DH52" s="45"/>
      <c r="DI52" s="45"/>
      <c r="DJ52" s="45">
        <v>0</v>
      </c>
      <c r="DK52" s="1">
        <v>7</v>
      </c>
      <c r="DL52" s="1">
        <v>2</v>
      </c>
      <c r="DM52" s="1">
        <v>0</v>
      </c>
    </row>
    <row r="53" spans="1:120" x14ac:dyDescent="0.25">
      <c r="A53" s="1">
        <v>8</v>
      </c>
      <c r="B53" s="1">
        <v>1</v>
      </c>
      <c r="C53" s="1">
        <v>4</v>
      </c>
      <c r="D53" s="21">
        <v>25</v>
      </c>
      <c r="E53" s="22">
        <v>27</v>
      </c>
      <c r="F53" s="9">
        <v>30</v>
      </c>
      <c r="G53" s="8">
        <f t="shared" si="75"/>
        <v>27.333333333333332</v>
      </c>
      <c r="H53" s="8">
        <f t="shared" si="76"/>
        <v>18.222222222222221</v>
      </c>
      <c r="I53" s="11">
        <f t="shared" si="77"/>
        <v>-6.7777777777777786</v>
      </c>
      <c r="J53" s="8">
        <f t="shared" si="78"/>
        <v>-8.7777777777777786</v>
      </c>
      <c r="K53" s="8">
        <f t="shared" si="79"/>
        <v>-11.777777777777779</v>
      </c>
      <c r="L53" s="38">
        <v>30</v>
      </c>
      <c r="M53" s="38">
        <v>20</v>
      </c>
      <c r="N53" s="35">
        <f t="shared" si="19"/>
        <v>25</v>
      </c>
      <c r="O53" s="35">
        <f t="shared" si="20"/>
        <v>16.666666666666664</v>
      </c>
      <c r="P53" s="35">
        <f t="shared" si="21"/>
        <v>25</v>
      </c>
      <c r="Q53" s="35">
        <f t="shared" si="22"/>
        <v>16.666666666666664</v>
      </c>
      <c r="R53" s="42">
        <f t="shared" si="23"/>
        <v>0</v>
      </c>
      <c r="S53" s="42">
        <f t="shared" si="24"/>
        <v>-8.3333333333333357</v>
      </c>
      <c r="T53" s="42">
        <f t="shared" si="25"/>
        <v>0</v>
      </c>
      <c r="U53" s="42">
        <f t="shared" si="26"/>
        <v>-8.3333333333333357</v>
      </c>
      <c r="V53" s="10">
        <f t="shared" si="27"/>
        <v>0</v>
      </c>
      <c r="W53" s="10">
        <f t="shared" si="28"/>
        <v>-0.30487804878048791</v>
      </c>
      <c r="X53" s="10">
        <f t="shared" si="29"/>
        <v>0</v>
      </c>
      <c r="Y53" s="10">
        <f t="shared" si="30"/>
        <v>-0.30487804878048791</v>
      </c>
      <c r="Z53" s="37">
        <f t="shared" si="31"/>
        <v>0</v>
      </c>
      <c r="AA53" s="37">
        <f t="shared" si="32"/>
        <v>8.3333333333333357</v>
      </c>
      <c r="AB53" s="37">
        <f t="shared" si="33"/>
        <v>0</v>
      </c>
      <c r="AC53" s="37">
        <f t="shared" si="34"/>
        <v>8.3333333333333357</v>
      </c>
      <c r="AD53" s="60">
        <f t="shared" si="35"/>
        <v>0</v>
      </c>
      <c r="AE53" s="60">
        <f t="shared" si="36"/>
        <v>0.30487804878048791</v>
      </c>
      <c r="AF53" s="60">
        <f t="shared" si="37"/>
        <v>0</v>
      </c>
      <c r="AG53" s="60">
        <f t="shared" si="38"/>
        <v>0.30487804878048791</v>
      </c>
      <c r="AH53" s="35">
        <f t="shared" si="39"/>
        <v>0</v>
      </c>
      <c r="AI53" s="35">
        <f t="shared" si="40"/>
        <v>0.40000000000000013</v>
      </c>
      <c r="AJ53" s="35">
        <f t="shared" si="41"/>
        <v>0</v>
      </c>
      <c r="AK53" s="35">
        <f t="shared" si="42"/>
        <v>0.40000000000000013</v>
      </c>
      <c r="AL53" s="10">
        <f t="shared" si="43"/>
        <v>0</v>
      </c>
      <c r="AM53" s="10">
        <f t="shared" si="44"/>
        <v>0.40000000000000013</v>
      </c>
      <c r="AN53" s="10">
        <f t="shared" si="45"/>
        <v>0</v>
      </c>
      <c r="AO53" s="10">
        <f>ABS(AK53)</f>
        <v>0.40000000000000013</v>
      </c>
      <c r="AP53" s="60">
        <f>(D53-18.88)^2</f>
        <v>37.454400000000014</v>
      </c>
      <c r="AQ53" s="51">
        <v>1</v>
      </c>
      <c r="AR53" s="51"/>
      <c r="AS53" s="51"/>
      <c r="AT53" s="51">
        <v>2</v>
      </c>
      <c r="AU53" s="23">
        <v>20</v>
      </c>
      <c r="AV53" s="23">
        <v>28</v>
      </c>
      <c r="AW53" s="40">
        <f t="shared" si="80"/>
        <v>24</v>
      </c>
      <c r="AX53" s="40">
        <f t="shared" si="46"/>
        <v>16</v>
      </c>
      <c r="AY53" s="40">
        <f>AVERAGE(AU53,AV53,E53)</f>
        <v>25</v>
      </c>
      <c r="AZ53" s="40">
        <f t="shared" si="47"/>
        <v>16.666666666666664</v>
      </c>
      <c r="BA53" s="21">
        <f>AW53-E53</f>
        <v>-3</v>
      </c>
      <c r="BB53" s="21">
        <f>AX53-E53</f>
        <v>-11</v>
      </c>
      <c r="BC53" s="21">
        <f>AY53-E53</f>
        <v>-2</v>
      </c>
      <c r="BD53" s="21">
        <f>AZ53-E53</f>
        <v>-10.333333333333336</v>
      </c>
      <c r="BE53" s="6">
        <f>BA53/G53</f>
        <v>-0.10975609756097561</v>
      </c>
      <c r="BF53" s="6">
        <f>BB53/G53</f>
        <v>-0.40243902439024393</v>
      </c>
      <c r="BG53" s="6">
        <f>BC53/G53</f>
        <v>-7.3170731707317083E-2</v>
      </c>
      <c r="BH53" s="6">
        <f>BD53/G53</f>
        <v>-0.37804878048780499</v>
      </c>
      <c r="BI53" s="40">
        <f t="shared" si="48"/>
        <v>3</v>
      </c>
      <c r="BJ53" s="40">
        <f t="shared" si="49"/>
        <v>11</v>
      </c>
      <c r="BK53" s="40">
        <f t="shared" si="50"/>
        <v>2</v>
      </c>
      <c r="BL53" s="40">
        <f t="shared" si="51"/>
        <v>10.333333333333336</v>
      </c>
      <c r="BM53" s="21">
        <f t="shared" si="52"/>
        <v>0.10975609756097561</v>
      </c>
      <c r="BN53" s="21">
        <f t="shared" si="53"/>
        <v>0.40243902439024393</v>
      </c>
      <c r="BO53" s="21">
        <f t="shared" si="54"/>
        <v>7.3170731707317083E-2</v>
      </c>
      <c r="BP53" s="21">
        <f t="shared" si="55"/>
        <v>0.37804878048780499</v>
      </c>
      <c r="BQ53" s="23">
        <f>(E53-AW53)/(0.5*(E53+AW53))</f>
        <v>0.11764705882352941</v>
      </c>
      <c r="BR53" s="23">
        <f>(E53-AX53)/(0.5*(E53+AX53))</f>
        <v>0.51162790697674421</v>
      </c>
      <c r="BS53" s="23">
        <f>(E53-AY53)/(0.5*(E53+AY53))</f>
        <v>7.6923076923076927E-2</v>
      </c>
      <c r="BT53" s="23">
        <f>(E53-AZ53)/(0.5*(E53+AZ53))</f>
        <v>0.47328244274809173</v>
      </c>
      <c r="BU53" s="68">
        <f t="shared" si="56"/>
        <v>0.11764705882352941</v>
      </c>
      <c r="BV53" s="68">
        <f t="shared" si="11"/>
        <v>0.51162790697674421</v>
      </c>
      <c r="BW53" s="68">
        <f t="shared" si="12"/>
        <v>7.6923076923076927E-2</v>
      </c>
      <c r="BX53" s="68">
        <f t="shared" si="13"/>
        <v>0.47328244274809173</v>
      </c>
      <c r="BY53" s="16">
        <v>0</v>
      </c>
      <c r="BZ53" s="16"/>
      <c r="CA53" s="16"/>
      <c r="CB53" s="16">
        <v>2</v>
      </c>
      <c r="CC53" s="7">
        <v>25</v>
      </c>
      <c r="CD53" s="7">
        <v>35</v>
      </c>
      <c r="CE53" s="47">
        <f t="shared" si="57"/>
        <v>30</v>
      </c>
      <c r="CF53" s="47">
        <f t="shared" si="58"/>
        <v>20</v>
      </c>
      <c r="CG53" s="47">
        <f>AVERAGE(CC53,CD53,F53)</f>
        <v>30</v>
      </c>
      <c r="CH53" s="47">
        <f t="shared" si="59"/>
        <v>20</v>
      </c>
      <c r="CI53" s="46">
        <f>CE53-F53</f>
        <v>0</v>
      </c>
      <c r="CJ53" s="46">
        <f>CF53-F53</f>
        <v>-10</v>
      </c>
      <c r="CK53" s="46">
        <f>CG53-F53</f>
        <v>0</v>
      </c>
      <c r="CL53" s="46">
        <f>CH53-F53</f>
        <v>-10</v>
      </c>
      <c r="CM53" s="7">
        <f>CI53/G53</f>
        <v>0</v>
      </c>
      <c r="CN53" s="7">
        <f>CJ53/G53</f>
        <v>-0.36585365853658536</v>
      </c>
      <c r="CO53" s="7">
        <f>CK53/G53</f>
        <v>0</v>
      </c>
      <c r="CP53" s="7">
        <f>CL53/G53</f>
        <v>-0.36585365853658536</v>
      </c>
      <c r="CQ53" s="47">
        <f t="shared" si="60"/>
        <v>0</v>
      </c>
      <c r="CR53" s="47">
        <f t="shared" si="61"/>
        <v>10</v>
      </c>
      <c r="CS53" s="47">
        <f t="shared" si="62"/>
        <v>0</v>
      </c>
      <c r="CT53" s="47">
        <f t="shared" si="63"/>
        <v>10</v>
      </c>
      <c r="CU53" s="46">
        <f t="shared" si="64"/>
        <v>0</v>
      </c>
      <c r="CV53" s="46">
        <f t="shared" si="65"/>
        <v>0.36585365853658536</v>
      </c>
      <c r="CW53" s="46">
        <f t="shared" si="66"/>
        <v>0</v>
      </c>
      <c r="CX53" s="46">
        <f t="shared" si="67"/>
        <v>0.36585365853658536</v>
      </c>
      <c r="CY53" s="67">
        <f>(F53-CE53)/(0.5*(F53+CE53))</f>
        <v>0</v>
      </c>
      <c r="CZ53" s="67">
        <f>(F53-CF53)/(0.5*(F53+CF53))</f>
        <v>0.4</v>
      </c>
      <c r="DA53" s="67">
        <f>(F53-CG53)/(0.5*(F53+CG53))</f>
        <v>0</v>
      </c>
      <c r="DB53" s="67">
        <f>(F53-CH53)/(0.5*(F53+CH53))</f>
        <v>0.4</v>
      </c>
      <c r="DC53" s="66">
        <f t="shared" si="68"/>
        <v>0</v>
      </c>
      <c r="DD53" s="66">
        <f t="shared" si="16"/>
        <v>0.4</v>
      </c>
      <c r="DE53" s="66">
        <f t="shared" si="17"/>
        <v>0</v>
      </c>
      <c r="DF53" s="66">
        <f t="shared" si="18"/>
        <v>0.4</v>
      </c>
      <c r="DG53" s="45">
        <v>0</v>
      </c>
      <c r="DH53" s="45"/>
      <c r="DI53" s="45"/>
      <c r="DJ53" s="45">
        <v>1</v>
      </c>
      <c r="DK53" s="1">
        <v>7</v>
      </c>
      <c r="DL53" s="1">
        <v>2</v>
      </c>
      <c r="DM53" s="1">
        <v>1</v>
      </c>
      <c r="DN53" s="8">
        <f t="shared" ref="DN53:DP53" si="87">SUM(DK50:DK53)</f>
        <v>18</v>
      </c>
      <c r="DO53" s="8">
        <f t="shared" si="87"/>
        <v>7</v>
      </c>
      <c r="DP53" s="8">
        <f t="shared" si="87"/>
        <v>8</v>
      </c>
    </row>
    <row r="54" spans="1:120" x14ac:dyDescent="0.25">
      <c r="A54" s="1">
        <v>8</v>
      </c>
      <c r="B54" s="1">
        <v>2</v>
      </c>
      <c r="C54" s="1">
        <v>5</v>
      </c>
      <c r="D54" s="3">
        <v>40</v>
      </c>
      <c r="E54" s="15">
        <v>26</v>
      </c>
      <c r="F54" s="5">
        <v>16</v>
      </c>
      <c r="G54" s="8">
        <f t="shared" si="75"/>
        <v>27.333333333333332</v>
      </c>
      <c r="H54" s="8">
        <f t="shared" si="76"/>
        <v>18.222222222222221</v>
      </c>
      <c r="I54" s="8">
        <f t="shared" si="77"/>
        <v>-21.777777777777779</v>
      </c>
      <c r="J54" s="8">
        <f t="shared" si="78"/>
        <v>-7.7777777777777786</v>
      </c>
      <c r="K54" s="11">
        <f t="shared" si="79"/>
        <v>2.2222222222222214</v>
      </c>
      <c r="L54" s="37">
        <v>50</v>
      </c>
      <c r="M54" s="37">
        <v>30</v>
      </c>
      <c r="N54" s="35">
        <f t="shared" si="19"/>
        <v>40</v>
      </c>
      <c r="O54" s="35">
        <f t="shared" si="20"/>
        <v>26.666666666666664</v>
      </c>
      <c r="P54" s="35">
        <f t="shared" si="21"/>
        <v>40</v>
      </c>
      <c r="Q54" s="35">
        <f t="shared" si="22"/>
        <v>26.666666666666664</v>
      </c>
      <c r="R54" s="42">
        <f t="shared" si="23"/>
        <v>0</v>
      </c>
      <c r="S54" s="42">
        <f t="shared" si="24"/>
        <v>-13.333333333333336</v>
      </c>
      <c r="T54" s="42">
        <f t="shared" si="25"/>
        <v>0</v>
      </c>
      <c r="U54" s="42">
        <f t="shared" si="26"/>
        <v>-13.333333333333336</v>
      </c>
      <c r="V54" s="10">
        <f t="shared" si="27"/>
        <v>0</v>
      </c>
      <c r="W54" s="10">
        <f t="shared" si="28"/>
        <v>-0.48780487804878059</v>
      </c>
      <c r="X54" s="10">
        <f t="shared" si="29"/>
        <v>0</v>
      </c>
      <c r="Y54" s="10">
        <f t="shared" si="30"/>
        <v>-0.48780487804878059</v>
      </c>
      <c r="Z54" s="37">
        <f t="shared" si="31"/>
        <v>0</v>
      </c>
      <c r="AA54" s="37">
        <f t="shared" si="32"/>
        <v>13.333333333333336</v>
      </c>
      <c r="AB54" s="37">
        <f t="shared" si="33"/>
        <v>0</v>
      </c>
      <c r="AC54" s="37">
        <f t="shared" si="34"/>
        <v>13.333333333333336</v>
      </c>
      <c r="AD54" s="60">
        <f t="shared" si="35"/>
        <v>0</v>
      </c>
      <c r="AE54" s="60">
        <f t="shared" si="36"/>
        <v>0.48780487804878059</v>
      </c>
      <c r="AF54" s="60">
        <f t="shared" si="37"/>
        <v>0</v>
      </c>
      <c r="AG54" s="60">
        <f t="shared" si="38"/>
        <v>0.48780487804878059</v>
      </c>
      <c r="AH54" s="35">
        <f t="shared" si="39"/>
        <v>0</v>
      </c>
      <c r="AI54" s="35">
        <f t="shared" si="40"/>
        <v>0.40000000000000013</v>
      </c>
      <c r="AJ54" s="35">
        <f t="shared" si="41"/>
        <v>0</v>
      </c>
      <c r="AK54" s="35">
        <f t="shared" si="42"/>
        <v>0.40000000000000013</v>
      </c>
      <c r="AL54" s="10">
        <f t="shared" si="43"/>
        <v>0</v>
      </c>
      <c r="AM54" s="10">
        <f t="shared" si="44"/>
        <v>0.40000000000000013</v>
      </c>
      <c r="AN54" s="10">
        <f t="shared" si="45"/>
        <v>0</v>
      </c>
      <c r="AO54" s="10">
        <f>ABS(AK54)</f>
        <v>0.40000000000000013</v>
      </c>
      <c r="AP54" s="60">
        <f>(D54-28.44)^2</f>
        <v>133.63359999999997</v>
      </c>
      <c r="AQ54" s="51">
        <v>0</v>
      </c>
      <c r="AR54" s="51"/>
      <c r="AS54" s="51"/>
      <c r="AT54" s="51">
        <v>0</v>
      </c>
      <c r="AU54" s="6">
        <v>70</v>
      </c>
      <c r="AV54" s="6">
        <v>32</v>
      </c>
      <c r="AW54" s="40">
        <f t="shared" si="80"/>
        <v>51</v>
      </c>
      <c r="AX54" s="40">
        <f t="shared" si="46"/>
        <v>34</v>
      </c>
      <c r="AY54" s="40">
        <f>AVERAGE(AU54,AV54,E54)</f>
        <v>42.666666666666664</v>
      </c>
      <c r="AZ54" s="40">
        <f t="shared" si="47"/>
        <v>28.444444444444443</v>
      </c>
      <c r="BA54" s="21">
        <f>AW54-E54</f>
        <v>25</v>
      </c>
      <c r="BB54" s="21">
        <f>AX54-E54</f>
        <v>8</v>
      </c>
      <c r="BC54" s="21">
        <f>AY54-E54</f>
        <v>16.666666666666664</v>
      </c>
      <c r="BD54" s="21">
        <f>AZ54-E54</f>
        <v>2.4444444444444429</v>
      </c>
      <c r="BE54" s="6">
        <f>BA54/G54</f>
        <v>0.91463414634146345</v>
      </c>
      <c r="BF54" s="6">
        <f>BB54/G54</f>
        <v>0.29268292682926833</v>
      </c>
      <c r="BG54" s="6">
        <f>BC54/G54</f>
        <v>0.6097560975609756</v>
      </c>
      <c r="BH54" s="6">
        <f>BD54/G54</f>
        <v>8.9430894308943035E-2</v>
      </c>
      <c r="BI54" s="40">
        <f t="shared" si="48"/>
        <v>25</v>
      </c>
      <c r="BJ54" s="40">
        <f t="shared" si="49"/>
        <v>8</v>
      </c>
      <c r="BK54" s="40">
        <f t="shared" si="50"/>
        <v>16.666666666666664</v>
      </c>
      <c r="BL54" s="40">
        <f t="shared" si="51"/>
        <v>2.4444444444444429</v>
      </c>
      <c r="BM54" s="21">
        <f t="shared" si="52"/>
        <v>0.91463414634146345</v>
      </c>
      <c r="BN54" s="21">
        <f t="shared" si="53"/>
        <v>0.29268292682926833</v>
      </c>
      <c r="BO54" s="21">
        <f t="shared" si="54"/>
        <v>0.6097560975609756</v>
      </c>
      <c r="BP54" s="21">
        <f t="shared" si="55"/>
        <v>8.9430894308943035E-2</v>
      </c>
      <c r="BQ54" s="23">
        <f>(E54-AW54)/(0.5*(E54+AW54))</f>
        <v>-0.64935064935064934</v>
      </c>
      <c r="BR54" s="23">
        <f>(E54-AX54)/(0.5*(E54+AX54))</f>
        <v>-0.26666666666666666</v>
      </c>
      <c r="BS54" s="23">
        <f>(E54-AY54)/(0.5*(E54+AY54))</f>
        <v>-0.4854368932038835</v>
      </c>
      <c r="BT54" s="23">
        <f>(E54-AZ54)/(0.5*(E54+AZ54))</f>
        <v>-8.9795918367346877E-2</v>
      </c>
      <c r="BU54" s="68">
        <f t="shared" si="56"/>
        <v>0.64935064935064934</v>
      </c>
      <c r="BV54" s="68">
        <f t="shared" si="11"/>
        <v>0.26666666666666666</v>
      </c>
      <c r="BW54" s="68">
        <f t="shared" si="12"/>
        <v>0.4854368932038835</v>
      </c>
      <c r="BX54" s="68">
        <f t="shared" si="13"/>
        <v>8.9795918367346877E-2</v>
      </c>
      <c r="BY54" s="16">
        <v>0</v>
      </c>
      <c r="BZ54" s="16"/>
      <c r="CA54" s="16"/>
      <c r="CB54" s="16">
        <v>0</v>
      </c>
      <c r="CC54" s="7">
        <v>23</v>
      </c>
      <c r="CD54" s="7">
        <v>58</v>
      </c>
      <c r="CE54" s="47">
        <f t="shared" si="57"/>
        <v>40.5</v>
      </c>
      <c r="CF54" s="47">
        <f t="shared" si="58"/>
        <v>27</v>
      </c>
      <c r="CG54" s="47">
        <f>AVERAGE(CC54,CD54,F54)</f>
        <v>32.333333333333336</v>
      </c>
      <c r="CH54" s="47">
        <f t="shared" si="59"/>
        <v>21.555555555555557</v>
      </c>
      <c r="CI54" s="46">
        <f>CE54-F54</f>
        <v>24.5</v>
      </c>
      <c r="CJ54" s="46">
        <f>CF54-F54</f>
        <v>11</v>
      </c>
      <c r="CK54" s="46">
        <f>CG54-F54</f>
        <v>16.333333333333336</v>
      </c>
      <c r="CL54" s="46">
        <f>CH54-F54</f>
        <v>5.5555555555555571</v>
      </c>
      <c r="CM54" s="7">
        <f>CI54/G54</f>
        <v>0.89634146341463417</v>
      </c>
      <c r="CN54" s="7">
        <f>CJ54/G54</f>
        <v>0.40243902439024393</v>
      </c>
      <c r="CO54" s="7">
        <f>CK54/G54</f>
        <v>0.59756097560975618</v>
      </c>
      <c r="CP54" s="7">
        <f>CL54/G54</f>
        <v>0.20325203252032528</v>
      </c>
      <c r="CQ54" s="47">
        <f t="shared" si="60"/>
        <v>24.5</v>
      </c>
      <c r="CR54" s="47">
        <f t="shared" si="61"/>
        <v>11</v>
      </c>
      <c r="CS54" s="47">
        <f t="shared" si="62"/>
        <v>16.333333333333336</v>
      </c>
      <c r="CT54" s="47">
        <f t="shared" si="63"/>
        <v>5.5555555555555571</v>
      </c>
      <c r="CU54" s="46">
        <f t="shared" si="64"/>
        <v>0.89634146341463417</v>
      </c>
      <c r="CV54" s="46">
        <f t="shared" si="65"/>
        <v>0.40243902439024393</v>
      </c>
      <c r="CW54" s="46">
        <f t="shared" si="66"/>
        <v>0.59756097560975618</v>
      </c>
      <c r="CX54" s="46">
        <f t="shared" si="67"/>
        <v>0.20325203252032528</v>
      </c>
      <c r="CY54" s="67">
        <f>(F54-CE54)/(0.5*(F54+CE54))</f>
        <v>-0.86725663716814161</v>
      </c>
      <c r="CZ54" s="67">
        <f>(F54-CF54)/(0.5*(F54+CF54))</f>
        <v>-0.51162790697674421</v>
      </c>
      <c r="DA54" s="67">
        <f>(F54-CG54)/(0.5*(F54+CG54))</f>
        <v>-0.67586206896551726</v>
      </c>
      <c r="DB54" s="67">
        <f>(F54-CH54)/(0.5*(F54+CH54))</f>
        <v>-0.29585798816568054</v>
      </c>
      <c r="DC54" s="66">
        <f t="shared" si="68"/>
        <v>0.86725663716814161</v>
      </c>
      <c r="DD54" s="66">
        <f t="shared" si="16"/>
        <v>0.51162790697674421</v>
      </c>
      <c r="DE54" s="66">
        <f t="shared" si="17"/>
        <v>0.67586206896551726</v>
      </c>
      <c r="DF54" s="66">
        <f t="shared" si="18"/>
        <v>0.29585798816568054</v>
      </c>
      <c r="DG54" s="45">
        <v>1</v>
      </c>
      <c r="DH54" s="45"/>
      <c r="DI54" s="45"/>
      <c r="DJ54" s="45">
        <v>1</v>
      </c>
      <c r="DK54" s="1">
        <v>1</v>
      </c>
      <c r="DL54" s="1">
        <v>0</v>
      </c>
      <c r="DM54" s="1">
        <v>7</v>
      </c>
    </row>
    <row r="55" spans="1:120" x14ac:dyDescent="0.25">
      <c r="A55" s="1">
        <v>8</v>
      </c>
      <c r="B55" s="1">
        <v>2</v>
      </c>
      <c r="C55" s="1">
        <v>6</v>
      </c>
      <c r="D55" s="17">
        <v>20</v>
      </c>
      <c r="E55" s="20">
        <v>35</v>
      </c>
      <c r="F55" s="9">
        <v>24</v>
      </c>
      <c r="G55" s="8">
        <f t="shared" si="75"/>
        <v>26.333333333333332</v>
      </c>
      <c r="H55" s="8">
        <f t="shared" si="76"/>
        <v>17.555555555555554</v>
      </c>
      <c r="I55" s="11">
        <f t="shared" si="77"/>
        <v>-2.4444444444444464</v>
      </c>
      <c r="J55" s="8">
        <f t="shared" si="78"/>
        <v>-17.444444444444446</v>
      </c>
      <c r="K55" s="8">
        <f t="shared" si="79"/>
        <v>-6.4444444444444464</v>
      </c>
      <c r="L55" s="37">
        <v>15</v>
      </c>
      <c r="M55" s="37">
        <v>25</v>
      </c>
      <c r="N55" s="35">
        <f t="shared" si="19"/>
        <v>20</v>
      </c>
      <c r="O55" s="35">
        <f t="shared" si="20"/>
        <v>13.333333333333332</v>
      </c>
      <c r="P55" s="35">
        <f t="shared" si="21"/>
        <v>20</v>
      </c>
      <c r="Q55" s="35">
        <f t="shared" si="22"/>
        <v>13.333333333333332</v>
      </c>
      <c r="R55" s="42">
        <f t="shared" si="23"/>
        <v>0</v>
      </c>
      <c r="S55" s="42">
        <f t="shared" si="24"/>
        <v>-6.6666666666666679</v>
      </c>
      <c r="T55" s="42">
        <f t="shared" si="25"/>
        <v>0</v>
      </c>
      <c r="U55" s="42">
        <f t="shared" si="26"/>
        <v>-6.6666666666666679</v>
      </c>
      <c r="V55" s="10">
        <f t="shared" si="27"/>
        <v>0</v>
      </c>
      <c r="W55" s="10">
        <f t="shared" si="28"/>
        <v>-0.25316455696202539</v>
      </c>
      <c r="X55" s="10">
        <f t="shared" si="29"/>
        <v>0</v>
      </c>
      <c r="Y55" s="10">
        <f t="shared" si="30"/>
        <v>-0.25316455696202539</v>
      </c>
      <c r="Z55" s="37">
        <f t="shared" si="31"/>
        <v>0</v>
      </c>
      <c r="AA55" s="37">
        <f t="shared" si="32"/>
        <v>6.6666666666666679</v>
      </c>
      <c r="AB55" s="37">
        <f t="shared" si="33"/>
        <v>0</v>
      </c>
      <c r="AC55" s="37">
        <f t="shared" si="34"/>
        <v>6.6666666666666679</v>
      </c>
      <c r="AD55" s="60">
        <f t="shared" si="35"/>
        <v>0</v>
      </c>
      <c r="AE55" s="60">
        <f t="shared" si="36"/>
        <v>0.25316455696202539</v>
      </c>
      <c r="AF55" s="60">
        <f t="shared" si="37"/>
        <v>0</v>
      </c>
      <c r="AG55" s="60">
        <f t="shared" si="38"/>
        <v>0.25316455696202539</v>
      </c>
      <c r="AH55" s="35">
        <f t="shared" si="39"/>
        <v>0</v>
      </c>
      <c r="AI55" s="35">
        <f t="shared" si="40"/>
        <v>0.40000000000000013</v>
      </c>
      <c r="AJ55" s="35">
        <f t="shared" si="41"/>
        <v>0</v>
      </c>
      <c r="AK55" s="35">
        <f t="shared" si="42"/>
        <v>0.40000000000000013</v>
      </c>
      <c r="AL55" s="10">
        <f t="shared" si="43"/>
        <v>0</v>
      </c>
      <c r="AM55" s="10">
        <f t="shared" si="44"/>
        <v>0.40000000000000013</v>
      </c>
      <c r="AN55" s="10">
        <f t="shared" si="45"/>
        <v>0</v>
      </c>
      <c r="AO55" s="10">
        <f>ABS(AK55)</f>
        <v>0.40000000000000013</v>
      </c>
      <c r="AP55" s="60">
        <f>(D55-21.33)^2</f>
        <v>1.7688999999999955</v>
      </c>
      <c r="AQ55" s="51">
        <v>1</v>
      </c>
      <c r="AR55" s="51"/>
      <c r="AS55" s="51"/>
      <c r="AT55" s="51">
        <v>1</v>
      </c>
      <c r="AU55" s="6">
        <v>85</v>
      </c>
      <c r="AV55" s="6">
        <v>15</v>
      </c>
      <c r="AW55" s="40">
        <f t="shared" si="80"/>
        <v>50</v>
      </c>
      <c r="AX55" s="40">
        <f t="shared" si="46"/>
        <v>33.333333333333329</v>
      </c>
      <c r="AY55" s="40">
        <f>AVERAGE(AU55,AV55,E55)</f>
        <v>45</v>
      </c>
      <c r="AZ55" s="40">
        <f t="shared" si="47"/>
        <v>30</v>
      </c>
      <c r="BA55" s="21">
        <f>AW55-E55</f>
        <v>15</v>
      </c>
      <c r="BB55" s="21">
        <f>AX55-E55</f>
        <v>-1.6666666666666714</v>
      </c>
      <c r="BC55" s="21">
        <f>AY55-E55</f>
        <v>10</v>
      </c>
      <c r="BD55" s="21">
        <f>AZ55-E55</f>
        <v>-5</v>
      </c>
      <c r="BE55" s="6">
        <f>BA55/G55</f>
        <v>0.569620253164557</v>
      </c>
      <c r="BF55" s="6">
        <f>BB55/G55</f>
        <v>-6.3291139240506514E-2</v>
      </c>
      <c r="BG55" s="6">
        <f>BC55/G55</f>
        <v>0.379746835443038</v>
      </c>
      <c r="BH55" s="6">
        <f>BD55/G55</f>
        <v>-0.189873417721519</v>
      </c>
      <c r="BI55" s="40">
        <f t="shared" si="48"/>
        <v>15</v>
      </c>
      <c r="BJ55" s="40">
        <f t="shared" si="49"/>
        <v>1.6666666666666714</v>
      </c>
      <c r="BK55" s="40">
        <f t="shared" si="50"/>
        <v>10</v>
      </c>
      <c r="BL55" s="40">
        <f t="shared" si="51"/>
        <v>5</v>
      </c>
      <c r="BM55" s="21">
        <f t="shared" si="52"/>
        <v>0.569620253164557</v>
      </c>
      <c r="BN55" s="21">
        <f t="shared" si="53"/>
        <v>6.3291139240506514E-2</v>
      </c>
      <c r="BO55" s="21">
        <f t="shared" si="54"/>
        <v>0.379746835443038</v>
      </c>
      <c r="BP55" s="21">
        <f t="shared" si="55"/>
        <v>0.189873417721519</v>
      </c>
      <c r="BQ55" s="23">
        <f>(E55-AW55)/(0.5*(E55+AW55))</f>
        <v>-0.35294117647058826</v>
      </c>
      <c r="BR55" s="23">
        <f>(E55-AX55)/(0.5*(E55+AX55))</f>
        <v>4.8780487804878189E-2</v>
      </c>
      <c r="BS55" s="23">
        <f>(E55-AY55)/(0.5*(E55+AY55))</f>
        <v>-0.25</v>
      </c>
      <c r="BT55" s="23">
        <f>(E55-AZ55)/(0.5*(E55+AZ55))</f>
        <v>0.15384615384615385</v>
      </c>
      <c r="BU55" s="68">
        <f t="shared" si="56"/>
        <v>0.35294117647058826</v>
      </c>
      <c r="BV55" s="68">
        <f t="shared" si="11"/>
        <v>4.8780487804878189E-2</v>
      </c>
      <c r="BW55" s="68">
        <f t="shared" si="12"/>
        <v>0.25</v>
      </c>
      <c r="BX55" s="68">
        <f t="shared" si="13"/>
        <v>0.15384615384615385</v>
      </c>
      <c r="BY55" s="16">
        <v>0</v>
      </c>
      <c r="BZ55" s="16"/>
      <c r="CA55" s="16"/>
      <c r="CB55" s="16">
        <v>1</v>
      </c>
      <c r="CC55" s="7">
        <v>18</v>
      </c>
      <c r="CD55" s="7">
        <v>30</v>
      </c>
      <c r="CE55" s="47">
        <f t="shared" si="57"/>
        <v>24</v>
      </c>
      <c r="CF55" s="47">
        <f t="shared" si="58"/>
        <v>16</v>
      </c>
      <c r="CG55" s="47">
        <f>AVERAGE(CC55,CD55,F55)</f>
        <v>24</v>
      </c>
      <c r="CH55" s="47">
        <f t="shared" si="59"/>
        <v>16</v>
      </c>
      <c r="CI55" s="46">
        <f>CE55-F55</f>
        <v>0</v>
      </c>
      <c r="CJ55" s="46">
        <f>CF55-F55</f>
        <v>-8</v>
      </c>
      <c r="CK55" s="46">
        <f>CG55-F55</f>
        <v>0</v>
      </c>
      <c r="CL55" s="46">
        <f>CH55-F55</f>
        <v>-8</v>
      </c>
      <c r="CM55" s="7">
        <f>CI55/G55</f>
        <v>0</v>
      </c>
      <c r="CN55" s="7">
        <f>CJ55/G55</f>
        <v>-0.30379746835443039</v>
      </c>
      <c r="CO55" s="7">
        <f>CK55/G55</f>
        <v>0</v>
      </c>
      <c r="CP55" s="7">
        <f>CL55/G55</f>
        <v>-0.30379746835443039</v>
      </c>
      <c r="CQ55" s="47">
        <f t="shared" si="60"/>
        <v>0</v>
      </c>
      <c r="CR55" s="47">
        <f t="shared" si="61"/>
        <v>8</v>
      </c>
      <c r="CS55" s="47">
        <f t="shared" si="62"/>
        <v>0</v>
      </c>
      <c r="CT55" s="47">
        <f t="shared" si="63"/>
        <v>8</v>
      </c>
      <c r="CU55" s="46">
        <f t="shared" si="64"/>
        <v>0</v>
      </c>
      <c r="CV55" s="46">
        <f t="shared" si="65"/>
        <v>0.30379746835443039</v>
      </c>
      <c r="CW55" s="46">
        <f t="shared" si="66"/>
        <v>0</v>
      </c>
      <c r="CX55" s="46">
        <f t="shared" si="67"/>
        <v>0.30379746835443039</v>
      </c>
      <c r="CY55" s="67">
        <f>(F55-CE55)/(0.5*(F55+CE55))</f>
        <v>0</v>
      </c>
      <c r="CZ55" s="67">
        <f>(F55-CF55)/(0.5*(F55+CF55))</f>
        <v>0.4</v>
      </c>
      <c r="DA55" s="67">
        <f>(F55-CG55)/(0.5*(F55+CG55))</f>
        <v>0</v>
      </c>
      <c r="DB55" s="67">
        <f>(F55-CH55)/(0.5*(F55+CH55))</f>
        <v>0.4</v>
      </c>
      <c r="DC55" s="66">
        <f t="shared" si="68"/>
        <v>0</v>
      </c>
      <c r="DD55" s="66">
        <f t="shared" si="16"/>
        <v>0.4</v>
      </c>
      <c r="DE55" s="66">
        <f t="shared" si="17"/>
        <v>0</v>
      </c>
      <c r="DF55" s="66">
        <f t="shared" si="18"/>
        <v>0.4</v>
      </c>
      <c r="DG55" s="45">
        <v>0</v>
      </c>
      <c r="DH55" s="45"/>
      <c r="DI55" s="45"/>
      <c r="DJ55" s="45">
        <v>2</v>
      </c>
      <c r="DK55" s="1">
        <v>7</v>
      </c>
      <c r="DL55" s="1">
        <v>1</v>
      </c>
      <c r="DM55" s="1">
        <v>2</v>
      </c>
    </row>
    <row r="56" spans="1:120" x14ac:dyDescent="0.25">
      <c r="A56" s="1">
        <v>8</v>
      </c>
      <c r="B56" s="1">
        <v>2</v>
      </c>
      <c r="C56" s="1">
        <v>7</v>
      </c>
      <c r="D56" s="22">
        <v>20</v>
      </c>
      <c r="E56" s="4">
        <v>45</v>
      </c>
      <c r="F56" s="5">
        <v>78</v>
      </c>
      <c r="G56" s="8">
        <f t="shared" si="75"/>
        <v>47.666666666666664</v>
      </c>
      <c r="H56" s="8">
        <f t="shared" si="76"/>
        <v>31.777777777777775</v>
      </c>
      <c r="I56" s="11">
        <f t="shared" si="77"/>
        <v>11.777777777777775</v>
      </c>
      <c r="J56" s="8">
        <f t="shared" si="78"/>
        <v>-13.222222222222225</v>
      </c>
      <c r="K56" s="8">
        <f t="shared" si="79"/>
        <v>-46.222222222222229</v>
      </c>
      <c r="L56" s="37">
        <v>25</v>
      </c>
      <c r="M56" s="37">
        <v>20</v>
      </c>
      <c r="N56" s="35">
        <f t="shared" si="19"/>
        <v>22.5</v>
      </c>
      <c r="O56" s="35">
        <f t="shared" si="20"/>
        <v>15</v>
      </c>
      <c r="P56" s="35">
        <f t="shared" si="21"/>
        <v>21.666666666666668</v>
      </c>
      <c r="Q56" s="35">
        <f t="shared" si="22"/>
        <v>14.444444444444445</v>
      </c>
      <c r="R56" s="42">
        <f t="shared" si="23"/>
        <v>2.5</v>
      </c>
      <c r="S56" s="42">
        <f t="shared" si="24"/>
        <v>-5</v>
      </c>
      <c r="T56" s="42">
        <f t="shared" si="25"/>
        <v>1.6666666666666679</v>
      </c>
      <c r="U56" s="42">
        <f t="shared" si="26"/>
        <v>-5.5555555555555554</v>
      </c>
      <c r="V56" s="10">
        <f t="shared" si="27"/>
        <v>5.2447552447552448E-2</v>
      </c>
      <c r="W56" s="10">
        <f t="shared" si="28"/>
        <v>-0.1048951048951049</v>
      </c>
      <c r="X56" s="10">
        <f t="shared" si="29"/>
        <v>3.4965034965034988E-2</v>
      </c>
      <c r="Y56" s="10">
        <f t="shared" si="30"/>
        <v>-0.11655011655011656</v>
      </c>
      <c r="Z56" s="37">
        <f t="shared" si="31"/>
        <v>2.5</v>
      </c>
      <c r="AA56" s="37">
        <f t="shared" si="32"/>
        <v>5</v>
      </c>
      <c r="AB56" s="37">
        <f t="shared" si="33"/>
        <v>1.6666666666666679</v>
      </c>
      <c r="AC56" s="37">
        <f t="shared" si="34"/>
        <v>5.5555555555555554</v>
      </c>
      <c r="AD56" s="60">
        <f t="shared" si="35"/>
        <v>5.2447552447552448E-2</v>
      </c>
      <c r="AE56" s="60">
        <f t="shared" si="36"/>
        <v>0.1048951048951049</v>
      </c>
      <c r="AF56" s="60">
        <f t="shared" si="37"/>
        <v>3.4965034965034988E-2</v>
      </c>
      <c r="AG56" s="60">
        <f t="shared" si="38"/>
        <v>0.11655011655011656</v>
      </c>
      <c r="AH56" s="35">
        <f t="shared" si="39"/>
        <v>-0.11764705882352941</v>
      </c>
      <c r="AI56" s="35">
        <f t="shared" si="40"/>
        <v>0.2857142857142857</v>
      </c>
      <c r="AJ56" s="35">
        <f t="shared" si="41"/>
        <v>-8.0000000000000043E-2</v>
      </c>
      <c r="AK56" s="35">
        <f t="shared" si="42"/>
        <v>0.32258064516129031</v>
      </c>
      <c r="AL56" s="10">
        <f t="shared" si="43"/>
        <v>0.11764705882352941</v>
      </c>
      <c r="AM56" s="10">
        <f t="shared" si="44"/>
        <v>0.2857142857142857</v>
      </c>
      <c r="AN56" s="10">
        <f t="shared" si="45"/>
        <v>8.0000000000000043E-2</v>
      </c>
      <c r="AO56" s="10">
        <f>ABS(AK56)</f>
        <v>0.32258064516129031</v>
      </c>
      <c r="AP56" s="60">
        <f>(D56-21.11)^2</f>
        <v>1.2320999999999986</v>
      </c>
      <c r="AQ56" s="51">
        <v>1</v>
      </c>
      <c r="AR56" s="51"/>
      <c r="AS56" s="51"/>
      <c r="AT56" s="51">
        <v>1</v>
      </c>
      <c r="AU56" s="6">
        <v>25</v>
      </c>
      <c r="AV56" s="6">
        <v>65</v>
      </c>
      <c r="AW56" s="40">
        <f t="shared" si="80"/>
        <v>45</v>
      </c>
      <c r="AX56" s="40">
        <f t="shared" si="46"/>
        <v>30</v>
      </c>
      <c r="AY56" s="40">
        <f>AVERAGE(AU56,AV56,E56)</f>
        <v>45</v>
      </c>
      <c r="AZ56" s="40">
        <f t="shared" si="47"/>
        <v>30</v>
      </c>
      <c r="BA56" s="21">
        <f>AW56-E56</f>
        <v>0</v>
      </c>
      <c r="BB56" s="21">
        <f>AX56-E56</f>
        <v>-15</v>
      </c>
      <c r="BC56" s="21">
        <f>AY56-E56</f>
        <v>0</v>
      </c>
      <c r="BD56" s="21">
        <f>AZ56-E56</f>
        <v>-15</v>
      </c>
      <c r="BE56" s="6">
        <f>BA56/G56</f>
        <v>0</v>
      </c>
      <c r="BF56" s="6">
        <f>BB56/G56</f>
        <v>-0.31468531468531469</v>
      </c>
      <c r="BG56" s="6">
        <f>BC56/G56</f>
        <v>0</v>
      </c>
      <c r="BH56" s="6">
        <f>BD56/G56</f>
        <v>-0.31468531468531469</v>
      </c>
      <c r="BI56" s="40">
        <f t="shared" si="48"/>
        <v>0</v>
      </c>
      <c r="BJ56" s="40">
        <f t="shared" si="49"/>
        <v>15</v>
      </c>
      <c r="BK56" s="40">
        <f t="shared" si="50"/>
        <v>0</v>
      </c>
      <c r="BL56" s="40">
        <f t="shared" si="51"/>
        <v>15</v>
      </c>
      <c r="BM56" s="21">
        <f t="shared" si="52"/>
        <v>0</v>
      </c>
      <c r="BN56" s="21">
        <f t="shared" si="53"/>
        <v>0.31468531468531469</v>
      </c>
      <c r="BO56" s="21">
        <f t="shared" si="54"/>
        <v>0</v>
      </c>
      <c r="BP56" s="21">
        <f t="shared" si="55"/>
        <v>0.31468531468531469</v>
      </c>
      <c r="BQ56" s="23">
        <f>(E56-AW56)/(0.5*(E56+AW56))</f>
        <v>0</v>
      </c>
      <c r="BR56" s="23">
        <f>(E56-AX56)/(0.5*(E56+AX56))</f>
        <v>0.4</v>
      </c>
      <c r="BS56" s="23">
        <f>(E56-AY56)/(0.5*(E56+AY56))</f>
        <v>0</v>
      </c>
      <c r="BT56" s="23">
        <f>(E56-AZ56)/(0.5*(E56+AZ56))</f>
        <v>0.4</v>
      </c>
      <c r="BU56" s="68">
        <f t="shared" si="56"/>
        <v>0</v>
      </c>
      <c r="BV56" s="68">
        <f t="shared" si="11"/>
        <v>0.4</v>
      </c>
      <c r="BW56" s="68">
        <f t="shared" si="12"/>
        <v>0</v>
      </c>
      <c r="BX56" s="68">
        <f t="shared" si="13"/>
        <v>0.4</v>
      </c>
      <c r="BY56" s="16">
        <v>0</v>
      </c>
      <c r="BZ56" s="16"/>
      <c r="CA56" s="16"/>
      <c r="CB56" s="16">
        <v>1</v>
      </c>
      <c r="CC56" s="7">
        <v>20</v>
      </c>
      <c r="CD56" s="7">
        <v>25</v>
      </c>
      <c r="CE56" s="47">
        <f t="shared" si="57"/>
        <v>22.5</v>
      </c>
      <c r="CF56" s="47">
        <f t="shared" si="58"/>
        <v>15</v>
      </c>
      <c r="CG56" s="47">
        <f>AVERAGE(CC56,CD56,F56)</f>
        <v>41</v>
      </c>
      <c r="CH56" s="47">
        <f t="shared" si="59"/>
        <v>27.333333333333332</v>
      </c>
      <c r="CI56" s="46">
        <f>CE56-F56</f>
        <v>-55.5</v>
      </c>
      <c r="CJ56" s="46">
        <f>CF56-F56</f>
        <v>-63</v>
      </c>
      <c r="CK56" s="46">
        <f>CG56-F56</f>
        <v>-37</v>
      </c>
      <c r="CL56" s="46">
        <f>CH56-F56</f>
        <v>-50.666666666666671</v>
      </c>
      <c r="CM56" s="7">
        <f>CI56/G56</f>
        <v>-1.1643356643356644</v>
      </c>
      <c r="CN56" s="7">
        <f>CJ56/G56</f>
        <v>-1.3216783216783217</v>
      </c>
      <c r="CO56" s="7">
        <f>CK56/G56</f>
        <v>-0.77622377622377625</v>
      </c>
      <c r="CP56" s="7">
        <f>CL56/G56</f>
        <v>-1.0629370629370631</v>
      </c>
      <c r="CQ56" s="47">
        <f t="shared" si="60"/>
        <v>55.5</v>
      </c>
      <c r="CR56" s="47">
        <f t="shared" si="61"/>
        <v>63</v>
      </c>
      <c r="CS56" s="47">
        <f t="shared" si="62"/>
        <v>37</v>
      </c>
      <c r="CT56" s="47">
        <f t="shared" si="63"/>
        <v>50.666666666666671</v>
      </c>
      <c r="CU56" s="46">
        <f t="shared" si="64"/>
        <v>1.1643356643356644</v>
      </c>
      <c r="CV56" s="46">
        <f t="shared" si="65"/>
        <v>1.3216783216783217</v>
      </c>
      <c r="CW56" s="46">
        <f t="shared" si="66"/>
        <v>0.77622377622377625</v>
      </c>
      <c r="CX56" s="46">
        <f t="shared" si="67"/>
        <v>1.0629370629370631</v>
      </c>
      <c r="CY56" s="67">
        <f>(F56-CE56)/(0.5*(F56+CE56))</f>
        <v>1.1044776119402986</v>
      </c>
      <c r="CZ56" s="67">
        <f>(F56-CF56)/(0.5*(F56+CF56))</f>
        <v>1.3548387096774193</v>
      </c>
      <c r="DA56" s="67">
        <f>(F56-CG56)/(0.5*(F56+CG56))</f>
        <v>0.62184873949579833</v>
      </c>
      <c r="DB56" s="67">
        <f>(F56-CH56)/(0.5*(F56+CH56))</f>
        <v>0.96202531645569633</v>
      </c>
      <c r="DC56" s="66">
        <f t="shared" si="68"/>
        <v>1.1044776119402986</v>
      </c>
      <c r="DD56" s="66">
        <f t="shared" si="16"/>
        <v>1.3548387096774193</v>
      </c>
      <c r="DE56" s="66">
        <f t="shared" si="17"/>
        <v>0.62184873949579833</v>
      </c>
      <c r="DF56" s="66">
        <f t="shared" si="18"/>
        <v>0.96202531645569633</v>
      </c>
      <c r="DG56" s="45">
        <v>0</v>
      </c>
      <c r="DH56" s="45"/>
      <c r="DI56" s="45"/>
      <c r="DJ56" s="45">
        <v>1</v>
      </c>
      <c r="DK56" s="1">
        <v>6</v>
      </c>
      <c r="DL56" s="1">
        <v>1</v>
      </c>
      <c r="DM56" s="1">
        <v>1</v>
      </c>
    </row>
    <row r="57" spans="1:120" x14ac:dyDescent="0.25">
      <c r="A57" s="1">
        <v>8</v>
      </c>
      <c r="B57" s="1">
        <v>2</v>
      </c>
      <c r="C57" s="1">
        <v>8</v>
      </c>
      <c r="D57" s="22">
        <v>28</v>
      </c>
      <c r="E57" s="4">
        <v>14</v>
      </c>
      <c r="F57" s="5">
        <v>51</v>
      </c>
      <c r="G57" s="8">
        <f t="shared" si="75"/>
        <v>31</v>
      </c>
      <c r="H57" s="8">
        <f t="shared" si="76"/>
        <v>20.666666666666668</v>
      </c>
      <c r="I57" s="8">
        <f t="shared" si="77"/>
        <v>-7.3333333333333321</v>
      </c>
      <c r="J57" s="11">
        <f t="shared" si="78"/>
        <v>6.6666666666666679</v>
      </c>
      <c r="K57" s="8">
        <f t="shared" si="79"/>
        <v>-30.333333333333332</v>
      </c>
      <c r="L57" s="37">
        <v>30</v>
      </c>
      <c r="M57" s="37">
        <v>35</v>
      </c>
      <c r="N57" s="35">
        <f t="shared" si="19"/>
        <v>32.5</v>
      </c>
      <c r="O57" s="35">
        <f t="shared" si="20"/>
        <v>21.666666666666664</v>
      </c>
      <c r="P57" s="35">
        <f t="shared" si="21"/>
        <v>31</v>
      </c>
      <c r="Q57" s="35">
        <f t="shared" si="22"/>
        <v>20.666666666666664</v>
      </c>
      <c r="R57" s="42">
        <f t="shared" si="23"/>
        <v>4.5</v>
      </c>
      <c r="S57" s="42">
        <f t="shared" si="24"/>
        <v>-6.3333333333333357</v>
      </c>
      <c r="T57" s="42">
        <f t="shared" si="25"/>
        <v>3</v>
      </c>
      <c r="U57" s="42">
        <f t="shared" si="26"/>
        <v>-7.3333333333333357</v>
      </c>
      <c r="V57" s="10">
        <f t="shared" si="27"/>
        <v>0.14516129032258066</v>
      </c>
      <c r="W57" s="10">
        <f t="shared" si="28"/>
        <v>-0.20430107526881727</v>
      </c>
      <c r="X57" s="10">
        <f t="shared" si="29"/>
        <v>9.6774193548387094E-2</v>
      </c>
      <c r="Y57" s="10">
        <f t="shared" si="30"/>
        <v>-0.2365591397849463</v>
      </c>
      <c r="Z57" s="37">
        <f t="shared" si="31"/>
        <v>4.5</v>
      </c>
      <c r="AA57" s="37">
        <f t="shared" si="32"/>
        <v>6.3333333333333357</v>
      </c>
      <c r="AB57" s="37">
        <f t="shared" si="33"/>
        <v>3</v>
      </c>
      <c r="AC57" s="37">
        <f t="shared" si="34"/>
        <v>7.3333333333333357</v>
      </c>
      <c r="AD57" s="60">
        <f t="shared" si="35"/>
        <v>0.14516129032258066</v>
      </c>
      <c r="AE57" s="60">
        <f t="shared" si="36"/>
        <v>0.20430107526881727</v>
      </c>
      <c r="AF57" s="60">
        <f t="shared" si="37"/>
        <v>9.6774193548387094E-2</v>
      </c>
      <c r="AG57" s="60">
        <f t="shared" si="38"/>
        <v>0.2365591397849463</v>
      </c>
      <c r="AH57" s="35">
        <f t="shared" si="39"/>
        <v>-0.1487603305785124</v>
      </c>
      <c r="AI57" s="35">
        <f t="shared" si="40"/>
        <v>0.25503355704698</v>
      </c>
      <c r="AJ57" s="35">
        <f t="shared" si="41"/>
        <v>-0.10169491525423729</v>
      </c>
      <c r="AK57" s="35">
        <f t="shared" si="42"/>
        <v>0.30136986301369872</v>
      </c>
      <c r="AL57" s="10">
        <f t="shared" si="43"/>
        <v>0.1487603305785124</v>
      </c>
      <c r="AM57" s="10">
        <f t="shared" si="44"/>
        <v>0.25503355704698</v>
      </c>
      <c r="AN57" s="10">
        <f t="shared" si="45"/>
        <v>0.10169491525423729</v>
      </c>
      <c r="AO57" s="10">
        <f>ABS(AK57)</f>
        <v>0.30136986301369872</v>
      </c>
      <c r="AP57" s="60">
        <f>(D57-13.66)^2</f>
        <v>205.63559999999998</v>
      </c>
      <c r="AQ57" s="51">
        <v>0</v>
      </c>
      <c r="AR57" s="51"/>
      <c r="AS57" s="51"/>
      <c r="AT57" s="51">
        <v>0</v>
      </c>
      <c r="AU57" s="6">
        <v>20</v>
      </c>
      <c r="AV57" s="6">
        <v>85</v>
      </c>
      <c r="AW57" s="40">
        <f t="shared" si="80"/>
        <v>52.5</v>
      </c>
      <c r="AX57" s="40">
        <f t="shared" si="46"/>
        <v>35</v>
      </c>
      <c r="AY57" s="40">
        <f>AVERAGE(AU57,AV57,E57)</f>
        <v>39.666666666666664</v>
      </c>
      <c r="AZ57" s="40">
        <f t="shared" si="47"/>
        <v>26.444444444444443</v>
      </c>
      <c r="BA57" s="21">
        <f>AW57-E57</f>
        <v>38.5</v>
      </c>
      <c r="BB57" s="21">
        <f>AX57-E57</f>
        <v>21</v>
      </c>
      <c r="BC57" s="21">
        <f>AY57-E57</f>
        <v>25.666666666666664</v>
      </c>
      <c r="BD57" s="21">
        <f>AZ57-E57</f>
        <v>12.444444444444443</v>
      </c>
      <c r="BE57" s="6">
        <f>BA57/G57</f>
        <v>1.2419354838709677</v>
      </c>
      <c r="BF57" s="6">
        <f>BB57/G57</f>
        <v>0.67741935483870963</v>
      </c>
      <c r="BG57" s="6">
        <f>BC57/G57</f>
        <v>0.82795698924731176</v>
      </c>
      <c r="BH57" s="6">
        <f>BD57/G57</f>
        <v>0.40143369175627236</v>
      </c>
      <c r="BI57" s="40">
        <f t="shared" si="48"/>
        <v>38.5</v>
      </c>
      <c r="BJ57" s="40">
        <f t="shared" si="49"/>
        <v>21</v>
      </c>
      <c r="BK57" s="40">
        <f t="shared" si="50"/>
        <v>25.666666666666664</v>
      </c>
      <c r="BL57" s="40">
        <f t="shared" si="51"/>
        <v>12.444444444444443</v>
      </c>
      <c r="BM57" s="21">
        <f t="shared" si="52"/>
        <v>1.2419354838709677</v>
      </c>
      <c r="BN57" s="21">
        <f t="shared" si="53"/>
        <v>0.67741935483870963</v>
      </c>
      <c r="BO57" s="21">
        <f t="shared" si="54"/>
        <v>0.82795698924731176</v>
      </c>
      <c r="BP57" s="21">
        <f t="shared" si="55"/>
        <v>0.40143369175627236</v>
      </c>
      <c r="BQ57" s="23">
        <f>(E57-AW57)/(0.5*(E57+AW57))</f>
        <v>-1.1578947368421053</v>
      </c>
      <c r="BR57" s="23">
        <f>(E57-AX57)/(0.5*(E57+AX57))</f>
        <v>-0.8571428571428571</v>
      </c>
      <c r="BS57" s="23">
        <f>(E57-AY57)/(0.5*(E57+AY57))</f>
        <v>-0.9565217391304347</v>
      </c>
      <c r="BT57" s="23">
        <f>(E57-AZ57)/(0.5*(E57+AZ57))</f>
        <v>-0.61538461538461531</v>
      </c>
      <c r="BU57" s="68">
        <f t="shared" si="56"/>
        <v>1.1578947368421053</v>
      </c>
      <c r="BV57" s="68">
        <f t="shared" si="11"/>
        <v>0.8571428571428571</v>
      </c>
      <c r="BW57" s="68">
        <f t="shared" si="12"/>
        <v>0.9565217391304347</v>
      </c>
      <c r="BX57" s="68">
        <f t="shared" si="13"/>
        <v>0.61538461538461531</v>
      </c>
      <c r="BY57" s="16">
        <v>1</v>
      </c>
      <c r="BZ57" s="16"/>
      <c r="CA57" s="16"/>
      <c r="CB57" s="16">
        <v>0</v>
      </c>
      <c r="CC57" s="7">
        <v>27</v>
      </c>
      <c r="CD57" s="7">
        <v>38</v>
      </c>
      <c r="CE57" s="47">
        <f t="shared" si="57"/>
        <v>32.5</v>
      </c>
      <c r="CF57" s="47">
        <f t="shared" si="58"/>
        <v>21.666666666666664</v>
      </c>
      <c r="CG57" s="47">
        <f>AVERAGE(CC57,CD57,F57)</f>
        <v>38.666666666666664</v>
      </c>
      <c r="CH57" s="47">
        <f t="shared" si="59"/>
        <v>25.777777777777775</v>
      </c>
      <c r="CI57" s="46">
        <f>CE57-F57</f>
        <v>-18.5</v>
      </c>
      <c r="CJ57" s="46">
        <f>CF57-F57</f>
        <v>-29.333333333333336</v>
      </c>
      <c r="CK57" s="46">
        <f>CG57-F57</f>
        <v>-12.333333333333336</v>
      </c>
      <c r="CL57" s="46">
        <f>CH57-F57</f>
        <v>-25.222222222222225</v>
      </c>
      <c r="CM57" s="7">
        <f>CI57/G57</f>
        <v>-0.59677419354838712</v>
      </c>
      <c r="CN57" s="7">
        <f>CJ57/G57</f>
        <v>-0.94623655913978499</v>
      </c>
      <c r="CO57" s="7">
        <f>CK57/G57</f>
        <v>-0.39784946236559149</v>
      </c>
      <c r="CP57" s="7">
        <f>CL57/G57</f>
        <v>-0.81362007168458794</v>
      </c>
      <c r="CQ57" s="47">
        <f t="shared" si="60"/>
        <v>18.5</v>
      </c>
      <c r="CR57" s="47">
        <f t="shared" si="61"/>
        <v>29.333333333333336</v>
      </c>
      <c r="CS57" s="47">
        <f t="shared" si="62"/>
        <v>12.333333333333336</v>
      </c>
      <c r="CT57" s="47">
        <f t="shared" si="63"/>
        <v>25.222222222222225</v>
      </c>
      <c r="CU57" s="46">
        <f t="shared" si="64"/>
        <v>0.59677419354838712</v>
      </c>
      <c r="CV57" s="46">
        <f t="shared" si="65"/>
        <v>0.94623655913978499</v>
      </c>
      <c r="CW57" s="46">
        <f t="shared" si="66"/>
        <v>0.39784946236559149</v>
      </c>
      <c r="CX57" s="46">
        <f t="shared" si="67"/>
        <v>0.81362007168458794</v>
      </c>
      <c r="CY57" s="67">
        <f>(F57-CE57)/(0.5*(F57+CE57))</f>
        <v>0.44311377245508982</v>
      </c>
      <c r="CZ57" s="67">
        <f>(F57-CF57)/(0.5*(F57+CF57))</f>
        <v>0.80733944954128456</v>
      </c>
      <c r="DA57" s="67">
        <f>(F57-CG57)/(0.5*(F57+CG57))</f>
        <v>0.27509293680297409</v>
      </c>
      <c r="DB57" s="67">
        <f>(F57-CH57)/(0.5*(F57+CH57))</f>
        <v>0.65701881331403778</v>
      </c>
      <c r="DC57" s="66">
        <f t="shared" si="68"/>
        <v>0.44311377245508982</v>
      </c>
      <c r="DD57" s="66">
        <f t="shared" si="16"/>
        <v>0.80733944954128456</v>
      </c>
      <c r="DE57" s="66">
        <f t="shared" si="17"/>
        <v>0.27509293680297409</v>
      </c>
      <c r="DF57" s="66">
        <f t="shared" si="18"/>
        <v>0.65701881331403778</v>
      </c>
      <c r="DG57" s="45">
        <v>0</v>
      </c>
      <c r="DH57" s="45"/>
      <c r="DI57" s="45"/>
      <c r="DJ57" s="45">
        <v>1</v>
      </c>
      <c r="DK57" s="1">
        <v>0</v>
      </c>
      <c r="DL57" s="1">
        <v>6</v>
      </c>
      <c r="DM57" s="1">
        <v>1</v>
      </c>
      <c r="DN57" s="8">
        <f t="shared" ref="DN57:DP57" si="88">SUM(DK54:DK57)</f>
        <v>14</v>
      </c>
      <c r="DO57" s="8">
        <f t="shared" si="88"/>
        <v>8</v>
      </c>
      <c r="DP57" s="8">
        <f t="shared" si="88"/>
        <v>11</v>
      </c>
    </row>
    <row r="58" spans="1:120" x14ac:dyDescent="0.25">
      <c r="A58" s="1">
        <v>9</v>
      </c>
      <c r="B58" s="1">
        <v>1</v>
      </c>
      <c r="C58" s="1">
        <v>1</v>
      </c>
      <c r="D58" s="3">
        <v>45</v>
      </c>
      <c r="E58" s="4">
        <v>95</v>
      </c>
      <c r="F58" s="24">
        <v>6</v>
      </c>
      <c r="G58" s="8">
        <f t="shared" ref="G58:G73" si="89">AVERAGE(D58:F58)</f>
        <v>48.666666666666664</v>
      </c>
      <c r="H58" s="8">
        <f t="shared" ref="H58:H73" si="90">G58*2/3</f>
        <v>32.444444444444443</v>
      </c>
      <c r="I58" s="11">
        <f t="shared" ref="I58:I73" si="91">$H58-D58</f>
        <v>-12.555555555555557</v>
      </c>
      <c r="J58" s="8">
        <f t="shared" ref="J58:J73" si="92">$H58-E58</f>
        <v>-62.555555555555557</v>
      </c>
      <c r="K58" s="8">
        <f t="shared" ref="K58:K73" si="93">$H58-F58</f>
        <v>26.444444444444443</v>
      </c>
      <c r="L58" s="37">
        <v>20</v>
      </c>
      <c r="M58" s="37">
        <v>75</v>
      </c>
      <c r="N58" s="35">
        <f t="shared" si="19"/>
        <v>47.5</v>
      </c>
      <c r="O58" s="35">
        <f t="shared" si="20"/>
        <v>31.666666666666664</v>
      </c>
      <c r="P58" s="35">
        <f t="shared" si="21"/>
        <v>46.666666666666664</v>
      </c>
      <c r="Q58" s="35">
        <f t="shared" si="22"/>
        <v>31.111111111111107</v>
      </c>
      <c r="R58" s="42">
        <f t="shared" si="23"/>
        <v>2.5</v>
      </c>
      <c r="S58" s="42">
        <f t="shared" si="24"/>
        <v>-13.333333333333336</v>
      </c>
      <c r="T58" s="42">
        <f t="shared" si="25"/>
        <v>1.6666666666666643</v>
      </c>
      <c r="U58" s="42">
        <f t="shared" si="26"/>
        <v>-13.888888888888893</v>
      </c>
      <c r="V58" s="10">
        <f t="shared" si="27"/>
        <v>5.1369863013698634E-2</v>
      </c>
      <c r="W58" s="10">
        <f t="shared" si="28"/>
        <v>-0.27397260273972607</v>
      </c>
      <c r="X58" s="10">
        <f t="shared" si="29"/>
        <v>3.424657534246571E-2</v>
      </c>
      <c r="Y58" s="10">
        <f t="shared" si="30"/>
        <v>-0.28538812785388135</v>
      </c>
      <c r="Z58" s="37">
        <f t="shared" si="31"/>
        <v>2.5</v>
      </c>
      <c r="AA58" s="37">
        <f t="shared" si="32"/>
        <v>13.333333333333336</v>
      </c>
      <c r="AB58" s="37">
        <f t="shared" si="33"/>
        <v>1.6666666666666643</v>
      </c>
      <c r="AC58" s="37">
        <f t="shared" si="34"/>
        <v>13.888888888888893</v>
      </c>
      <c r="AD58" s="60">
        <f t="shared" si="35"/>
        <v>5.1369863013698634E-2</v>
      </c>
      <c r="AE58" s="60">
        <f t="shared" si="36"/>
        <v>0.27397260273972607</v>
      </c>
      <c r="AF58" s="60">
        <f t="shared" si="37"/>
        <v>3.424657534246571E-2</v>
      </c>
      <c r="AG58" s="60">
        <f t="shared" si="38"/>
        <v>0.28538812785388135</v>
      </c>
      <c r="AH58" s="35">
        <f t="shared" si="39"/>
        <v>-5.4054054054054057E-2</v>
      </c>
      <c r="AI58" s="35">
        <f t="shared" si="40"/>
        <v>0.34782608695652184</v>
      </c>
      <c r="AJ58" s="35">
        <f t="shared" si="41"/>
        <v>-3.6363636363636313E-2</v>
      </c>
      <c r="AK58" s="35">
        <f t="shared" si="42"/>
        <v>0.36496350364963515</v>
      </c>
      <c r="AL58" s="10">
        <f t="shared" si="43"/>
        <v>5.4054054054054057E-2</v>
      </c>
      <c r="AM58" s="10">
        <f t="shared" si="44"/>
        <v>0.34782608695652184</v>
      </c>
      <c r="AN58" s="10">
        <f t="shared" si="45"/>
        <v>3.6363636363636313E-2</v>
      </c>
      <c r="AO58" s="10">
        <f>ABS(AK58)</f>
        <v>0.36496350364963515</v>
      </c>
      <c r="AP58" s="60">
        <f>(D58-50.22)^2</f>
        <v>27.24839999999999</v>
      </c>
      <c r="AQ58" s="51">
        <v>1</v>
      </c>
      <c r="AR58" s="51"/>
      <c r="AS58" s="51"/>
      <c r="AT58" s="51">
        <v>1</v>
      </c>
      <c r="AU58" s="6">
        <v>25</v>
      </c>
      <c r="AV58" s="6">
        <v>4</v>
      </c>
      <c r="AW58" s="40">
        <f t="shared" ref="AW58:AW73" si="94">AVERAGE(AU58,AV58)</f>
        <v>14.5</v>
      </c>
      <c r="AX58" s="40">
        <f t="shared" si="46"/>
        <v>9.6666666666666661</v>
      </c>
      <c r="AY58" s="40">
        <f>AVERAGE(AU58,AV58,E58)</f>
        <v>41.333333333333336</v>
      </c>
      <c r="AZ58" s="40">
        <f t="shared" si="47"/>
        <v>27.555555555555557</v>
      </c>
      <c r="BA58" s="21">
        <f>AW58-E58</f>
        <v>-80.5</v>
      </c>
      <c r="BB58" s="21">
        <f>AX58-E58</f>
        <v>-85.333333333333329</v>
      </c>
      <c r="BC58" s="21">
        <f>AY58-E58</f>
        <v>-53.666666666666664</v>
      </c>
      <c r="BD58" s="21">
        <f>AZ58-E58</f>
        <v>-67.444444444444443</v>
      </c>
      <c r="BE58" s="6">
        <f>BA58/G58</f>
        <v>-1.654109589041096</v>
      </c>
      <c r="BF58" s="6">
        <f>BB58/G58</f>
        <v>-1.7534246575342465</v>
      </c>
      <c r="BG58" s="6">
        <f>BC58/G58</f>
        <v>-1.1027397260273972</v>
      </c>
      <c r="BH58" s="6">
        <f>BD58/G58</f>
        <v>-1.3858447488584476</v>
      </c>
      <c r="BI58" s="40">
        <f t="shared" si="48"/>
        <v>80.5</v>
      </c>
      <c r="BJ58" s="40">
        <f t="shared" si="49"/>
        <v>85.333333333333329</v>
      </c>
      <c r="BK58" s="40">
        <f t="shared" si="50"/>
        <v>53.666666666666664</v>
      </c>
      <c r="BL58" s="40">
        <f t="shared" si="51"/>
        <v>67.444444444444443</v>
      </c>
      <c r="BM58" s="21">
        <f t="shared" si="52"/>
        <v>1.654109589041096</v>
      </c>
      <c r="BN58" s="21">
        <f t="shared" si="53"/>
        <v>1.7534246575342465</v>
      </c>
      <c r="BO58" s="21">
        <f t="shared" si="54"/>
        <v>1.1027397260273972</v>
      </c>
      <c r="BP58" s="21">
        <f t="shared" si="55"/>
        <v>1.3858447488584476</v>
      </c>
      <c r="BQ58" s="23">
        <f>(E58-AW58)/(0.5*(E58+AW58))</f>
        <v>1.4703196347031964</v>
      </c>
      <c r="BR58" s="23">
        <f>(E58-AX58)/(0.5*(E58+AX58))</f>
        <v>1.6305732484076432</v>
      </c>
      <c r="BS58" s="23">
        <f>(E58-AY58)/(0.5*(E58+AY58))</f>
        <v>0.78728606356968212</v>
      </c>
      <c r="BT58" s="23">
        <f>(E58-AZ58)/(0.5*(E58+AZ58))</f>
        <v>1.1006346328195828</v>
      </c>
      <c r="BU58" s="68">
        <f t="shared" si="56"/>
        <v>1.4703196347031964</v>
      </c>
      <c r="BV58" s="68">
        <f t="shared" ref="BV58:BV73" si="95">ABS(BR58)</f>
        <v>1.6305732484076432</v>
      </c>
      <c r="BW58" s="68">
        <f t="shared" ref="BW58:BW73" si="96">ABS(BS58)</f>
        <v>0.78728606356968212</v>
      </c>
      <c r="BX58" s="68">
        <f t="shared" ref="BX58:BX73" si="97">ABS(BT58)</f>
        <v>1.1006346328195828</v>
      </c>
      <c r="BY58" s="16">
        <v>0</v>
      </c>
      <c r="BZ58" s="16"/>
      <c r="CA58" s="16"/>
      <c r="CB58" s="16">
        <v>1</v>
      </c>
      <c r="CC58" s="7">
        <v>4</v>
      </c>
      <c r="CD58" s="7">
        <v>8</v>
      </c>
      <c r="CE58" s="47">
        <f t="shared" si="57"/>
        <v>6</v>
      </c>
      <c r="CF58" s="47">
        <f t="shared" si="58"/>
        <v>4</v>
      </c>
      <c r="CG58" s="47">
        <f>AVERAGE(CC58,CD58,F58)</f>
        <v>6</v>
      </c>
      <c r="CH58" s="47">
        <f t="shared" si="59"/>
        <v>4</v>
      </c>
      <c r="CI58" s="46">
        <f>CE58-F58</f>
        <v>0</v>
      </c>
      <c r="CJ58" s="46">
        <f>CF58-F58</f>
        <v>-2</v>
      </c>
      <c r="CK58" s="46">
        <f>CG58-F58</f>
        <v>0</v>
      </c>
      <c r="CL58" s="46">
        <f>CH58-F58</f>
        <v>-2</v>
      </c>
      <c r="CM58" s="7">
        <f>CI58/G58</f>
        <v>0</v>
      </c>
      <c r="CN58" s="7">
        <f>CJ58/G58</f>
        <v>-4.1095890410958909E-2</v>
      </c>
      <c r="CO58" s="7">
        <f>CK58/G58</f>
        <v>0</v>
      </c>
      <c r="CP58" s="7">
        <f>CL58/G58</f>
        <v>-4.1095890410958909E-2</v>
      </c>
      <c r="CQ58" s="47">
        <f t="shared" si="60"/>
        <v>0</v>
      </c>
      <c r="CR58" s="47">
        <f t="shared" si="61"/>
        <v>2</v>
      </c>
      <c r="CS58" s="47">
        <f t="shared" si="62"/>
        <v>0</v>
      </c>
      <c r="CT58" s="47">
        <f t="shared" si="63"/>
        <v>2</v>
      </c>
      <c r="CU58" s="46">
        <f t="shared" si="64"/>
        <v>0</v>
      </c>
      <c r="CV58" s="46">
        <f t="shared" si="65"/>
        <v>4.1095890410958909E-2</v>
      </c>
      <c r="CW58" s="46">
        <f t="shared" si="66"/>
        <v>0</v>
      </c>
      <c r="CX58" s="46">
        <f t="shared" si="67"/>
        <v>4.1095890410958909E-2</v>
      </c>
      <c r="CY58" s="67">
        <f>(F58-CE58)/(0.5*(F58+CE58))</f>
        <v>0</v>
      </c>
      <c r="CZ58" s="67">
        <f>(F58-CF58)/(0.5*(F58+CF58))</f>
        <v>0.4</v>
      </c>
      <c r="DA58" s="67">
        <f>(F58-CG58)/(0.5*(F58+CG58))</f>
        <v>0</v>
      </c>
      <c r="DB58" s="67">
        <f>(F58-CH58)/(0.5*(F58+CH58))</f>
        <v>0.4</v>
      </c>
      <c r="DC58" s="66">
        <f t="shared" si="68"/>
        <v>0</v>
      </c>
      <c r="DD58" s="66">
        <f t="shared" ref="DD58:DD73" si="98">ABS(CZ58)</f>
        <v>0.4</v>
      </c>
      <c r="DE58" s="66">
        <f t="shared" ref="DE58:DE73" si="99">ABS(DA58)</f>
        <v>0</v>
      </c>
      <c r="DF58" s="66">
        <f t="shared" ref="DF58:DF73" si="100">ABS(DB58)</f>
        <v>0.4</v>
      </c>
      <c r="DG58" s="45">
        <v>0</v>
      </c>
      <c r="DH58" s="45"/>
      <c r="DI58" s="45"/>
      <c r="DJ58" s="45">
        <v>0</v>
      </c>
      <c r="DK58" s="1">
        <v>6</v>
      </c>
      <c r="DL58" s="1">
        <v>1</v>
      </c>
      <c r="DM58" s="1">
        <v>0</v>
      </c>
    </row>
    <row r="59" spans="1:120" x14ac:dyDescent="0.25">
      <c r="A59" s="1">
        <v>9</v>
      </c>
      <c r="B59" s="1">
        <v>1</v>
      </c>
      <c r="C59" s="1">
        <v>2</v>
      </c>
      <c r="D59" s="3">
        <v>55</v>
      </c>
      <c r="E59" s="25">
        <v>23</v>
      </c>
      <c r="F59" s="24">
        <v>28</v>
      </c>
      <c r="G59" s="8">
        <f t="shared" si="89"/>
        <v>35.333333333333336</v>
      </c>
      <c r="H59" s="8">
        <f t="shared" si="90"/>
        <v>23.555555555555557</v>
      </c>
      <c r="I59" s="8">
        <f t="shared" si="91"/>
        <v>-31.444444444444443</v>
      </c>
      <c r="J59" s="11">
        <f t="shared" si="92"/>
        <v>0.55555555555555713</v>
      </c>
      <c r="K59" s="8">
        <f t="shared" si="93"/>
        <v>-4.4444444444444429</v>
      </c>
      <c r="L59" s="37">
        <v>40</v>
      </c>
      <c r="M59" s="37">
        <v>75</v>
      </c>
      <c r="N59" s="35">
        <f t="shared" ref="N59:N73" si="101">AVERAGE(L59,M59)</f>
        <v>57.5</v>
      </c>
      <c r="O59" s="35">
        <f t="shared" ref="O59:O73" si="102">N59*(2/3)</f>
        <v>38.333333333333329</v>
      </c>
      <c r="P59" s="35">
        <f t="shared" ref="P59:P73" si="103">AVERAGE(L59,M59,D59)</f>
        <v>56.666666666666664</v>
      </c>
      <c r="Q59" s="35">
        <f t="shared" ref="Q59:Q73" si="104">P59*(2/3)</f>
        <v>37.777777777777771</v>
      </c>
      <c r="R59" s="42">
        <f t="shared" ref="R59:R73" si="105">N59-D59</f>
        <v>2.5</v>
      </c>
      <c r="S59" s="42">
        <f t="shared" ref="S59:S73" si="106">O59-D59</f>
        <v>-16.666666666666671</v>
      </c>
      <c r="T59" s="42">
        <f t="shared" ref="T59:T73" si="107">P59-D59</f>
        <v>1.6666666666666643</v>
      </c>
      <c r="U59" s="42">
        <f t="shared" ref="U59:U73" si="108">Q59-D59</f>
        <v>-17.222222222222229</v>
      </c>
      <c r="V59" s="10">
        <f t="shared" ref="V59:V73" si="109">R59/G59</f>
        <v>7.0754716981132074E-2</v>
      </c>
      <c r="W59" s="10">
        <f t="shared" ref="W59:W73" si="110">S59/G59</f>
        <v>-0.47169811320754729</v>
      </c>
      <c r="X59" s="10">
        <f t="shared" ref="X59:X73" si="111">T59/G59</f>
        <v>4.7169811320754644E-2</v>
      </c>
      <c r="Y59" s="10">
        <f t="shared" ref="Y59:Y73" si="112">U59/G59</f>
        <v>-0.48742138364779891</v>
      </c>
      <c r="Z59" s="37">
        <f t="shared" ref="Z59:Z73" si="113">ABS(R59)</f>
        <v>2.5</v>
      </c>
      <c r="AA59" s="37">
        <f t="shared" ref="AA59:AA73" si="114">ABS(S59)</f>
        <v>16.666666666666671</v>
      </c>
      <c r="AB59" s="37">
        <f t="shared" ref="AB59:AB73" si="115">ABS(T59)</f>
        <v>1.6666666666666643</v>
      </c>
      <c r="AC59" s="37">
        <f t="shared" ref="AC59:AC73" si="116">ABS(U59)</f>
        <v>17.222222222222229</v>
      </c>
      <c r="AD59" s="60">
        <f t="shared" ref="AD59:AD73" si="117">ABS(V59)</f>
        <v>7.0754716981132074E-2</v>
      </c>
      <c r="AE59" s="60">
        <f t="shared" ref="AE59:AE73" si="118">ABS(W59)</f>
        <v>0.47169811320754729</v>
      </c>
      <c r="AF59" s="60">
        <f t="shared" ref="AF59:AF73" si="119">ABS(X59)</f>
        <v>4.7169811320754644E-2</v>
      </c>
      <c r="AG59" s="60">
        <f t="shared" ref="AG59:AG73" si="120">ABS(Y59)</f>
        <v>0.48742138364779891</v>
      </c>
      <c r="AH59" s="35">
        <f t="shared" ref="AH59:AH73" si="121">(D59-N59)/(0.5*(D59+N59))</f>
        <v>-4.4444444444444446E-2</v>
      </c>
      <c r="AI59" s="35">
        <f t="shared" ref="AI59:AI73" si="122">(D59-O59)/(0.5*(D59+O59))</f>
        <v>0.35714285714285726</v>
      </c>
      <c r="AJ59" s="35">
        <f t="shared" ref="AJ59:AJ73" si="123">(D59-P59)/(0.5*(D59+P59))</f>
        <v>-2.9850746268656678E-2</v>
      </c>
      <c r="AK59" s="35">
        <f t="shared" ref="AK59:AK73" si="124">(D59-Q59)/(0.5*(D59+Q59))</f>
        <v>0.37125748502994027</v>
      </c>
      <c r="AL59" s="10">
        <f t="shared" ref="AL59:AL73" si="125">ABS(AH59)</f>
        <v>4.4444444444444446E-2</v>
      </c>
      <c r="AM59" s="10">
        <f t="shared" ref="AM59:AM73" si="126">ABS(AI59)</f>
        <v>0.35714285714285726</v>
      </c>
      <c r="AN59" s="10">
        <f t="shared" ref="AN59:AN73" si="127">ABS(AJ59)</f>
        <v>2.9850746268656678E-2</v>
      </c>
      <c r="AO59" s="10">
        <f>ABS(AK59)</f>
        <v>0.37125748502994027</v>
      </c>
      <c r="AP59" s="60">
        <f>(D59-29.11)^2</f>
        <v>670.2921</v>
      </c>
      <c r="AQ59" s="51">
        <v>0</v>
      </c>
      <c r="AR59" s="51"/>
      <c r="AS59" s="51"/>
      <c r="AT59" s="51">
        <v>1</v>
      </c>
      <c r="AU59" s="6">
        <v>15</v>
      </c>
      <c r="AV59" s="6">
        <v>30</v>
      </c>
      <c r="AW59" s="40">
        <f t="shared" si="94"/>
        <v>22.5</v>
      </c>
      <c r="AX59" s="40">
        <f t="shared" ref="AX59:AX73" si="128">AW59*(2/3)</f>
        <v>15</v>
      </c>
      <c r="AY59" s="40">
        <f>AVERAGE(AU59,AV59,E59)</f>
        <v>22.666666666666668</v>
      </c>
      <c r="AZ59" s="40">
        <f t="shared" ref="AZ59:AZ73" si="129">AY59*(2/3)</f>
        <v>15.111111111111111</v>
      </c>
      <c r="BA59" s="21">
        <f>AW59-E59</f>
        <v>-0.5</v>
      </c>
      <c r="BB59" s="21">
        <f>AX59-E59</f>
        <v>-8</v>
      </c>
      <c r="BC59" s="21">
        <f>AY59-E59</f>
        <v>-0.33333333333333215</v>
      </c>
      <c r="BD59" s="21">
        <f>AZ59-E59</f>
        <v>-7.8888888888888893</v>
      </c>
      <c r="BE59" s="6">
        <f>BA59/G59</f>
        <v>-1.4150943396226414E-2</v>
      </c>
      <c r="BF59" s="6">
        <f>BB59/G59</f>
        <v>-0.22641509433962262</v>
      </c>
      <c r="BG59" s="6">
        <f>BC59/G59</f>
        <v>-9.4339622641509101E-3</v>
      </c>
      <c r="BH59" s="6">
        <f>BD59/G59</f>
        <v>-0.22327044025157233</v>
      </c>
      <c r="BI59" s="40">
        <f t="shared" ref="BI59:BI73" si="130">ABS(BA59)</f>
        <v>0.5</v>
      </c>
      <c r="BJ59" s="40">
        <f t="shared" ref="BJ59:BJ73" si="131">ABS(BB59)</f>
        <v>8</v>
      </c>
      <c r="BK59" s="40">
        <f t="shared" ref="BK59:BK73" si="132">ABS(BC59)</f>
        <v>0.33333333333333215</v>
      </c>
      <c r="BL59" s="40">
        <f t="shared" ref="BL59:BL73" si="133">ABS(BD59)</f>
        <v>7.8888888888888893</v>
      </c>
      <c r="BM59" s="21">
        <f t="shared" ref="BM59:BM73" si="134">ABS(BE59)</f>
        <v>1.4150943396226414E-2</v>
      </c>
      <c r="BN59" s="21">
        <f t="shared" ref="BN59:BN73" si="135">ABS(BF59)</f>
        <v>0.22641509433962262</v>
      </c>
      <c r="BO59" s="21">
        <f t="shared" ref="BO59:BO73" si="136">ABS(BG59)</f>
        <v>9.4339622641509101E-3</v>
      </c>
      <c r="BP59" s="21">
        <f t="shared" ref="BP59:BP73" si="137">ABS(BH59)</f>
        <v>0.22327044025157233</v>
      </c>
      <c r="BQ59" s="23">
        <f>(E59-AW59)/(0.5*(E59+AW59))</f>
        <v>2.197802197802198E-2</v>
      </c>
      <c r="BR59" s="23">
        <f>(E59-AX59)/(0.5*(E59+AX59))</f>
        <v>0.42105263157894735</v>
      </c>
      <c r="BS59" s="23">
        <f>(E59-AY59)/(0.5*(E59+AY59))</f>
        <v>1.4598540145985349E-2</v>
      </c>
      <c r="BT59" s="23">
        <f>(E59-AZ59)/(0.5*(E59+AZ59))</f>
        <v>0.4139941690962099</v>
      </c>
      <c r="BU59" s="68">
        <f t="shared" ref="BU59:BU73" si="138">ABS(BQ59)</f>
        <v>2.197802197802198E-2</v>
      </c>
      <c r="BV59" s="68">
        <f t="shared" si="95"/>
        <v>0.42105263157894735</v>
      </c>
      <c r="BW59" s="68">
        <f t="shared" si="96"/>
        <v>1.4598540145985349E-2</v>
      </c>
      <c r="BX59" s="68">
        <f t="shared" si="97"/>
        <v>0.4139941690962099</v>
      </c>
      <c r="BY59" s="16">
        <v>1</v>
      </c>
      <c r="BZ59" s="16"/>
      <c r="CA59" s="16"/>
      <c r="CB59" s="16">
        <v>1</v>
      </c>
      <c r="CC59" s="7">
        <v>35</v>
      </c>
      <c r="CD59" s="7">
        <v>42</v>
      </c>
      <c r="CE59" s="47">
        <f t="shared" ref="CE59:CE73" si="139">AVERAGE(CC59,CD59)</f>
        <v>38.5</v>
      </c>
      <c r="CF59" s="47">
        <f t="shared" ref="CF59:CF73" si="140">CE59*(2/3)</f>
        <v>25.666666666666664</v>
      </c>
      <c r="CG59" s="47">
        <f>AVERAGE(CC59,CD59,F59)</f>
        <v>35</v>
      </c>
      <c r="CH59" s="47">
        <f t="shared" ref="CH59:CH73" si="141">CG59*(2/3)</f>
        <v>23.333333333333332</v>
      </c>
      <c r="CI59" s="46">
        <f>CE59-F59</f>
        <v>10.5</v>
      </c>
      <c r="CJ59" s="46">
        <f>CF59-F59</f>
        <v>-2.3333333333333357</v>
      </c>
      <c r="CK59" s="46">
        <f>CG59-F59</f>
        <v>7</v>
      </c>
      <c r="CL59" s="46">
        <f>CH59-F59</f>
        <v>-4.6666666666666679</v>
      </c>
      <c r="CM59" s="7">
        <f>CI59/G59</f>
        <v>0.29716981132075471</v>
      </c>
      <c r="CN59" s="7">
        <f>CJ59/G59</f>
        <v>-6.6037735849056672E-2</v>
      </c>
      <c r="CO59" s="7">
        <f>CK59/G59</f>
        <v>0.1981132075471698</v>
      </c>
      <c r="CP59" s="7">
        <f>CL59/G59</f>
        <v>-0.13207547169811323</v>
      </c>
      <c r="CQ59" s="47">
        <f t="shared" ref="CQ59:CQ73" si="142">ABS(CI59)</f>
        <v>10.5</v>
      </c>
      <c r="CR59" s="47">
        <f t="shared" ref="CR59:CR73" si="143">ABS(CJ59)</f>
        <v>2.3333333333333357</v>
      </c>
      <c r="CS59" s="47">
        <f t="shared" ref="CS59:CS73" si="144">ABS(CK59)</f>
        <v>7</v>
      </c>
      <c r="CT59" s="47">
        <f t="shared" ref="CT59:CT73" si="145">ABS(CL59)</f>
        <v>4.6666666666666679</v>
      </c>
      <c r="CU59" s="46">
        <f t="shared" ref="CU59:CU73" si="146">ABS(CM59)</f>
        <v>0.29716981132075471</v>
      </c>
      <c r="CV59" s="46">
        <f t="shared" ref="CV59:CV73" si="147">ABS(CN59)</f>
        <v>6.6037735849056672E-2</v>
      </c>
      <c r="CW59" s="46">
        <f t="shared" ref="CW59:CW73" si="148">ABS(CO59)</f>
        <v>0.1981132075471698</v>
      </c>
      <c r="CX59" s="46">
        <f t="shared" ref="CX59:CX73" si="149">ABS(CP59)</f>
        <v>0.13207547169811323</v>
      </c>
      <c r="CY59" s="67">
        <f>(F59-CE59)/(0.5*(F59+CE59))</f>
        <v>-0.31578947368421051</v>
      </c>
      <c r="CZ59" s="67">
        <f>(F59-CF59)/(0.5*(F59+CF59))</f>
        <v>8.695652173913053E-2</v>
      </c>
      <c r="DA59" s="67">
        <f>(F59-CG59)/(0.5*(F59+CG59))</f>
        <v>-0.22222222222222221</v>
      </c>
      <c r="DB59" s="67">
        <f>(F59-CH59)/(0.5*(F59+CH59))</f>
        <v>0.18181818181818188</v>
      </c>
      <c r="DC59" s="66">
        <f t="shared" ref="DC59:DC73" si="150">ABS(CY59)</f>
        <v>0.31578947368421051</v>
      </c>
      <c r="DD59" s="66">
        <f t="shared" si="98"/>
        <v>8.695652173913053E-2</v>
      </c>
      <c r="DE59" s="66">
        <f t="shared" si="99"/>
        <v>0.22222222222222221</v>
      </c>
      <c r="DF59" s="66">
        <f t="shared" si="100"/>
        <v>0.18181818181818188</v>
      </c>
      <c r="DG59" s="45">
        <v>0</v>
      </c>
      <c r="DH59" s="45"/>
      <c r="DI59" s="45"/>
      <c r="DJ59" s="45">
        <v>0</v>
      </c>
      <c r="DK59" s="1">
        <v>0</v>
      </c>
      <c r="DL59" s="1">
        <v>7</v>
      </c>
      <c r="DM59" s="1">
        <v>0</v>
      </c>
    </row>
    <row r="60" spans="1:120" x14ac:dyDescent="0.25">
      <c r="A60" s="1">
        <v>9</v>
      </c>
      <c r="B60" s="1">
        <v>1</v>
      </c>
      <c r="C60" s="1">
        <v>3</v>
      </c>
      <c r="D60" s="14">
        <v>30</v>
      </c>
      <c r="E60" s="20">
        <v>40</v>
      </c>
      <c r="F60" s="9">
        <v>32</v>
      </c>
      <c r="G60" s="8">
        <f t="shared" si="89"/>
        <v>34</v>
      </c>
      <c r="H60" s="8">
        <f t="shared" si="90"/>
        <v>22.666666666666668</v>
      </c>
      <c r="I60" s="11">
        <f t="shared" si="91"/>
        <v>-7.3333333333333321</v>
      </c>
      <c r="J60" s="8">
        <f t="shared" si="92"/>
        <v>-17.333333333333332</v>
      </c>
      <c r="K60" s="8">
        <f t="shared" si="93"/>
        <v>-9.3333333333333321</v>
      </c>
      <c r="L60" s="37">
        <v>25</v>
      </c>
      <c r="M60" s="37">
        <v>35</v>
      </c>
      <c r="N60" s="35">
        <f t="shared" si="101"/>
        <v>30</v>
      </c>
      <c r="O60" s="35">
        <f t="shared" si="102"/>
        <v>20</v>
      </c>
      <c r="P60" s="35">
        <f t="shared" si="103"/>
        <v>30</v>
      </c>
      <c r="Q60" s="35">
        <f t="shared" si="104"/>
        <v>20</v>
      </c>
      <c r="R60" s="42">
        <f t="shared" si="105"/>
        <v>0</v>
      </c>
      <c r="S60" s="42">
        <f t="shared" si="106"/>
        <v>-10</v>
      </c>
      <c r="T60" s="42">
        <f t="shared" si="107"/>
        <v>0</v>
      </c>
      <c r="U60" s="42">
        <f t="shared" si="108"/>
        <v>-10</v>
      </c>
      <c r="V60" s="10">
        <f t="shared" si="109"/>
        <v>0</v>
      </c>
      <c r="W60" s="10">
        <f t="shared" si="110"/>
        <v>-0.29411764705882354</v>
      </c>
      <c r="X60" s="10">
        <f t="shared" si="111"/>
        <v>0</v>
      </c>
      <c r="Y60" s="10">
        <f t="shared" si="112"/>
        <v>-0.29411764705882354</v>
      </c>
      <c r="Z60" s="37">
        <f t="shared" si="113"/>
        <v>0</v>
      </c>
      <c r="AA60" s="37">
        <f t="shared" si="114"/>
        <v>10</v>
      </c>
      <c r="AB60" s="37">
        <f t="shared" si="115"/>
        <v>0</v>
      </c>
      <c r="AC60" s="37">
        <f t="shared" si="116"/>
        <v>10</v>
      </c>
      <c r="AD60" s="60">
        <f t="shared" si="117"/>
        <v>0</v>
      </c>
      <c r="AE60" s="60">
        <f t="shared" si="118"/>
        <v>0.29411764705882354</v>
      </c>
      <c r="AF60" s="60">
        <f t="shared" si="119"/>
        <v>0</v>
      </c>
      <c r="AG60" s="60">
        <f t="shared" si="120"/>
        <v>0.29411764705882354</v>
      </c>
      <c r="AH60" s="35">
        <f t="shared" si="121"/>
        <v>0</v>
      </c>
      <c r="AI60" s="35">
        <f t="shared" si="122"/>
        <v>0.4</v>
      </c>
      <c r="AJ60" s="35">
        <f t="shared" si="123"/>
        <v>0</v>
      </c>
      <c r="AK60" s="35">
        <f t="shared" si="124"/>
        <v>0.4</v>
      </c>
      <c r="AL60" s="10">
        <f t="shared" si="125"/>
        <v>0</v>
      </c>
      <c r="AM60" s="10">
        <f t="shared" si="126"/>
        <v>0.4</v>
      </c>
      <c r="AN60" s="10">
        <f t="shared" si="127"/>
        <v>0</v>
      </c>
      <c r="AO60" s="10">
        <f>ABS(AK60)</f>
        <v>0.4</v>
      </c>
      <c r="AP60" s="60">
        <f>(D60-28.22)^2</f>
        <v>3.1684000000000041</v>
      </c>
      <c r="AQ60" s="51">
        <v>1</v>
      </c>
      <c r="AR60" s="51"/>
      <c r="AS60" s="51"/>
      <c r="AT60" s="51">
        <v>1</v>
      </c>
      <c r="AU60" s="6">
        <v>50</v>
      </c>
      <c r="AV60" s="6">
        <v>30</v>
      </c>
      <c r="AW60" s="40">
        <f t="shared" si="94"/>
        <v>40</v>
      </c>
      <c r="AX60" s="40">
        <f t="shared" si="128"/>
        <v>26.666666666666664</v>
      </c>
      <c r="AY60" s="40">
        <f>AVERAGE(AU60,AV60,E60)</f>
        <v>40</v>
      </c>
      <c r="AZ60" s="40">
        <f t="shared" si="129"/>
        <v>26.666666666666664</v>
      </c>
      <c r="BA60" s="21">
        <f>AW60-E60</f>
        <v>0</v>
      </c>
      <c r="BB60" s="21">
        <f>AX60-E60</f>
        <v>-13.333333333333336</v>
      </c>
      <c r="BC60" s="21">
        <f>AY60-E60</f>
        <v>0</v>
      </c>
      <c r="BD60" s="21">
        <f>AZ60-E60</f>
        <v>-13.333333333333336</v>
      </c>
      <c r="BE60" s="6">
        <f>BA60/G60</f>
        <v>0</v>
      </c>
      <c r="BF60" s="6">
        <f>BB60/G60</f>
        <v>-0.39215686274509809</v>
      </c>
      <c r="BG60" s="6">
        <f>BC60/G60</f>
        <v>0</v>
      </c>
      <c r="BH60" s="6">
        <f>BD60/G60</f>
        <v>-0.39215686274509809</v>
      </c>
      <c r="BI60" s="40">
        <f t="shared" si="130"/>
        <v>0</v>
      </c>
      <c r="BJ60" s="40">
        <f t="shared" si="131"/>
        <v>13.333333333333336</v>
      </c>
      <c r="BK60" s="40">
        <f t="shared" si="132"/>
        <v>0</v>
      </c>
      <c r="BL60" s="40">
        <f t="shared" si="133"/>
        <v>13.333333333333336</v>
      </c>
      <c r="BM60" s="21">
        <f t="shared" si="134"/>
        <v>0</v>
      </c>
      <c r="BN60" s="21">
        <f t="shared" si="135"/>
        <v>0.39215686274509809</v>
      </c>
      <c r="BO60" s="21">
        <f t="shared" si="136"/>
        <v>0</v>
      </c>
      <c r="BP60" s="21">
        <f t="shared" si="137"/>
        <v>0.39215686274509809</v>
      </c>
      <c r="BQ60" s="23">
        <f>(E60-AW60)/(0.5*(E60+AW60))</f>
        <v>0</v>
      </c>
      <c r="BR60" s="23">
        <f>(E60-AX60)/(0.5*(E60+AX60))</f>
        <v>0.40000000000000013</v>
      </c>
      <c r="BS60" s="23">
        <f>(E60-AY60)/(0.5*(E60+AY60))</f>
        <v>0</v>
      </c>
      <c r="BT60" s="23">
        <f>(E60-AZ60)/(0.5*(E60+AZ60))</f>
        <v>0.40000000000000013</v>
      </c>
      <c r="BU60" s="68">
        <f t="shared" si="138"/>
        <v>0</v>
      </c>
      <c r="BV60" s="68">
        <f t="shared" si="95"/>
        <v>0.40000000000000013</v>
      </c>
      <c r="BW60" s="68">
        <f t="shared" si="96"/>
        <v>0</v>
      </c>
      <c r="BX60" s="68">
        <f t="shared" si="97"/>
        <v>0.40000000000000013</v>
      </c>
      <c r="BY60" s="16">
        <v>0</v>
      </c>
      <c r="BZ60" s="16"/>
      <c r="CA60" s="16"/>
      <c r="CB60" s="16">
        <v>1</v>
      </c>
      <c r="CC60" s="7">
        <v>20</v>
      </c>
      <c r="CD60" s="7">
        <v>40</v>
      </c>
      <c r="CE60" s="47">
        <f t="shared" si="139"/>
        <v>30</v>
      </c>
      <c r="CF60" s="47">
        <f t="shared" si="140"/>
        <v>20</v>
      </c>
      <c r="CG60" s="47">
        <f>AVERAGE(CC60,CD60,F60)</f>
        <v>30.666666666666668</v>
      </c>
      <c r="CH60" s="47">
        <f t="shared" si="141"/>
        <v>20.444444444444443</v>
      </c>
      <c r="CI60" s="46">
        <f>CE60-F60</f>
        <v>-2</v>
      </c>
      <c r="CJ60" s="46">
        <f>CF60-F60</f>
        <v>-12</v>
      </c>
      <c r="CK60" s="46">
        <f>CG60-F60</f>
        <v>-1.3333333333333321</v>
      </c>
      <c r="CL60" s="46">
        <f>CH60-F60</f>
        <v>-11.555555555555557</v>
      </c>
      <c r="CM60" s="7">
        <f>CI60/G60</f>
        <v>-5.8823529411764705E-2</v>
      </c>
      <c r="CN60" s="7">
        <f>CJ60/G60</f>
        <v>-0.35294117647058826</v>
      </c>
      <c r="CO60" s="7">
        <f>CK60/G60</f>
        <v>-3.9215686274509769E-2</v>
      </c>
      <c r="CP60" s="7">
        <f>CL60/G60</f>
        <v>-0.3398692810457517</v>
      </c>
      <c r="CQ60" s="47">
        <f t="shared" si="142"/>
        <v>2</v>
      </c>
      <c r="CR60" s="47">
        <f t="shared" si="143"/>
        <v>12</v>
      </c>
      <c r="CS60" s="47">
        <f t="shared" si="144"/>
        <v>1.3333333333333321</v>
      </c>
      <c r="CT60" s="47">
        <f t="shared" si="145"/>
        <v>11.555555555555557</v>
      </c>
      <c r="CU60" s="46">
        <f t="shared" si="146"/>
        <v>5.8823529411764705E-2</v>
      </c>
      <c r="CV60" s="46">
        <f t="shared" si="147"/>
        <v>0.35294117647058826</v>
      </c>
      <c r="CW60" s="46">
        <f t="shared" si="148"/>
        <v>3.9215686274509769E-2</v>
      </c>
      <c r="CX60" s="46">
        <f t="shared" si="149"/>
        <v>0.3398692810457517</v>
      </c>
      <c r="CY60" s="67">
        <f>(F60-CE60)/(0.5*(F60+CE60))</f>
        <v>6.4516129032258063E-2</v>
      </c>
      <c r="CZ60" s="67">
        <f>(F60-CF60)/(0.5*(F60+CF60))</f>
        <v>0.46153846153846156</v>
      </c>
      <c r="DA60" s="67">
        <f>(F60-CG60)/(0.5*(F60+CG60))</f>
        <v>4.2553191489361659E-2</v>
      </c>
      <c r="DB60" s="67">
        <f>(F60-CH60)/(0.5*(F60+CH60))</f>
        <v>0.44067796610169496</v>
      </c>
      <c r="DC60" s="66">
        <f t="shared" si="150"/>
        <v>6.4516129032258063E-2</v>
      </c>
      <c r="DD60" s="66">
        <f t="shared" si="98"/>
        <v>0.46153846153846156</v>
      </c>
      <c r="DE60" s="66">
        <f t="shared" si="99"/>
        <v>4.2553191489361659E-2</v>
      </c>
      <c r="DF60" s="66">
        <f t="shared" si="100"/>
        <v>0.44067796610169496</v>
      </c>
      <c r="DG60" s="45">
        <v>0</v>
      </c>
      <c r="DH60" s="45"/>
      <c r="DI60" s="45"/>
      <c r="DJ60" s="45">
        <v>1</v>
      </c>
      <c r="DK60" s="1">
        <v>7</v>
      </c>
      <c r="DL60" s="1">
        <v>1</v>
      </c>
      <c r="DM60" s="1">
        <v>1</v>
      </c>
    </row>
    <row r="61" spans="1:120" x14ac:dyDescent="0.25">
      <c r="A61" s="1">
        <v>9</v>
      </c>
      <c r="B61" s="1">
        <v>1</v>
      </c>
      <c r="C61" s="1">
        <v>4</v>
      </c>
      <c r="D61" s="22">
        <v>25</v>
      </c>
      <c r="E61" s="20">
        <v>35</v>
      </c>
      <c r="F61" s="24">
        <v>34</v>
      </c>
      <c r="G61" s="8">
        <f t="shared" si="89"/>
        <v>31.333333333333332</v>
      </c>
      <c r="H61" s="8">
        <f t="shared" si="90"/>
        <v>20.888888888888889</v>
      </c>
      <c r="I61" s="11">
        <f t="shared" si="91"/>
        <v>-4.1111111111111107</v>
      </c>
      <c r="J61" s="8">
        <f t="shared" si="92"/>
        <v>-14.111111111111111</v>
      </c>
      <c r="K61" s="8">
        <f t="shared" si="93"/>
        <v>-13.111111111111111</v>
      </c>
      <c r="L61" s="37">
        <v>23</v>
      </c>
      <c r="M61" s="37">
        <v>28</v>
      </c>
      <c r="N61" s="35">
        <f t="shared" si="101"/>
        <v>25.5</v>
      </c>
      <c r="O61" s="35">
        <f t="shared" si="102"/>
        <v>17</v>
      </c>
      <c r="P61" s="35">
        <f t="shared" si="103"/>
        <v>25.333333333333332</v>
      </c>
      <c r="Q61" s="35">
        <f t="shared" si="104"/>
        <v>16.888888888888886</v>
      </c>
      <c r="R61" s="42">
        <f t="shared" si="105"/>
        <v>0.5</v>
      </c>
      <c r="S61" s="42">
        <f t="shared" si="106"/>
        <v>-8</v>
      </c>
      <c r="T61" s="42">
        <f t="shared" si="107"/>
        <v>0.33333333333333215</v>
      </c>
      <c r="U61" s="42">
        <f t="shared" si="108"/>
        <v>-8.1111111111111143</v>
      </c>
      <c r="V61" s="10">
        <f t="shared" si="109"/>
        <v>1.5957446808510641E-2</v>
      </c>
      <c r="W61" s="10">
        <f t="shared" si="110"/>
        <v>-0.25531914893617025</v>
      </c>
      <c r="X61" s="10">
        <f t="shared" si="111"/>
        <v>1.0638297872340389E-2</v>
      </c>
      <c r="Y61" s="10">
        <f t="shared" si="112"/>
        <v>-0.25886524822695045</v>
      </c>
      <c r="Z61" s="37">
        <f t="shared" si="113"/>
        <v>0.5</v>
      </c>
      <c r="AA61" s="37">
        <f t="shared" si="114"/>
        <v>8</v>
      </c>
      <c r="AB61" s="37">
        <f t="shared" si="115"/>
        <v>0.33333333333333215</v>
      </c>
      <c r="AC61" s="37">
        <f t="shared" si="116"/>
        <v>8.1111111111111143</v>
      </c>
      <c r="AD61" s="60">
        <f t="shared" si="117"/>
        <v>1.5957446808510641E-2</v>
      </c>
      <c r="AE61" s="60">
        <f t="shared" si="118"/>
        <v>0.25531914893617025</v>
      </c>
      <c r="AF61" s="60">
        <f t="shared" si="119"/>
        <v>1.0638297872340389E-2</v>
      </c>
      <c r="AG61" s="60">
        <f t="shared" si="120"/>
        <v>0.25886524822695045</v>
      </c>
      <c r="AH61" s="35">
        <f t="shared" si="121"/>
        <v>-1.9801980198019802E-2</v>
      </c>
      <c r="AI61" s="35">
        <f t="shared" si="122"/>
        <v>0.38095238095238093</v>
      </c>
      <c r="AJ61" s="35">
        <f t="shared" si="123"/>
        <v>-1.3245033112582736E-2</v>
      </c>
      <c r="AK61" s="35">
        <f t="shared" si="124"/>
        <v>0.387267904509284</v>
      </c>
      <c r="AL61" s="10">
        <f t="shared" si="125"/>
        <v>1.9801980198019802E-2</v>
      </c>
      <c r="AM61" s="10">
        <f t="shared" si="126"/>
        <v>0.38095238095238093</v>
      </c>
      <c r="AN61" s="10">
        <f t="shared" si="127"/>
        <v>1.3245033112582736E-2</v>
      </c>
      <c r="AO61" s="10">
        <f>ABS(AK61)</f>
        <v>0.387267904509284</v>
      </c>
      <c r="AP61" s="60">
        <f>(D61-18.88)^2</f>
        <v>37.454400000000014</v>
      </c>
      <c r="AQ61" s="51">
        <v>1</v>
      </c>
      <c r="AR61" s="51"/>
      <c r="AS61" s="51"/>
      <c r="AT61" s="51">
        <v>1</v>
      </c>
      <c r="AU61" s="6">
        <v>45</v>
      </c>
      <c r="AV61" s="6">
        <v>35</v>
      </c>
      <c r="AW61" s="40">
        <f t="shared" si="94"/>
        <v>40</v>
      </c>
      <c r="AX61" s="40">
        <f t="shared" si="128"/>
        <v>26.666666666666664</v>
      </c>
      <c r="AY61" s="40">
        <f>AVERAGE(AU61,AV61,E61)</f>
        <v>38.333333333333336</v>
      </c>
      <c r="AZ61" s="40">
        <f t="shared" si="129"/>
        <v>25.555555555555557</v>
      </c>
      <c r="BA61" s="21">
        <f>AW61-E61</f>
        <v>5</v>
      </c>
      <c r="BB61" s="21">
        <f>AX61-E61</f>
        <v>-8.3333333333333357</v>
      </c>
      <c r="BC61" s="21">
        <f>AY61-E61</f>
        <v>3.3333333333333357</v>
      </c>
      <c r="BD61" s="21">
        <f>AZ61-E61</f>
        <v>-9.4444444444444429</v>
      </c>
      <c r="BE61" s="6">
        <f>BA61/G61</f>
        <v>0.15957446808510639</v>
      </c>
      <c r="BF61" s="6">
        <f>BB61/G61</f>
        <v>-0.26595744680851074</v>
      </c>
      <c r="BG61" s="6">
        <f>BC61/G61</f>
        <v>0.10638297872340434</v>
      </c>
      <c r="BH61" s="6">
        <f>BD61/G61</f>
        <v>-0.30141843971631199</v>
      </c>
      <c r="BI61" s="40">
        <f t="shared" si="130"/>
        <v>5</v>
      </c>
      <c r="BJ61" s="40">
        <f t="shared" si="131"/>
        <v>8.3333333333333357</v>
      </c>
      <c r="BK61" s="40">
        <f t="shared" si="132"/>
        <v>3.3333333333333357</v>
      </c>
      <c r="BL61" s="40">
        <f t="shared" si="133"/>
        <v>9.4444444444444429</v>
      </c>
      <c r="BM61" s="21">
        <f t="shared" si="134"/>
        <v>0.15957446808510639</v>
      </c>
      <c r="BN61" s="21">
        <f t="shared" si="135"/>
        <v>0.26595744680851074</v>
      </c>
      <c r="BO61" s="21">
        <f t="shared" si="136"/>
        <v>0.10638297872340434</v>
      </c>
      <c r="BP61" s="21">
        <f t="shared" si="137"/>
        <v>0.30141843971631199</v>
      </c>
      <c r="BQ61" s="23">
        <f>(E61-AW61)/(0.5*(E61+AW61))</f>
        <v>-0.13333333333333333</v>
      </c>
      <c r="BR61" s="23">
        <f>(E61-AX61)/(0.5*(E61+AX61))</f>
        <v>0.27027027027027034</v>
      </c>
      <c r="BS61" s="23">
        <f>(E61-AY61)/(0.5*(E61+AY61))</f>
        <v>-9.0909090909090967E-2</v>
      </c>
      <c r="BT61" s="23">
        <f>(E61-AZ61)/(0.5*(E61+AZ61))</f>
        <v>0.31192660550458712</v>
      </c>
      <c r="BU61" s="68">
        <f t="shared" si="138"/>
        <v>0.13333333333333333</v>
      </c>
      <c r="BV61" s="68">
        <f t="shared" si="95"/>
        <v>0.27027027027027034</v>
      </c>
      <c r="BW61" s="68">
        <f t="shared" si="96"/>
        <v>9.0909090909090967E-2</v>
      </c>
      <c r="BX61" s="68">
        <f t="shared" si="97"/>
        <v>0.31192660550458712</v>
      </c>
      <c r="BY61" s="16">
        <v>0</v>
      </c>
      <c r="BZ61" s="16"/>
      <c r="CA61" s="16"/>
      <c r="CB61" s="16">
        <v>1</v>
      </c>
      <c r="CC61" s="7">
        <v>35</v>
      </c>
      <c r="CD61" s="7">
        <v>25</v>
      </c>
      <c r="CE61" s="47">
        <f t="shared" si="139"/>
        <v>30</v>
      </c>
      <c r="CF61" s="47">
        <f t="shared" si="140"/>
        <v>20</v>
      </c>
      <c r="CG61" s="47">
        <f>AVERAGE(CC61,CD61,F61)</f>
        <v>31.333333333333332</v>
      </c>
      <c r="CH61" s="47">
        <f t="shared" si="141"/>
        <v>20.888888888888886</v>
      </c>
      <c r="CI61" s="46">
        <f>CE61-F61</f>
        <v>-4</v>
      </c>
      <c r="CJ61" s="46">
        <f>CF61-F61</f>
        <v>-14</v>
      </c>
      <c r="CK61" s="46">
        <f>CG61-F61</f>
        <v>-2.6666666666666679</v>
      </c>
      <c r="CL61" s="46">
        <f>CH61-F61</f>
        <v>-13.111111111111114</v>
      </c>
      <c r="CM61" s="7">
        <f>CI61/G61</f>
        <v>-0.12765957446808512</v>
      </c>
      <c r="CN61" s="7">
        <f>CJ61/G61</f>
        <v>-0.44680851063829791</v>
      </c>
      <c r="CO61" s="7">
        <f>CK61/G61</f>
        <v>-8.5106382978723444E-2</v>
      </c>
      <c r="CP61" s="7">
        <f>CL61/G61</f>
        <v>-0.41843971631205684</v>
      </c>
      <c r="CQ61" s="47">
        <f t="shared" si="142"/>
        <v>4</v>
      </c>
      <c r="CR61" s="47">
        <f t="shared" si="143"/>
        <v>14</v>
      </c>
      <c r="CS61" s="47">
        <f t="shared" si="144"/>
        <v>2.6666666666666679</v>
      </c>
      <c r="CT61" s="47">
        <f t="shared" si="145"/>
        <v>13.111111111111114</v>
      </c>
      <c r="CU61" s="46">
        <f t="shared" si="146"/>
        <v>0.12765957446808512</v>
      </c>
      <c r="CV61" s="46">
        <f t="shared" si="147"/>
        <v>0.44680851063829791</v>
      </c>
      <c r="CW61" s="46">
        <f t="shared" si="148"/>
        <v>8.5106382978723444E-2</v>
      </c>
      <c r="CX61" s="46">
        <f t="shared" si="149"/>
        <v>0.41843971631205684</v>
      </c>
      <c r="CY61" s="67">
        <f>(F61-CE61)/(0.5*(F61+CE61))</f>
        <v>0.125</v>
      </c>
      <c r="CZ61" s="67">
        <f>(F61-CF61)/(0.5*(F61+CF61))</f>
        <v>0.51851851851851849</v>
      </c>
      <c r="DA61" s="67">
        <f>(F61-CG61)/(0.5*(F61+CG61))</f>
        <v>8.1632653061224539E-2</v>
      </c>
      <c r="DB61" s="67">
        <f>(F61-CH61)/(0.5*(F61+CH61))</f>
        <v>0.47773279352226733</v>
      </c>
      <c r="DC61" s="66">
        <f t="shared" si="150"/>
        <v>0.125</v>
      </c>
      <c r="DD61" s="66">
        <f t="shared" si="98"/>
        <v>0.51851851851851849</v>
      </c>
      <c r="DE61" s="66">
        <f t="shared" si="99"/>
        <v>8.1632653061224539E-2</v>
      </c>
      <c r="DF61" s="66">
        <f t="shared" si="100"/>
        <v>0.47773279352226733</v>
      </c>
      <c r="DG61" s="45">
        <v>0</v>
      </c>
      <c r="DH61" s="45"/>
      <c r="DI61" s="45"/>
      <c r="DJ61" s="45">
        <v>2</v>
      </c>
      <c r="DK61" s="1">
        <v>6</v>
      </c>
      <c r="DL61" s="1">
        <v>1</v>
      </c>
      <c r="DM61" s="1">
        <v>2</v>
      </c>
      <c r="DN61" s="8">
        <f t="shared" ref="DN61:DP61" si="151">SUM(DK58:DK61)</f>
        <v>19</v>
      </c>
      <c r="DO61" s="8">
        <f t="shared" si="151"/>
        <v>10</v>
      </c>
      <c r="DP61" s="8">
        <f t="shared" si="151"/>
        <v>3</v>
      </c>
    </row>
    <row r="62" spans="1:120" x14ac:dyDescent="0.25">
      <c r="A62" s="1">
        <v>9</v>
      </c>
      <c r="B62" s="1">
        <v>2</v>
      </c>
      <c r="C62" s="1">
        <v>5</v>
      </c>
      <c r="D62" s="3">
        <v>55</v>
      </c>
      <c r="E62" s="4">
        <v>60</v>
      </c>
      <c r="F62" s="9">
        <v>18</v>
      </c>
      <c r="G62" s="8">
        <f t="shared" si="89"/>
        <v>44.333333333333336</v>
      </c>
      <c r="H62" s="8">
        <f t="shared" si="90"/>
        <v>29.555555555555557</v>
      </c>
      <c r="I62" s="8">
        <f t="shared" si="91"/>
        <v>-25.444444444444443</v>
      </c>
      <c r="J62" s="8">
        <f t="shared" si="92"/>
        <v>-30.444444444444443</v>
      </c>
      <c r="K62" s="11">
        <f t="shared" si="93"/>
        <v>11.555555555555557</v>
      </c>
      <c r="L62" s="37">
        <v>80</v>
      </c>
      <c r="M62" s="37">
        <v>15</v>
      </c>
      <c r="N62" s="35">
        <f t="shared" si="101"/>
        <v>47.5</v>
      </c>
      <c r="O62" s="35">
        <f t="shared" si="102"/>
        <v>31.666666666666664</v>
      </c>
      <c r="P62" s="35">
        <f t="shared" si="103"/>
        <v>50</v>
      </c>
      <c r="Q62" s="35">
        <f t="shared" si="104"/>
        <v>33.333333333333329</v>
      </c>
      <c r="R62" s="42">
        <f t="shared" si="105"/>
        <v>-7.5</v>
      </c>
      <c r="S62" s="42">
        <f t="shared" si="106"/>
        <v>-23.333333333333336</v>
      </c>
      <c r="T62" s="42">
        <f t="shared" si="107"/>
        <v>-5</v>
      </c>
      <c r="U62" s="42">
        <f t="shared" si="108"/>
        <v>-21.666666666666671</v>
      </c>
      <c r="V62" s="10">
        <f t="shared" si="109"/>
        <v>-0.16917293233082706</v>
      </c>
      <c r="W62" s="10">
        <f t="shared" si="110"/>
        <v>-0.52631578947368418</v>
      </c>
      <c r="X62" s="10">
        <f t="shared" si="111"/>
        <v>-0.11278195488721804</v>
      </c>
      <c r="Y62" s="10">
        <f t="shared" si="112"/>
        <v>-0.48872180451127828</v>
      </c>
      <c r="Z62" s="37">
        <f t="shared" si="113"/>
        <v>7.5</v>
      </c>
      <c r="AA62" s="37">
        <f t="shared" si="114"/>
        <v>23.333333333333336</v>
      </c>
      <c r="AB62" s="37">
        <f t="shared" si="115"/>
        <v>5</v>
      </c>
      <c r="AC62" s="37">
        <f t="shared" si="116"/>
        <v>21.666666666666671</v>
      </c>
      <c r="AD62" s="60">
        <f t="shared" si="117"/>
        <v>0.16917293233082706</v>
      </c>
      <c r="AE62" s="60">
        <f t="shared" si="118"/>
        <v>0.52631578947368418</v>
      </c>
      <c r="AF62" s="60">
        <f t="shared" si="119"/>
        <v>0.11278195488721804</v>
      </c>
      <c r="AG62" s="60">
        <f t="shared" si="120"/>
        <v>0.48872180451127828</v>
      </c>
      <c r="AH62" s="35">
        <f t="shared" si="121"/>
        <v>0.14634146341463414</v>
      </c>
      <c r="AI62" s="35">
        <f t="shared" si="122"/>
        <v>0.53846153846153855</v>
      </c>
      <c r="AJ62" s="35">
        <f t="shared" si="123"/>
        <v>9.5238095238095233E-2</v>
      </c>
      <c r="AK62" s="35">
        <f t="shared" si="124"/>
        <v>0.49056603773584917</v>
      </c>
      <c r="AL62" s="10">
        <f t="shared" si="125"/>
        <v>0.14634146341463414</v>
      </c>
      <c r="AM62" s="10">
        <f t="shared" si="126"/>
        <v>0.53846153846153855</v>
      </c>
      <c r="AN62" s="10">
        <f t="shared" si="127"/>
        <v>9.5238095238095233E-2</v>
      </c>
      <c r="AO62" s="10">
        <f>ABS(AK62)</f>
        <v>0.49056603773584917</v>
      </c>
      <c r="AP62" s="60">
        <f>(D62-28.44)^2</f>
        <v>705.43359999999996</v>
      </c>
      <c r="AQ62" s="51">
        <v>0</v>
      </c>
      <c r="AR62" s="51"/>
      <c r="AS62" s="51"/>
      <c r="AT62" s="51">
        <v>1</v>
      </c>
      <c r="AU62" s="6">
        <v>30</v>
      </c>
      <c r="AV62" s="6">
        <v>20</v>
      </c>
      <c r="AW62" s="40">
        <f t="shared" si="94"/>
        <v>25</v>
      </c>
      <c r="AX62" s="40">
        <f t="shared" si="128"/>
        <v>16.666666666666664</v>
      </c>
      <c r="AY62" s="40">
        <f>AVERAGE(AU62,AV62,E62)</f>
        <v>36.666666666666664</v>
      </c>
      <c r="AZ62" s="40">
        <f t="shared" si="129"/>
        <v>24.444444444444443</v>
      </c>
      <c r="BA62" s="21">
        <f>AW62-E62</f>
        <v>-35</v>
      </c>
      <c r="BB62" s="21">
        <f>AX62-E62</f>
        <v>-43.333333333333336</v>
      </c>
      <c r="BC62" s="21">
        <f>AY62-E62</f>
        <v>-23.333333333333336</v>
      </c>
      <c r="BD62" s="21">
        <f>AZ62-E62</f>
        <v>-35.555555555555557</v>
      </c>
      <c r="BE62" s="6">
        <f>BA62/G62</f>
        <v>-0.78947368421052633</v>
      </c>
      <c r="BF62" s="6">
        <f>BB62/G62</f>
        <v>-0.97744360902255634</v>
      </c>
      <c r="BG62" s="6">
        <f>BC62/G62</f>
        <v>-0.52631578947368418</v>
      </c>
      <c r="BH62" s="6">
        <f>BD62/G62</f>
        <v>-0.80200501253132828</v>
      </c>
      <c r="BI62" s="40">
        <f t="shared" si="130"/>
        <v>35</v>
      </c>
      <c r="BJ62" s="40">
        <f t="shared" si="131"/>
        <v>43.333333333333336</v>
      </c>
      <c r="BK62" s="40">
        <f t="shared" si="132"/>
        <v>23.333333333333336</v>
      </c>
      <c r="BL62" s="40">
        <f t="shared" si="133"/>
        <v>35.555555555555557</v>
      </c>
      <c r="BM62" s="21">
        <f t="shared" si="134"/>
        <v>0.78947368421052633</v>
      </c>
      <c r="BN62" s="21">
        <f t="shared" si="135"/>
        <v>0.97744360902255634</v>
      </c>
      <c r="BO62" s="21">
        <f t="shared" si="136"/>
        <v>0.52631578947368418</v>
      </c>
      <c r="BP62" s="21">
        <f t="shared" si="137"/>
        <v>0.80200501253132828</v>
      </c>
      <c r="BQ62" s="23">
        <f>(E62-AW62)/(0.5*(E62+AW62))</f>
        <v>0.82352941176470584</v>
      </c>
      <c r="BR62" s="23">
        <f>(E62-AX62)/(0.5*(E62+AX62))</f>
        <v>1.1304347826086958</v>
      </c>
      <c r="BS62" s="23">
        <f>(E62-AY62)/(0.5*(E62+AY62))</f>
        <v>0.48275862068965525</v>
      </c>
      <c r="BT62" s="23">
        <f>(E62-AZ62)/(0.5*(E62+AZ62))</f>
        <v>0.8421052631578948</v>
      </c>
      <c r="BU62" s="68">
        <f t="shared" si="138"/>
        <v>0.82352941176470584</v>
      </c>
      <c r="BV62" s="68">
        <f t="shared" si="95"/>
        <v>1.1304347826086958</v>
      </c>
      <c r="BW62" s="68">
        <f t="shared" si="96"/>
        <v>0.48275862068965525</v>
      </c>
      <c r="BX62" s="68">
        <f t="shared" si="97"/>
        <v>0.8421052631578948</v>
      </c>
      <c r="BY62" s="16">
        <v>0</v>
      </c>
      <c r="BZ62" s="16"/>
      <c r="CA62" s="16"/>
      <c r="CB62" s="16">
        <v>1</v>
      </c>
      <c r="CC62" s="7">
        <v>22</v>
      </c>
      <c r="CD62" s="7">
        <v>30</v>
      </c>
      <c r="CE62" s="47">
        <f t="shared" si="139"/>
        <v>26</v>
      </c>
      <c r="CF62" s="47">
        <f t="shared" si="140"/>
        <v>17.333333333333332</v>
      </c>
      <c r="CG62" s="47">
        <f>AVERAGE(CC62,CD62,F62)</f>
        <v>23.333333333333332</v>
      </c>
      <c r="CH62" s="47">
        <f t="shared" si="141"/>
        <v>15.555555555555554</v>
      </c>
      <c r="CI62" s="46">
        <f>CE62-F62</f>
        <v>8</v>
      </c>
      <c r="CJ62" s="46">
        <f>CF62-F62</f>
        <v>-0.66666666666666785</v>
      </c>
      <c r="CK62" s="46">
        <f>CG62-F62</f>
        <v>5.3333333333333321</v>
      </c>
      <c r="CL62" s="46">
        <f>CH62-F62</f>
        <v>-2.4444444444444464</v>
      </c>
      <c r="CM62" s="7">
        <f>CI62/G62</f>
        <v>0.18045112781954886</v>
      </c>
      <c r="CN62" s="7">
        <f>CJ62/G62</f>
        <v>-1.5037593984962431E-2</v>
      </c>
      <c r="CO62" s="7">
        <f>CK62/G62</f>
        <v>0.12030075187969921</v>
      </c>
      <c r="CP62" s="7">
        <f>CL62/G62</f>
        <v>-5.5137844611528861E-2</v>
      </c>
      <c r="CQ62" s="47">
        <f t="shared" si="142"/>
        <v>8</v>
      </c>
      <c r="CR62" s="47">
        <f t="shared" si="143"/>
        <v>0.66666666666666785</v>
      </c>
      <c r="CS62" s="47">
        <f t="shared" si="144"/>
        <v>5.3333333333333321</v>
      </c>
      <c r="CT62" s="47">
        <f t="shared" si="145"/>
        <v>2.4444444444444464</v>
      </c>
      <c r="CU62" s="46">
        <f t="shared" si="146"/>
        <v>0.18045112781954886</v>
      </c>
      <c r="CV62" s="46">
        <f t="shared" si="147"/>
        <v>1.5037593984962431E-2</v>
      </c>
      <c r="CW62" s="46">
        <f t="shared" si="148"/>
        <v>0.12030075187969921</v>
      </c>
      <c r="CX62" s="46">
        <f t="shared" si="149"/>
        <v>5.5137844611528861E-2</v>
      </c>
      <c r="CY62" s="67">
        <f>(F62-CE62)/(0.5*(F62+CE62))</f>
        <v>-0.36363636363636365</v>
      </c>
      <c r="CZ62" s="67">
        <f>(F62-CF62)/(0.5*(F62+CF62))</f>
        <v>3.7735849056603848E-2</v>
      </c>
      <c r="DA62" s="67">
        <f>(F62-CG62)/(0.5*(F62+CG62))</f>
        <v>-0.25806451612903225</v>
      </c>
      <c r="DB62" s="67">
        <f>(F62-CH62)/(0.5*(F62+CH62))</f>
        <v>0.1456953642384107</v>
      </c>
      <c r="DC62" s="66">
        <f t="shared" si="150"/>
        <v>0.36363636363636365</v>
      </c>
      <c r="DD62" s="66">
        <f t="shared" si="98"/>
        <v>3.7735849056603848E-2</v>
      </c>
      <c r="DE62" s="66">
        <f t="shared" si="99"/>
        <v>0.25806451612903225</v>
      </c>
      <c r="DF62" s="66">
        <f t="shared" si="100"/>
        <v>0.1456953642384107</v>
      </c>
      <c r="DG62" s="45">
        <v>1</v>
      </c>
      <c r="DH62" s="45"/>
      <c r="DI62" s="45"/>
      <c r="DJ62" s="45">
        <v>0</v>
      </c>
      <c r="DK62" s="1">
        <v>1</v>
      </c>
      <c r="DL62" s="1">
        <v>1</v>
      </c>
      <c r="DM62" s="1">
        <v>6</v>
      </c>
    </row>
    <row r="63" spans="1:120" x14ac:dyDescent="0.25">
      <c r="A63" s="1">
        <v>9</v>
      </c>
      <c r="B63" s="1">
        <v>2</v>
      </c>
      <c r="C63" s="1">
        <v>6</v>
      </c>
      <c r="D63" s="22">
        <v>35</v>
      </c>
      <c r="E63" s="20">
        <v>24</v>
      </c>
      <c r="F63" s="24">
        <v>20</v>
      </c>
      <c r="G63" s="8">
        <f t="shared" si="89"/>
        <v>26.333333333333332</v>
      </c>
      <c r="H63" s="8">
        <f t="shared" si="90"/>
        <v>17.555555555555554</v>
      </c>
      <c r="I63" s="8">
        <f t="shared" si="91"/>
        <v>-17.444444444444446</v>
      </c>
      <c r="J63" s="8">
        <f t="shared" si="92"/>
        <v>-6.4444444444444464</v>
      </c>
      <c r="K63" s="11">
        <f t="shared" si="93"/>
        <v>-2.4444444444444464</v>
      </c>
      <c r="L63" s="37">
        <v>30</v>
      </c>
      <c r="M63" s="37">
        <v>40</v>
      </c>
      <c r="N63" s="35">
        <f t="shared" si="101"/>
        <v>35</v>
      </c>
      <c r="O63" s="35">
        <f t="shared" si="102"/>
        <v>23.333333333333332</v>
      </c>
      <c r="P63" s="35">
        <f t="shared" si="103"/>
        <v>35</v>
      </c>
      <c r="Q63" s="35">
        <f t="shared" si="104"/>
        <v>23.333333333333332</v>
      </c>
      <c r="R63" s="42">
        <f t="shared" si="105"/>
        <v>0</v>
      </c>
      <c r="S63" s="42">
        <f t="shared" si="106"/>
        <v>-11.666666666666668</v>
      </c>
      <c r="T63" s="42">
        <f t="shared" si="107"/>
        <v>0</v>
      </c>
      <c r="U63" s="42">
        <f t="shared" si="108"/>
        <v>-11.666666666666668</v>
      </c>
      <c r="V63" s="10">
        <f t="shared" si="109"/>
        <v>0</v>
      </c>
      <c r="W63" s="10">
        <f t="shared" si="110"/>
        <v>-0.44303797468354439</v>
      </c>
      <c r="X63" s="10">
        <f t="shared" si="111"/>
        <v>0</v>
      </c>
      <c r="Y63" s="10">
        <f t="shared" si="112"/>
        <v>-0.44303797468354439</v>
      </c>
      <c r="Z63" s="37">
        <f t="shared" si="113"/>
        <v>0</v>
      </c>
      <c r="AA63" s="37">
        <f t="shared" si="114"/>
        <v>11.666666666666668</v>
      </c>
      <c r="AB63" s="37">
        <f t="shared" si="115"/>
        <v>0</v>
      </c>
      <c r="AC63" s="37">
        <f t="shared" si="116"/>
        <v>11.666666666666668</v>
      </c>
      <c r="AD63" s="60">
        <f t="shared" si="117"/>
        <v>0</v>
      </c>
      <c r="AE63" s="60">
        <f t="shared" si="118"/>
        <v>0.44303797468354439</v>
      </c>
      <c r="AF63" s="60">
        <f t="shared" si="119"/>
        <v>0</v>
      </c>
      <c r="AG63" s="60">
        <f t="shared" si="120"/>
        <v>0.44303797468354439</v>
      </c>
      <c r="AH63" s="35">
        <f t="shared" si="121"/>
        <v>0</v>
      </c>
      <c r="AI63" s="35">
        <f t="shared" si="122"/>
        <v>0.40000000000000008</v>
      </c>
      <c r="AJ63" s="35">
        <f t="shared" si="123"/>
        <v>0</v>
      </c>
      <c r="AK63" s="35">
        <f t="shared" si="124"/>
        <v>0.40000000000000008</v>
      </c>
      <c r="AL63" s="10">
        <f t="shared" si="125"/>
        <v>0</v>
      </c>
      <c r="AM63" s="10">
        <f t="shared" si="126"/>
        <v>0.40000000000000008</v>
      </c>
      <c r="AN63" s="10">
        <f t="shared" si="127"/>
        <v>0</v>
      </c>
      <c r="AO63" s="10">
        <f>ABS(AK63)</f>
        <v>0.40000000000000008</v>
      </c>
      <c r="AP63" s="60">
        <f>(D63-21.33)^2</f>
        <v>186.86890000000005</v>
      </c>
      <c r="AQ63" s="51">
        <v>0</v>
      </c>
      <c r="AR63" s="51"/>
      <c r="AS63" s="51"/>
      <c r="AT63" s="51">
        <v>2</v>
      </c>
      <c r="AU63" s="6">
        <v>32</v>
      </c>
      <c r="AV63" s="6">
        <v>15</v>
      </c>
      <c r="AW63" s="40">
        <f t="shared" si="94"/>
        <v>23.5</v>
      </c>
      <c r="AX63" s="40">
        <f t="shared" si="128"/>
        <v>15.666666666666666</v>
      </c>
      <c r="AY63" s="40">
        <f>AVERAGE(AU63,AV63,E63)</f>
        <v>23.666666666666668</v>
      </c>
      <c r="AZ63" s="40">
        <f t="shared" si="129"/>
        <v>15.777777777777779</v>
      </c>
      <c r="BA63" s="21">
        <f>AW63-E63</f>
        <v>-0.5</v>
      </c>
      <c r="BB63" s="21">
        <f>AX63-E63</f>
        <v>-8.3333333333333339</v>
      </c>
      <c r="BC63" s="21">
        <f>AY63-E63</f>
        <v>-0.33333333333333215</v>
      </c>
      <c r="BD63" s="21">
        <f>AZ63-E63</f>
        <v>-8.2222222222222214</v>
      </c>
      <c r="BE63" s="6">
        <f>BA63/G63</f>
        <v>-1.8987341772151899E-2</v>
      </c>
      <c r="BF63" s="6">
        <f>BB63/G63</f>
        <v>-0.31645569620253167</v>
      </c>
      <c r="BG63" s="6">
        <f>BC63/G63</f>
        <v>-1.2658227848101222E-2</v>
      </c>
      <c r="BH63" s="6">
        <f>BD63/G63</f>
        <v>-0.31223628691983119</v>
      </c>
      <c r="BI63" s="40">
        <f t="shared" si="130"/>
        <v>0.5</v>
      </c>
      <c r="BJ63" s="40">
        <f t="shared" si="131"/>
        <v>8.3333333333333339</v>
      </c>
      <c r="BK63" s="40">
        <f t="shared" si="132"/>
        <v>0.33333333333333215</v>
      </c>
      <c r="BL63" s="40">
        <f t="shared" si="133"/>
        <v>8.2222222222222214</v>
      </c>
      <c r="BM63" s="21">
        <f t="shared" si="134"/>
        <v>1.8987341772151899E-2</v>
      </c>
      <c r="BN63" s="21">
        <f t="shared" si="135"/>
        <v>0.31645569620253167</v>
      </c>
      <c r="BO63" s="21">
        <f t="shared" si="136"/>
        <v>1.2658227848101222E-2</v>
      </c>
      <c r="BP63" s="21">
        <f t="shared" si="137"/>
        <v>0.31223628691983119</v>
      </c>
      <c r="BQ63" s="23">
        <f>(E63-AW63)/(0.5*(E63+AW63))</f>
        <v>2.1052631578947368E-2</v>
      </c>
      <c r="BR63" s="23">
        <f>(E63-AX63)/(0.5*(E63+AX63))</f>
        <v>0.42016806722689082</v>
      </c>
      <c r="BS63" s="23">
        <f>(E63-AY63)/(0.5*(E63+AY63))</f>
        <v>1.3986013986013936E-2</v>
      </c>
      <c r="BT63" s="23">
        <f>(E63-AZ63)/(0.5*(E63+AZ63))</f>
        <v>0.41340782122905023</v>
      </c>
      <c r="BU63" s="68">
        <f t="shared" si="138"/>
        <v>2.1052631578947368E-2</v>
      </c>
      <c r="BV63" s="68">
        <f t="shared" si="95"/>
        <v>0.42016806722689082</v>
      </c>
      <c r="BW63" s="68">
        <f t="shared" si="96"/>
        <v>1.3986013986013936E-2</v>
      </c>
      <c r="BX63" s="68">
        <f t="shared" si="97"/>
        <v>0.41340782122905023</v>
      </c>
      <c r="BY63" s="16">
        <v>0</v>
      </c>
      <c r="BZ63" s="16"/>
      <c r="CA63" s="16"/>
      <c r="CB63" s="16">
        <v>2</v>
      </c>
      <c r="CC63" s="7">
        <v>25</v>
      </c>
      <c r="CD63" s="7">
        <v>30</v>
      </c>
      <c r="CE63" s="47">
        <f t="shared" si="139"/>
        <v>27.5</v>
      </c>
      <c r="CF63" s="47">
        <f t="shared" si="140"/>
        <v>18.333333333333332</v>
      </c>
      <c r="CG63" s="47">
        <f>AVERAGE(CC63,CD63,F63)</f>
        <v>25</v>
      </c>
      <c r="CH63" s="47">
        <f t="shared" si="141"/>
        <v>16.666666666666664</v>
      </c>
      <c r="CI63" s="46">
        <f>CE63-F63</f>
        <v>7.5</v>
      </c>
      <c r="CJ63" s="46">
        <f>CF63-F63</f>
        <v>-1.6666666666666679</v>
      </c>
      <c r="CK63" s="46">
        <f>CG63-F63</f>
        <v>5</v>
      </c>
      <c r="CL63" s="46">
        <f>CH63-F63</f>
        <v>-3.3333333333333357</v>
      </c>
      <c r="CM63" s="7">
        <f>CI63/G63</f>
        <v>0.2848101265822785</v>
      </c>
      <c r="CN63" s="7">
        <f>CJ63/G63</f>
        <v>-6.3291139240506375E-2</v>
      </c>
      <c r="CO63" s="7">
        <f>CK63/G63</f>
        <v>0.189873417721519</v>
      </c>
      <c r="CP63" s="7">
        <f>CL63/G63</f>
        <v>-0.12658227848101275</v>
      </c>
      <c r="CQ63" s="47">
        <f t="shared" si="142"/>
        <v>7.5</v>
      </c>
      <c r="CR63" s="47">
        <f t="shared" si="143"/>
        <v>1.6666666666666679</v>
      </c>
      <c r="CS63" s="47">
        <f t="shared" si="144"/>
        <v>5</v>
      </c>
      <c r="CT63" s="47">
        <f t="shared" si="145"/>
        <v>3.3333333333333357</v>
      </c>
      <c r="CU63" s="46">
        <f t="shared" si="146"/>
        <v>0.2848101265822785</v>
      </c>
      <c r="CV63" s="46">
        <f t="shared" si="147"/>
        <v>6.3291139240506375E-2</v>
      </c>
      <c r="CW63" s="46">
        <f t="shared" si="148"/>
        <v>0.189873417721519</v>
      </c>
      <c r="CX63" s="46">
        <f t="shared" si="149"/>
        <v>0.12658227848101275</v>
      </c>
      <c r="CY63" s="67">
        <f>(F63-CE63)/(0.5*(F63+CE63))</f>
        <v>-0.31578947368421051</v>
      </c>
      <c r="CZ63" s="67">
        <f>(F63-CF63)/(0.5*(F63+CF63))</f>
        <v>8.6956521739130502E-2</v>
      </c>
      <c r="DA63" s="67">
        <f>(F63-CG63)/(0.5*(F63+CG63))</f>
        <v>-0.22222222222222221</v>
      </c>
      <c r="DB63" s="67">
        <f>(F63-CH63)/(0.5*(F63+CH63))</f>
        <v>0.18181818181818196</v>
      </c>
      <c r="DC63" s="66">
        <f t="shared" si="150"/>
        <v>0.31578947368421051</v>
      </c>
      <c r="DD63" s="66">
        <f t="shared" si="98"/>
        <v>8.6956521739130502E-2</v>
      </c>
      <c r="DE63" s="66">
        <f t="shared" si="99"/>
        <v>0.22222222222222221</v>
      </c>
      <c r="DF63" s="66">
        <f t="shared" si="100"/>
        <v>0.18181818181818196</v>
      </c>
      <c r="DG63" s="45">
        <v>1</v>
      </c>
      <c r="DH63" s="45"/>
      <c r="DI63" s="45"/>
      <c r="DJ63" s="45">
        <v>2</v>
      </c>
      <c r="DK63" s="1">
        <v>0</v>
      </c>
      <c r="DL63" s="1">
        <v>2</v>
      </c>
      <c r="DM63" s="1">
        <v>8</v>
      </c>
    </row>
    <row r="64" spans="1:120" x14ac:dyDescent="0.25">
      <c r="A64" s="1">
        <v>9</v>
      </c>
      <c r="B64" s="1">
        <v>2</v>
      </c>
      <c r="C64" s="1">
        <v>7</v>
      </c>
      <c r="D64" s="14">
        <v>20</v>
      </c>
      <c r="E64" s="15">
        <v>22</v>
      </c>
      <c r="F64" s="9">
        <v>19</v>
      </c>
      <c r="G64" s="8">
        <f t="shared" si="89"/>
        <v>20.333333333333332</v>
      </c>
      <c r="H64" s="8">
        <f t="shared" si="90"/>
        <v>13.555555555555555</v>
      </c>
      <c r="I64" s="8">
        <f t="shared" si="91"/>
        <v>-6.4444444444444446</v>
      </c>
      <c r="J64" s="8">
        <f t="shared" si="92"/>
        <v>-8.4444444444444446</v>
      </c>
      <c r="K64" s="11">
        <f t="shared" si="93"/>
        <v>-5.4444444444444446</v>
      </c>
      <c r="L64" s="37">
        <v>25</v>
      </c>
      <c r="M64" s="37">
        <v>20</v>
      </c>
      <c r="N64" s="35">
        <f t="shared" si="101"/>
        <v>22.5</v>
      </c>
      <c r="O64" s="35">
        <f t="shared" si="102"/>
        <v>15</v>
      </c>
      <c r="P64" s="35">
        <f t="shared" si="103"/>
        <v>21.666666666666668</v>
      </c>
      <c r="Q64" s="35">
        <f t="shared" si="104"/>
        <v>14.444444444444445</v>
      </c>
      <c r="R64" s="42">
        <f t="shared" si="105"/>
        <v>2.5</v>
      </c>
      <c r="S64" s="42">
        <f t="shared" si="106"/>
        <v>-5</v>
      </c>
      <c r="T64" s="42">
        <f t="shared" si="107"/>
        <v>1.6666666666666679</v>
      </c>
      <c r="U64" s="42">
        <f t="shared" si="108"/>
        <v>-5.5555555555555554</v>
      </c>
      <c r="V64" s="10">
        <f t="shared" si="109"/>
        <v>0.12295081967213116</v>
      </c>
      <c r="W64" s="10">
        <f t="shared" si="110"/>
        <v>-0.24590163934426232</v>
      </c>
      <c r="X64" s="10">
        <f t="shared" si="111"/>
        <v>8.1967213114754162E-2</v>
      </c>
      <c r="Y64" s="10">
        <f t="shared" si="112"/>
        <v>-0.27322404371584702</v>
      </c>
      <c r="Z64" s="37">
        <f t="shared" si="113"/>
        <v>2.5</v>
      </c>
      <c r="AA64" s="37">
        <f t="shared" si="114"/>
        <v>5</v>
      </c>
      <c r="AB64" s="37">
        <f t="shared" si="115"/>
        <v>1.6666666666666679</v>
      </c>
      <c r="AC64" s="37">
        <f t="shared" si="116"/>
        <v>5.5555555555555554</v>
      </c>
      <c r="AD64" s="60">
        <f t="shared" si="117"/>
        <v>0.12295081967213116</v>
      </c>
      <c r="AE64" s="60">
        <f t="shared" si="118"/>
        <v>0.24590163934426232</v>
      </c>
      <c r="AF64" s="60">
        <f t="shared" si="119"/>
        <v>8.1967213114754162E-2</v>
      </c>
      <c r="AG64" s="60">
        <f t="shared" si="120"/>
        <v>0.27322404371584702</v>
      </c>
      <c r="AH64" s="35">
        <f t="shared" si="121"/>
        <v>-0.11764705882352941</v>
      </c>
      <c r="AI64" s="35">
        <f t="shared" si="122"/>
        <v>0.2857142857142857</v>
      </c>
      <c r="AJ64" s="35">
        <f t="shared" si="123"/>
        <v>-8.0000000000000043E-2</v>
      </c>
      <c r="AK64" s="35">
        <f t="shared" si="124"/>
        <v>0.32258064516129031</v>
      </c>
      <c r="AL64" s="10">
        <f t="shared" si="125"/>
        <v>0.11764705882352941</v>
      </c>
      <c r="AM64" s="10">
        <f t="shared" si="126"/>
        <v>0.2857142857142857</v>
      </c>
      <c r="AN64" s="10">
        <f t="shared" si="127"/>
        <v>8.0000000000000043E-2</v>
      </c>
      <c r="AO64" s="10">
        <f>ABS(AK64)</f>
        <v>0.32258064516129031</v>
      </c>
      <c r="AP64" s="60">
        <f>(D64-21.11)^2</f>
        <v>1.2320999999999986</v>
      </c>
      <c r="AQ64" s="51">
        <v>0</v>
      </c>
      <c r="AR64" s="51"/>
      <c r="AS64" s="51"/>
      <c r="AT64" s="51">
        <v>1</v>
      </c>
      <c r="AU64" s="6">
        <v>24</v>
      </c>
      <c r="AV64" s="6">
        <v>32</v>
      </c>
      <c r="AW64" s="40">
        <f t="shared" si="94"/>
        <v>28</v>
      </c>
      <c r="AX64" s="40">
        <f t="shared" si="128"/>
        <v>18.666666666666664</v>
      </c>
      <c r="AY64" s="40">
        <f>AVERAGE(AU64,AV64,E64)</f>
        <v>26</v>
      </c>
      <c r="AZ64" s="40">
        <f t="shared" si="129"/>
        <v>17.333333333333332</v>
      </c>
      <c r="BA64" s="21">
        <f>AW64-E64</f>
        <v>6</v>
      </c>
      <c r="BB64" s="21">
        <f>AX64-E64</f>
        <v>-3.3333333333333357</v>
      </c>
      <c r="BC64" s="21">
        <f>AY64-E64</f>
        <v>4</v>
      </c>
      <c r="BD64" s="21">
        <f>AZ64-E64</f>
        <v>-4.6666666666666679</v>
      </c>
      <c r="BE64" s="6">
        <f>BA64/G64</f>
        <v>0.29508196721311475</v>
      </c>
      <c r="BF64" s="6">
        <f>BB64/G64</f>
        <v>-0.16393442622950832</v>
      </c>
      <c r="BG64" s="6">
        <f>BC64/G64</f>
        <v>0.19672131147540986</v>
      </c>
      <c r="BH64" s="6">
        <f>BD64/G64</f>
        <v>-0.22950819672131154</v>
      </c>
      <c r="BI64" s="40">
        <f t="shared" si="130"/>
        <v>6</v>
      </c>
      <c r="BJ64" s="40">
        <f t="shared" si="131"/>
        <v>3.3333333333333357</v>
      </c>
      <c r="BK64" s="40">
        <f t="shared" si="132"/>
        <v>4</v>
      </c>
      <c r="BL64" s="40">
        <f t="shared" si="133"/>
        <v>4.6666666666666679</v>
      </c>
      <c r="BM64" s="21">
        <f t="shared" si="134"/>
        <v>0.29508196721311475</v>
      </c>
      <c r="BN64" s="21">
        <f t="shared" si="135"/>
        <v>0.16393442622950832</v>
      </c>
      <c r="BO64" s="21">
        <f t="shared" si="136"/>
        <v>0.19672131147540986</v>
      </c>
      <c r="BP64" s="21">
        <f t="shared" si="137"/>
        <v>0.22950819672131154</v>
      </c>
      <c r="BQ64" s="23">
        <f>(E64-AW64)/(0.5*(E64+AW64))</f>
        <v>-0.24</v>
      </c>
      <c r="BR64" s="23">
        <f>(E64-AX64)/(0.5*(E64+AX64))</f>
        <v>0.16393442622950832</v>
      </c>
      <c r="BS64" s="23">
        <f>(E64-AY64)/(0.5*(E64+AY64))</f>
        <v>-0.16666666666666666</v>
      </c>
      <c r="BT64" s="23">
        <f>(E64-AZ64)/(0.5*(E64+AZ64))</f>
        <v>0.23728813559322043</v>
      </c>
      <c r="BU64" s="68">
        <f t="shared" si="138"/>
        <v>0.24</v>
      </c>
      <c r="BV64" s="68">
        <f t="shared" si="95"/>
        <v>0.16393442622950832</v>
      </c>
      <c r="BW64" s="68">
        <f t="shared" si="96"/>
        <v>0.16666666666666666</v>
      </c>
      <c r="BX64" s="68">
        <f t="shared" si="97"/>
        <v>0.23728813559322043</v>
      </c>
      <c r="BY64" s="16">
        <v>0</v>
      </c>
      <c r="BZ64" s="16"/>
      <c r="CA64" s="16"/>
      <c r="CB64" s="16">
        <v>1</v>
      </c>
      <c r="CC64" s="7">
        <v>15</v>
      </c>
      <c r="CD64" s="7">
        <v>20</v>
      </c>
      <c r="CE64" s="47">
        <f t="shared" si="139"/>
        <v>17.5</v>
      </c>
      <c r="CF64" s="47">
        <f t="shared" si="140"/>
        <v>11.666666666666666</v>
      </c>
      <c r="CG64" s="47">
        <f>AVERAGE(CC64,CD64,F64)</f>
        <v>18</v>
      </c>
      <c r="CH64" s="47">
        <f t="shared" si="141"/>
        <v>12</v>
      </c>
      <c r="CI64" s="46">
        <f>CE64-F64</f>
        <v>-1.5</v>
      </c>
      <c r="CJ64" s="46">
        <f>CF64-F64</f>
        <v>-7.3333333333333339</v>
      </c>
      <c r="CK64" s="46">
        <f>CG64-F64</f>
        <v>-1</v>
      </c>
      <c r="CL64" s="46">
        <f>CH64-F64</f>
        <v>-7</v>
      </c>
      <c r="CM64" s="7">
        <f>CI64/G64</f>
        <v>-7.3770491803278687E-2</v>
      </c>
      <c r="CN64" s="7">
        <f>CJ64/G64</f>
        <v>-0.3606557377049181</v>
      </c>
      <c r="CO64" s="7">
        <f>CK64/G64</f>
        <v>-4.9180327868852465E-2</v>
      </c>
      <c r="CP64" s="7">
        <f>CL64/G64</f>
        <v>-0.34426229508196721</v>
      </c>
      <c r="CQ64" s="47">
        <f t="shared" si="142"/>
        <v>1.5</v>
      </c>
      <c r="CR64" s="47">
        <f t="shared" si="143"/>
        <v>7.3333333333333339</v>
      </c>
      <c r="CS64" s="47">
        <f t="shared" si="144"/>
        <v>1</v>
      </c>
      <c r="CT64" s="47">
        <f t="shared" si="145"/>
        <v>7</v>
      </c>
      <c r="CU64" s="46">
        <f t="shared" si="146"/>
        <v>7.3770491803278687E-2</v>
      </c>
      <c r="CV64" s="46">
        <f t="shared" si="147"/>
        <v>0.3606557377049181</v>
      </c>
      <c r="CW64" s="46">
        <f t="shared" si="148"/>
        <v>4.9180327868852465E-2</v>
      </c>
      <c r="CX64" s="46">
        <f t="shared" si="149"/>
        <v>0.34426229508196721</v>
      </c>
      <c r="CY64" s="67">
        <f>(F64-CE64)/(0.5*(F64+CE64))</f>
        <v>8.2191780821917804E-2</v>
      </c>
      <c r="CZ64" s="67">
        <f>(F64-CF64)/(0.5*(F64+CF64))</f>
        <v>0.47826086956521746</v>
      </c>
      <c r="DA64" s="67">
        <f>(F64-CG64)/(0.5*(F64+CG64))</f>
        <v>5.4054054054054057E-2</v>
      </c>
      <c r="DB64" s="67">
        <f>(F64-CH64)/(0.5*(F64+CH64))</f>
        <v>0.45161290322580644</v>
      </c>
      <c r="DC64" s="66">
        <f t="shared" si="150"/>
        <v>8.2191780821917804E-2</v>
      </c>
      <c r="DD64" s="66">
        <f t="shared" si="98"/>
        <v>0.47826086956521746</v>
      </c>
      <c r="DE64" s="66">
        <f t="shared" si="99"/>
        <v>5.4054054054054057E-2</v>
      </c>
      <c r="DF64" s="66">
        <f t="shared" si="100"/>
        <v>0.45161290322580644</v>
      </c>
      <c r="DG64" s="45">
        <v>1</v>
      </c>
      <c r="DH64" s="45"/>
      <c r="DI64" s="45"/>
      <c r="DJ64" s="45">
        <v>2</v>
      </c>
      <c r="DK64" s="1">
        <v>2</v>
      </c>
      <c r="DL64" s="1">
        <v>1</v>
      </c>
      <c r="DM64" s="1">
        <v>8</v>
      </c>
    </row>
    <row r="65" spans="1:120" x14ac:dyDescent="0.25">
      <c r="A65" s="1">
        <v>9</v>
      </c>
      <c r="B65" s="1">
        <v>2</v>
      </c>
      <c r="C65" s="1">
        <v>8</v>
      </c>
      <c r="D65" s="14">
        <v>12</v>
      </c>
      <c r="E65" s="15">
        <v>17</v>
      </c>
      <c r="F65" s="9">
        <v>16</v>
      </c>
      <c r="G65" s="8">
        <f t="shared" si="89"/>
        <v>15</v>
      </c>
      <c r="H65" s="8">
        <f t="shared" si="90"/>
        <v>10</v>
      </c>
      <c r="I65" s="11">
        <f t="shared" si="91"/>
        <v>-2</v>
      </c>
      <c r="J65" s="8">
        <f t="shared" si="92"/>
        <v>-7</v>
      </c>
      <c r="K65" s="8">
        <f t="shared" si="93"/>
        <v>-6</v>
      </c>
      <c r="L65" s="37">
        <v>15</v>
      </c>
      <c r="M65" s="37">
        <v>17</v>
      </c>
      <c r="N65" s="35">
        <f t="shared" si="101"/>
        <v>16</v>
      </c>
      <c r="O65" s="35">
        <f t="shared" si="102"/>
        <v>10.666666666666666</v>
      </c>
      <c r="P65" s="35">
        <f t="shared" si="103"/>
        <v>14.666666666666666</v>
      </c>
      <c r="Q65" s="35">
        <f t="shared" si="104"/>
        <v>9.7777777777777768</v>
      </c>
      <c r="R65" s="42">
        <f t="shared" si="105"/>
        <v>4</v>
      </c>
      <c r="S65" s="42">
        <f t="shared" si="106"/>
        <v>-1.3333333333333339</v>
      </c>
      <c r="T65" s="42">
        <f t="shared" si="107"/>
        <v>2.6666666666666661</v>
      </c>
      <c r="U65" s="42">
        <f t="shared" si="108"/>
        <v>-2.2222222222222232</v>
      </c>
      <c r="V65" s="10">
        <f t="shared" si="109"/>
        <v>0.26666666666666666</v>
      </c>
      <c r="W65" s="10">
        <f t="shared" si="110"/>
        <v>-8.8888888888888934E-2</v>
      </c>
      <c r="X65" s="10">
        <f t="shared" si="111"/>
        <v>0.17777777777777773</v>
      </c>
      <c r="Y65" s="10">
        <f t="shared" si="112"/>
        <v>-0.14814814814814822</v>
      </c>
      <c r="Z65" s="37">
        <f t="shared" si="113"/>
        <v>4</v>
      </c>
      <c r="AA65" s="37">
        <f t="shared" si="114"/>
        <v>1.3333333333333339</v>
      </c>
      <c r="AB65" s="37">
        <f t="shared" si="115"/>
        <v>2.6666666666666661</v>
      </c>
      <c r="AC65" s="37">
        <f t="shared" si="116"/>
        <v>2.2222222222222232</v>
      </c>
      <c r="AD65" s="60">
        <f t="shared" si="117"/>
        <v>0.26666666666666666</v>
      </c>
      <c r="AE65" s="60">
        <f t="shared" si="118"/>
        <v>8.8888888888888934E-2</v>
      </c>
      <c r="AF65" s="60">
        <f t="shared" si="119"/>
        <v>0.17777777777777773</v>
      </c>
      <c r="AG65" s="60">
        <f t="shared" si="120"/>
        <v>0.14814814814814822</v>
      </c>
      <c r="AH65" s="35">
        <f t="shared" si="121"/>
        <v>-0.2857142857142857</v>
      </c>
      <c r="AI65" s="35">
        <f t="shared" si="122"/>
        <v>0.11764705882352948</v>
      </c>
      <c r="AJ65" s="35">
        <f t="shared" si="123"/>
        <v>-0.19999999999999998</v>
      </c>
      <c r="AK65" s="35">
        <f t="shared" si="124"/>
        <v>0.20408163265306131</v>
      </c>
      <c r="AL65" s="10">
        <f t="shared" si="125"/>
        <v>0.2857142857142857</v>
      </c>
      <c r="AM65" s="10">
        <f t="shared" si="126"/>
        <v>0.11764705882352948</v>
      </c>
      <c r="AN65" s="10">
        <f t="shared" si="127"/>
        <v>0.19999999999999998</v>
      </c>
      <c r="AO65" s="10">
        <f>ABS(AK65)</f>
        <v>0.20408163265306131</v>
      </c>
      <c r="AP65" s="60">
        <f>(D65-13.66)^2</f>
        <v>2.7556000000000003</v>
      </c>
      <c r="AQ65" s="51">
        <v>1</v>
      </c>
      <c r="AR65" s="51"/>
      <c r="AS65" s="51"/>
      <c r="AT65" s="51">
        <v>2</v>
      </c>
      <c r="AU65" s="6">
        <v>18</v>
      </c>
      <c r="AV65" s="6">
        <v>13</v>
      </c>
      <c r="AW65" s="40">
        <f t="shared" si="94"/>
        <v>15.5</v>
      </c>
      <c r="AX65" s="40">
        <f t="shared" si="128"/>
        <v>10.333333333333332</v>
      </c>
      <c r="AY65" s="40">
        <f>AVERAGE(AU65,AV65,E65)</f>
        <v>16</v>
      </c>
      <c r="AZ65" s="40">
        <f t="shared" si="129"/>
        <v>10.666666666666666</v>
      </c>
      <c r="BA65" s="21">
        <f>AW65-E65</f>
        <v>-1.5</v>
      </c>
      <c r="BB65" s="21">
        <f>AX65-E65</f>
        <v>-6.6666666666666679</v>
      </c>
      <c r="BC65" s="21">
        <f>AY65-E65</f>
        <v>-1</v>
      </c>
      <c r="BD65" s="21">
        <f>AZ65-E65</f>
        <v>-6.3333333333333339</v>
      </c>
      <c r="BE65" s="6">
        <f>BA65/G65</f>
        <v>-0.1</v>
      </c>
      <c r="BF65" s="6">
        <f>BB65/G65</f>
        <v>-0.44444444444444453</v>
      </c>
      <c r="BG65" s="6">
        <f>BC65/G65</f>
        <v>-6.6666666666666666E-2</v>
      </c>
      <c r="BH65" s="6">
        <f>BD65/G65</f>
        <v>-0.42222222222222228</v>
      </c>
      <c r="BI65" s="40">
        <f t="shared" si="130"/>
        <v>1.5</v>
      </c>
      <c r="BJ65" s="40">
        <f t="shared" si="131"/>
        <v>6.6666666666666679</v>
      </c>
      <c r="BK65" s="40">
        <f t="shared" si="132"/>
        <v>1</v>
      </c>
      <c r="BL65" s="40">
        <f t="shared" si="133"/>
        <v>6.3333333333333339</v>
      </c>
      <c r="BM65" s="21">
        <f t="shared" si="134"/>
        <v>0.1</v>
      </c>
      <c r="BN65" s="21">
        <f t="shared" si="135"/>
        <v>0.44444444444444453</v>
      </c>
      <c r="BO65" s="21">
        <f t="shared" si="136"/>
        <v>6.6666666666666666E-2</v>
      </c>
      <c r="BP65" s="21">
        <f t="shared" si="137"/>
        <v>0.42222222222222228</v>
      </c>
      <c r="BQ65" s="23">
        <f>(E65-AW65)/(0.5*(E65+AW65))</f>
        <v>9.2307692307692313E-2</v>
      </c>
      <c r="BR65" s="23">
        <f>(E65-AX65)/(0.5*(E65+AX65))</f>
        <v>0.48780487804878059</v>
      </c>
      <c r="BS65" s="23">
        <f>(E65-AY65)/(0.5*(E65+AY65))</f>
        <v>6.0606060606060608E-2</v>
      </c>
      <c r="BT65" s="23">
        <f>(E65-AZ65)/(0.5*(E65+AZ65))</f>
        <v>0.45783132530120491</v>
      </c>
      <c r="BU65" s="68">
        <f t="shared" si="138"/>
        <v>9.2307692307692313E-2</v>
      </c>
      <c r="BV65" s="68">
        <f t="shared" si="95"/>
        <v>0.48780487804878059</v>
      </c>
      <c r="BW65" s="68">
        <f t="shared" si="96"/>
        <v>6.0606060606060608E-2</v>
      </c>
      <c r="BX65" s="68">
        <f t="shared" si="97"/>
        <v>0.45783132530120491</v>
      </c>
      <c r="BY65" s="16">
        <v>0</v>
      </c>
      <c r="BZ65" s="16"/>
      <c r="CA65" s="16"/>
      <c r="CB65" s="16">
        <v>2</v>
      </c>
      <c r="CC65" s="7">
        <v>18</v>
      </c>
      <c r="CD65" s="7">
        <v>20</v>
      </c>
      <c r="CE65" s="47">
        <f t="shared" si="139"/>
        <v>19</v>
      </c>
      <c r="CF65" s="47">
        <f t="shared" si="140"/>
        <v>12.666666666666666</v>
      </c>
      <c r="CG65" s="47">
        <f>AVERAGE(CC65,CD65,F65)</f>
        <v>18</v>
      </c>
      <c r="CH65" s="47">
        <f t="shared" si="141"/>
        <v>12</v>
      </c>
      <c r="CI65" s="46">
        <f>CE65-F65</f>
        <v>3</v>
      </c>
      <c r="CJ65" s="46">
        <f>CF65-F65</f>
        <v>-3.3333333333333339</v>
      </c>
      <c r="CK65" s="46">
        <f>CG65-F65</f>
        <v>2</v>
      </c>
      <c r="CL65" s="46">
        <f>CH65-F65</f>
        <v>-4</v>
      </c>
      <c r="CM65" s="7">
        <f>CI65/G65</f>
        <v>0.2</v>
      </c>
      <c r="CN65" s="7">
        <f>CJ65/G65</f>
        <v>-0.22222222222222227</v>
      </c>
      <c r="CO65" s="7">
        <f>CK65/G65</f>
        <v>0.13333333333333333</v>
      </c>
      <c r="CP65" s="7">
        <f>CL65/G65</f>
        <v>-0.26666666666666666</v>
      </c>
      <c r="CQ65" s="47">
        <f t="shared" si="142"/>
        <v>3</v>
      </c>
      <c r="CR65" s="47">
        <f t="shared" si="143"/>
        <v>3.3333333333333339</v>
      </c>
      <c r="CS65" s="47">
        <f t="shared" si="144"/>
        <v>2</v>
      </c>
      <c r="CT65" s="47">
        <f t="shared" si="145"/>
        <v>4</v>
      </c>
      <c r="CU65" s="46">
        <f t="shared" si="146"/>
        <v>0.2</v>
      </c>
      <c r="CV65" s="46">
        <f t="shared" si="147"/>
        <v>0.22222222222222227</v>
      </c>
      <c r="CW65" s="46">
        <f t="shared" si="148"/>
        <v>0.13333333333333333</v>
      </c>
      <c r="CX65" s="46">
        <f t="shared" si="149"/>
        <v>0.26666666666666666</v>
      </c>
      <c r="CY65" s="67">
        <f>(F65-CE65)/(0.5*(F65+CE65))</f>
        <v>-0.17142857142857143</v>
      </c>
      <c r="CZ65" s="67">
        <f>(F65-CF65)/(0.5*(F65+CF65))</f>
        <v>0.23255813953488377</v>
      </c>
      <c r="DA65" s="67">
        <f>(F65-CG65)/(0.5*(F65+CG65))</f>
        <v>-0.11764705882352941</v>
      </c>
      <c r="DB65" s="67">
        <f>(F65-CH65)/(0.5*(F65+CH65))</f>
        <v>0.2857142857142857</v>
      </c>
      <c r="DC65" s="66">
        <f t="shared" si="150"/>
        <v>0.17142857142857143</v>
      </c>
      <c r="DD65" s="66">
        <f t="shared" si="98"/>
        <v>0.23255813953488377</v>
      </c>
      <c r="DE65" s="66">
        <f t="shared" si="99"/>
        <v>0.11764705882352941</v>
      </c>
      <c r="DF65" s="66">
        <f t="shared" si="100"/>
        <v>0.2857142857142857</v>
      </c>
      <c r="DG65" s="45">
        <v>0</v>
      </c>
      <c r="DH65" s="45"/>
      <c r="DI65" s="45"/>
      <c r="DJ65" s="45">
        <v>1</v>
      </c>
      <c r="DK65" s="1">
        <v>8</v>
      </c>
      <c r="DL65" s="1">
        <v>2</v>
      </c>
      <c r="DM65" s="1">
        <v>1</v>
      </c>
      <c r="DN65" s="8">
        <f t="shared" ref="DN65:DP65" si="152">SUM(DK62:DK65)</f>
        <v>11</v>
      </c>
      <c r="DO65" s="8">
        <f t="shared" si="152"/>
        <v>6</v>
      </c>
      <c r="DP65" s="8">
        <f t="shared" si="152"/>
        <v>23</v>
      </c>
    </row>
    <row r="66" spans="1:120" x14ac:dyDescent="0.25">
      <c r="A66" s="1">
        <v>10</v>
      </c>
      <c r="B66" s="1">
        <v>1</v>
      </c>
      <c r="C66" s="1">
        <v>1</v>
      </c>
      <c r="D66" s="3">
        <v>90</v>
      </c>
      <c r="E66" s="4">
        <v>15</v>
      </c>
      <c r="F66" s="9">
        <v>55</v>
      </c>
      <c r="G66" s="8">
        <f t="shared" si="89"/>
        <v>53.333333333333336</v>
      </c>
      <c r="H66" s="8">
        <f t="shared" si="90"/>
        <v>35.555555555555557</v>
      </c>
      <c r="I66" s="8">
        <f t="shared" si="91"/>
        <v>-54.444444444444443</v>
      </c>
      <c r="J66" s="8">
        <f t="shared" si="92"/>
        <v>20.555555555555557</v>
      </c>
      <c r="K66" s="11">
        <f t="shared" si="93"/>
        <v>-19.444444444444443</v>
      </c>
      <c r="L66" s="37">
        <v>50</v>
      </c>
      <c r="M66" s="37">
        <v>30</v>
      </c>
      <c r="N66" s="35">
        <f t="shared" si="101"/>
        <v>40</v>
      </c>
      <c r="O66" s="35">
        <f t="shared" si="102"/>
        <v>26.666666666666664</v>
      </c>
      <c r="P66" s="35">
        <f t="shared" si="103"/>
        <v>56.666666666666664</v>
      </c>
      <c r="Q66" s="35">
        <f t="shared" si="104"/>
        <v>37.777777777777771</v>
      </c>
      <c r="R66" s="42">
        <f t="shared" si="105"/>
        <v>-50</v>
      </c>
      <c r="S66" s="42">
        <f t="shared" si="106"/>
        <v>-63.333333333333336</v>
      </c>
      <c r="T66" s="42">
        <f t="shared" si="107"/>
        <v>-33.333333333333336</v>
      </c>
      <c r="U66" s="42">
        <f t="shared" si="108"/>
        <v>-52.222222222222229</v>
      </c>
      <c r="V66" s="10">
        <f t="shared" si="109"/>
        <v>-0.9375</v>
      </c>
      <c r="W66" s="10">
        <f t="shared" si="110"/>
        <v>-1.1875</v>
      </c>
      <c r="X66" s="10">
        <f t="shared" si="111"/>
        <v>-0.625</v>
      </c>
      <c r="Y66" s="10">
        <f t="shared" si="112"/>
        <v>-0.97916666666666674</v>
      </c>
      <c r="Z66" s="37">
        <f t="shared" si="113"/>
        <v>50</v>
      </c>
      <c r="AA66" s="37">
        <f t="shared" si="114"/>
        <v>63.333333333333336</v>
      </c>
      <c r="AB66" s="37">
        <f t="shared" si="115"/>
        <v>33.333333333333336</v>
      </c>
      <c r="AC66" s="37">
        <f t="shared" si="116"/>
        <v>52.222222222222229</v>
      </c>
      <c r="AD66" s="60">
        <f t="shared" si="117"/>
        <v>0.9375</v>
      </c>
      <c r="AE66" s="60">
        <f t="shared" si="118"/>
        <v>1.1875</v>
      </c>
      <c r="AF66" s="60">
        <f t="shared" si="119"/>
        <v>0.625</v>
      </c>
      <c r="AG66" s="60">
        <f t="shared" si="120"/>
        <v>0.97916666666666674</v>
      </c>
      <c r="AH66" s="35">
        <f t="shared" si="121"/>
        <v>0.76923076923076927</v>
      </c>
      <c r="AI66" s="35">
        <f t="shared" si="122"/>
        <v>1.0857142857142859</v>
      </c>
      <c r="AJ66" s="35">
        <f t="shared" si="123"/>
        <v>0.45454545454545459</v>
      </c>
      <c r="AK66" s="35">
        <f t="shared" si="124"/>
        <v>0.81739130434782625</v>
      </c>
      <c r="AL66" s="10">
        <f t="shared" si="125"/>
        <v>0.76923076923076927</v>
      </c>
      <c r="AM66" s="10">
        <f t="shared" si="126"/>
        <v>1.0857142857142859</v>
      </c>
      <c r="AN66" s="10">
        <f t="shared" si="127"/>
        <v>0.45454545454545459</v>
      </c>
      <c r="AO66" s="10">
        <f>ABS(AK66)</f>
        <v>0.81739130434782625</v>
      </c>
      <c r="AP66" s="60">
        <f>(D66-50.22)^2</f>
        <v>1582.4484</v>
      </c>
      <c r="AQ66" s="51">
        <v>0</v>
      </c>
      <c r="AR66" s="51"/>
      <c r="AS66" s="51"/>
      <c r="AT66" s="51">
        <v>0</v>
      </c>
      <c r="AU66" s="6">
        <v>12</v>
      </c>
      <c r="AV66" s="6">
        <v>5</v>
      </c>
      <c r="AW66" s="40">
        <f t="shared" si="94"/>
        <v>8.5</v>
      </c>
      <c r="AX66" s="40">
        <f t="shared" si="128"/>
        <v>5.6666666666666661</v>
      </c>
      <c r="AY66" s="40">
        <f>AVERAGE(AU66,AV66,E66)</f>
        <v>10.666666666666666</v>
      </c>
      <c r="AZ66" s="40">
        <f t="shared" si="129"/>
        <v>7.1111111111111107</v>
      </c>
      <c r="BA66" s="21">
        <f>AW66-E66</f>
        <v>-6.5</v>
      </c>
      <c r="BB66" s="21">
        <f>AX66-E66</f>
        <v>-9.3333333333333339</v>
      </c>
      <c r="BC66" s="21">
        <f>AY66-E66</f>
        <v>-4.3333333333333339</v>
      </c>
      <c r="BD66" s="21">
        <f>AZ66-E66</f>
        <v>-7.8888888888888893</v>
      </c>
      <c r="BE66" s="6">
        <f>BA66/G66</f>
        <v>-0.121875</v>
      </c>
      <c r="BF66" s="6">
        <f>BB66/G66</f>
        <v>-0.17500000000000002</v>
      </c>
      <c r="BG66" s="6">
        <f>BC66/G66</f>
        <v>-8.1250000000000003E-2</v>
      </c>
      <c r="BH66" s="6">
        <f>BD66/G66</f>
        <v>-0.14791666666666667</v>
      </c>
      <c r="BI66" s="40">
        <f t="shared" si="130"/>
        <v>6.5</v>
      </c>
      <c r="BJ66" s="40">
        <f t="shared" si="131"/>
        <v>9.3333333333333339</v>
      </c>
      <c r="BK66" s="40">
        <f t="shared" si="132"/>
        <v>4.3333333333333339</v>
      </c>
      <c r="BL66" s="40">
        <f t="shared" si="133"/>
        <v>7.8888888888888893</v>
      </c>
      <c r="BM66" s="21">
        <f t="shared" si="134"/>
        <v>0.121875</v>
      </c>
      <c r="BN66" s="21">
        <f t="shared" si="135"/>
        <v>0.17500000000000002</v>
      </c>
      <c r="BO66" s="21">
        <f t="shared" si="136"/>
        <v>8.1250000000000003E-2</v>
      </c>
      <c r="BP66" s="21">
        <f t="shared" si="137"/>
        <v>0.14791666666666667</v>
      </c>
      <c r="BQ66" s="23">
        <f>(E66-AW66)/(0.5*(E66+AW66))</f>
        <v>0.55319148936170215</v>
      </c>
      <c r="BR66" s="23">
        <f>(E66-AX66)/(0.5*(E66+AX66))</f>
        <v>0.9032258064516131</v>
      </c>
      <c r="BS66" s="23">
        <f>(E66-AY66)/(0.5*(E66+AY66))</f>
        <v>0.33766233766233772</v>
      </c>
      <c r="BT66" s="23">
        <f>(E66-AZ66)/(0.5*(E66+AZ66))</f>
        <v>0.71356783919597999</v>
      </c>
      <c r="BU66" s="68">
        <f t="shared" si="138"/>
        <v>0.55319148936170215</v>
      </c>
      <c r="BV66" s="68">
        <f t="shared" si="95"/>
        <v>0.9032258064516131</v>
      </c>
      <c r="BW66" s="68">
        <f t="shared" si="96"/>
        <v>0.33766233766233772</v>
      </c>
      <c r="BX66" s="68">
        <f t="shared" si="97"/>
        <v>0.71356783919597999</v>
      </c>
      <c r="BY66" s="16">
        <v>0</v>
      </c>
      <c r="BZ66" s="16"/>
      <c r="CA66" s="16"/>
      <c r="CB66" s="16">
        <v>0</v>
      </c>
      <c r="CC66" s="7">
        <v>60</v>
      </c>
      <c r="CD66" s="7">
        <v>78</v>
      </c>
      <c r="CE66" s="47">
        <f t="shared" si="139"/>
        <v>69</v>
      </c>
      <c r="CF66" s="47">
        <f t="shared" si="140"/>
        <v>46</v>
      </c>
      <c r="CG66" s="47">
        <f>AVERAGE(CC66,CD66,F66)</f>
        <v>64.333333333333329</v>
      </c>
      <c r="CH66" s="47">
        <f t="shared" si="141"/>
        <v>42.888888888888886</v>
      </c>
      <c r="CI66" s="46">
        <f>CE66-F66</f>
        <v>14</v>
      </c>
      <c r="CJ66" s="46">
        <f>CF66-F66</f>
        <v>-9</v>
      </c>
      <c r="CK66" s="46">
        <f>CG66-F66</f>
        <v>9.3333333333333286</v>
      </c>
      <c r="CL66" s="46">
        <f>CH66-F66</f>
        <v>-12.111111111111114</v>
      </c>
      <c r="CM66" s="7">
        <f>CI66/G66</f>
        <v>0.26250000000000001</v>
      </c>
      <c r="CN66" s="7">
        <f>CJ66/G66</f>
        <v>-0.16874999999999998</v>
      </c>
      <c r="CO66" s="7">
        <f>CK66/G66</f>
        <v>0.17499999999999991</v>
      </c>
      <c r="CP66" s="7">
        <f>CL66/G66</f>
        <v>-0.22708333333333339</v>
      </c>
      <c r="CQ66" s="47">
        <f t="shared" si="142"/>
        <v>14</v>
      </c>
      <c r="CR66" s="47">
        <f t="shared" si="143"/>
        <v>9</v>
      </c>
      <c r="CS66" s="47">
        <f t="shared" si="144"/>
        <v>9.3333333333333286</v>
      </c>
      <c r="CT66" s="47">
        <f t="shared" si="145"/>
        <v>12.111111111111114</v>
      </c>
      <c r="CU66" s="46">
        <f t="shared" si="146"/>
        <v>0.26250000000000001</v>
      </c>
      <c r="CV66" s="46">
        <f t="shared" si="147"/>
        <v>0.16874999999999998</v>
      </c>
      <c r="CW66" s="46">
        <f t="shared" si="148"/>
        <v>0.17499999999999991</v>
      </c>
      <c r="CX66" s="46">
        <f t="shared" si="149"/>
        <v>0.22708333333333339</v>
      </c>
      <c r="CY66" s="67">
        <f>(F66-CE66)/(0.5*(F66+CE66))</f>
        <v>-0.22580645161290322</v>
      </c>
      <c r="CZ66" s="67">
        <f>(F66-CF66)/(0.5*(F66+CF66))</f>
        <v>0.17821782178217821</v>
      </c>
      <c r="DA66" s="67">
        <f>(F66-CG66)/(0.5*(F66+CG66))</f>
        <v>-0.15642458100558651</v>
      </c>
      <c r="DB66" s="67">
        <f>(F66-CH66)/(0.5*(F66+CH66))</f>
        <v>0.24744608399545978</v>
      </c>
      <c r="DC66" s="66">
        <f t="shared" si="150"/>
        <v>0.22580645161290322</v>
      </c>
      <c r="DD66" s="66">
        <f t="shared" si="98"/>
        <v>0.17821782178217821</v>
      </c>
      <c r="DE66" s="66">
        <f t="shared" si="99"/>
        <v>0.15642458100558651</v>
      </c>
      <c r="DF66" s="66">
        <f t="shared" si="100"/>
        <v>0.24744608399545978</v>
      </c>
      <c r="DG66" s="45">
        <v>1</v>
      </c>
      <c r="DH66" s="45"/>
      <c r="DI66" s="45"/>
      <c r="DJ66" s="45">
        <v>0</v>
      </c>
      <c r="DK66" s="1">
        <v>1</v>
      </c>
      <c r="DL66" s="1">
        <v>0</v>
      </c>
      <c r="DM66" s="1">
        <v>6</v>
      </c>
    </row>
    <row r="67" spans="1:120" x14ac:dyDescent="0.25">
      <c r="A67" s="1">
        <v>10</v>
      </c>
      <c r="B67" s="1">
        <v>1</v>
      </c>
      <c r="C67" s="1">
        <v>2</v>
      </c>
      <c r="D67" s="3">
        <v>20</v>
      </c>
      <c r="E67" s="15">
        <v>45</v>
      </c>
      <c r="F67" s="5">
        <v>47</v>
      </c>
      <c r="G67" s="8">
        <f t="shared" si="89"/>
        <v>37.333333333333336</v>
      </c>
      <c r="H67" s="8">
        <f t="shared" si="90"/>
        <v>24.888888888888889</v>
      </c>
      <c r="I67" s="11">
        <f t="shared" si="91"/>
        <v>4.8888888888888893</v>
      </c>
      <c r="J67" s="8">
        <f t="shared" si="92"/>
        <v>-20.111111111111111</v>
      </c>
      <c r="K67" s="8">
        <f t="shared" si="93"/>
        <v>-22.111111111111111</v>
      </c>
      <c r="L67" s="37">
        <v>30</v>
      </c>
      <c r="M67" s="37">
        <v>40</v>
      </c>
      <c r="N67" s="35">
        <f t="shared" si="101"/>
        <v>35</v>
      </c>
      <c r="O67" s="35">
        <f t="shared" si="102"/>
        <v>23.333333333333332</v>
      </c>
      <c r="P67" s="35">
        <f t="shared" si="103"/>
        <v>30</v>
      </c>
      <c r="Q67" s="35">
        <f t="shared" si="104"/>
        <v>20</v>
      </c>
      <c r="R67" s="42">
        <f t="shared" si="105"/>
        <v>15</v>
      </c>
      <c r="S67" s="42">
        <f t="shared" si="106"/>
        <v>3.3333333333333321</v>
      </c>
      <c r="T67" s="42">
        <f t="shared" si="107"/>
        <v>10</v>
      </c>
      <c r="U67" s="42">
        <f t="shared" si="108"/>
        <v>0</v>
      </c>
      <c r="V67" s="10">
        <f t="shared" si="109"/>
        <v>0.40178571428571425</v>
      </c>
      <c r="W67" s="10">
        <f t="shared" si="110"/>
        <v>8.9285714285714246E-2</v>
      </c>
      <c r="X67" s="10">
        <f t="shared" si="111"/>
        <v>0.26785714285714285</v>
      </c>
      <c r="Y67" s="10">
        <f t="shared" si="112"/>
        <v>0</v>
      </c>
      <c r="Z67" s="37">
        <f t="shared" si="113"/>
        <v>15</v>
      </c>
      <c r="AA67" s="37">
        <f t="shared" si="114"/>
        <v>3.3333333333333321</v>
      </c>
      <c r="AB67" s="37">
        <f t="shared" si="115"/>
        <v>10</v>
      </c>
      <c r="AC67" s="37">
        <f t="shared" si="116"/>
        <v>0</v>
      </c>
      <c r="AD67" s="60">
        <f t="shared" si="117"/>
        <v>0.40178571428571425</v>
      </c>
      <c r="AE67" s="60">
        <f t="shared" si="118"/>
        <v>8.9285714285714246E-2</v>
      </c>
      <c r="AF67" s="60">
        <f t="shared" si="119"/>
        <v>0.26785714285714285</v>
      </c>
      <c r="AG67" s="60">
        <f t="shared" si="120"/>
        <v>0</v>
      </c>
      <c r="AH67" s="35">
        <f t="shared" si="121"/>
        <v>-0.54545454545454541</v>
      </c>
      <c r="AI67" s="35">
        <f t="shared" si="122"/>
        <v>-0.1538461538461538</v>
      </c>
      <c r="AJ67" s="35">
        <f t="shared" si="123"/>
        <v>-0.4</v>
      </c>
      <c r="AK67" s="35">
        <f t="shared" si="124"/>
        <v>0</v>
      </c>
      <c r="AL67" s="10">
        <f t="shared" si="125"/>
        <v>0.54545454545454541</v>
      </c>
      <c r="AM67" s="10">
        <f t="shared" si="126"/>
        <v>0.1538461538461538</v>
      </c>
      <c r="AN67" s="10">
        <f t="shared" si="127"/>
        <v>0.4</v>
      </c>
      <c r="AO67" s="10">
        <f>ABS(AK67)</f>
        <v>0</v>
      </c>
      <c r="AP67" s="60">
        <f>(D67-29.11)^2</f>
        <v>82.992099999999994</v>
      </c>
      <c r="AQ67" s="51">
        <v>1</v>
      </c>
      <c r="AR67" s="51"/>
      <c r="AS67" s="51"/>
      <c r="AT67" s="51">
        <v>0</v>
      </c>
      <c r="AU67" s="6">
        <v>60</v>
      </c>
      <c r="AV67" s="6">
        <v>30</v>
      </c>
      <c r="AW67" s="40">
        <f t="shared" si="94"/>
        <v>45</v>
      </c>
      <c r="AX67" s="40">
        <f t="shared" si="128"/>
        <v>30</v>
      </c>
      <c r="AY67" s="40">
        <f>AVERAGE(AU67,AV67,E67)</f>
        <v>45</v>
      </c>
      <c r="AZ67" s="40">
        <f t="shared" si="129"/>
        <v>30</v>
      </c>
      <c r="BA67" s="21">
        <f>AW67-E67</f>
        <v>0</v>
      </c>
      <c r="BB67" s="21">
        <f>AX67-E67</f>
        <v>-15</v>
      </c>
      <c r="BC67" s="21">
        <f>AY67-E67</f>
        <v>0</v>
      </c>
      <c r="BD67" s="21">
        <f>AZ67-E67</f>
        <v>-15</v>
      </c>
      <c r="BE67" s="6">
        <f>BA67/G67</f>
        <v>0</v>
      </c>
      <c r="BF67" s="6">
        <f>BB67/G67</f>
        <v>-0.40178571428571425</v>
      </c>
      <c r="BG67" s="6">
        <f>BC67/G67</f>
        <v>0</v>
      </c>
      <c r="BH67" s="6">
        <f>BD67/G67</f>
        <v>-0.40178571428571425</v>
      </c>
      <c r="BI67" s="40">
        <f t="shared" si="130"/>
        <v>0</v>
      </c>
      <c r="BJ67" s="40">
        <f t="shared" si="131"/>
        <v>15</v>
      </c>
      <c r="BK67" s="40">
        <f t="shared" si="132"/>
        <v>0</v>
      </c>
      <c r="BL67" s="40">
        <f t="shared" si="133"/>
        <v>15</v>
      </c>
      <c r="BM67" s="21">
        <f t="shared" si="134"/>
        <v>0</v>
      </c>
      <c r="BN67" s="21">
        <f t="shared" si="135"/>
        <v>0.40178571428571425</v>
      </c>
      <c r="BO67" s="21">
        <f t="shared" si="136"/>
        <v>0</v>
      </c>
      <c r="BP67" s="21">
        <f t="shared" si="137"/>
        <v>0.40178571428571425</v>
      </c>
      <c r="BQ67" s="23">
        <f>(E67-AW67)/(0.5*(E67+AW67))</f>
        <v>0</v>
      </c>
      <c r="BR67" s="23">
        <f>(E67-AX67)/(0.5*(E67+AX67))</f>
        <v>0.4</v>
      </c>
      <c r="BS67" s="23">
        <f>(E67-AY67)/(0.5*(E67+AY67))</f>
        <v>0</v>
      </c>
      <c r="BT67" s="23">
        <f>(E67-AZ67)/(0.5*(E67+AZ67))</f>
        <v>0.4</v>
      </c>
      <c r="BU67" s="68">
        <f t="shared" si="138"/>
        <v>0</v>
      </c>
      <c r="BV67" s="68">
        <f t="shared" si="95"/>
        <v>0.4</v>
      </c>
      <c r="BW67" s="68">
        <f t="shared" si="96"/>
        <v>0</v>
      </c>
      <c r="BX67" s="68">
        <f t="shared" si="97"/>
        <v>0.4</v>
      </c>
      <c r="BY67" s="16">
        <v>0</v>
      </c>
      <c r="BZ67" s="16"/>
      <c r="CA67" s="16"/>
      <c r="CB67" s="16">
        <v>0</v>
      </c>
      <c r="CC67" s="7">
        <v>30</v>
      </c>
      <c r="CD67" s="7">
        <v>60</v>
      </c>
      <c r="CE67" s="47">
        <f t="shared" si="139"/>
        <v>45</v>
      </c>
      <c r="CF67" s="47">
        <f t="shared" si="140"/>
        <v>30</v>
      </c>
      <c r="CG67" s="47">
        <f>AVERAGE(CC67,CD67,F67)</f>
        <v>45.666666666666664</v>
      </c>
      <c r="CH67" s="47">
        <f t="shared" si="141"/>
        <v>30.444444444444443</v>
      </c>
      <c r="CI67" s="46">
        <f>CE67-F67</f>
        <v>-2</v>
      </c>
      <c r="CJ67" s="46">
        <f>CF67-F67</f>
        <v>-17</v>
      </c>
      <c r="CK67" s="46">
        <f>CG67-F67</f>
        <v>-1.3333333333333357</v>
      </c>
      <c r="CL67" s="46">
        <f>CH67-F67</f>
        <v>-16.555555555555557</v>
      </c>
      <c r="CM67" s="7">
        <f>CI67/G67</f>
        <v>-5.3571428571428568E-2</v>
      </c>
      <c r="CN67" s="7">
        <f>CJ67/G67</f>
        <v>-0.45535714285714285</v>
      </c>
      <c r="CO67" s="7">
        <f>CK67/G67</f>
        <v>-3.5714285714285775E-2</v>
      </c>
      <c r="CP67" s="7">
        <f>CL67/G67</f>
        <v>-0.44345238095238099</v>
      </c>
      <c r="CQ67" s="47">
        <f t="shared" si="142"/>
        <v>2</v>
      </c>
      <c r="CR67" s="47">
        <f t="shared" si="143"/>
        <v>17</v>
      </c>
      <c r="CS67" s="47">
        <f t="shared" si="144"/>
        <v>1.3333333333333357</v>
      </c>
      <c r="CT67" s="47">
        <f t="shared" si="145"/>
        <v>16.555555555555557</v>
      </c>
      <c r="CU67" s="46">
        <f t="shared" si="146"/>
        <v>5.3571428571428568E-2</v>
      </c>
      <c r="CV67" s="46">
        <f t="shared" si="147"/>
        <v>0.45535714285714285</v>
      </c>
      <c r="CW67" s="46">
        <f t="shared" si="148"/>
        <v>3.5714285714285775E-2</v>
      </c>
      <c r="CX67" s="46">
        <f t="shared" si="149"/>
        <v>0.44345238095238099</v>
      </c>
      <c r="CY67" s="67">
        <f>(F67-CE67)/(0.5*(F67+CE67))</f>
        <v>4.3478260869565216E-2</v>
      </c>
      <c r="CZ67" s="67">
        <f>(F67-CF67)/(0.5*(F67+CF67))</f>
        <v>0.44155844155844154</v>
      </c>
      <c r="DA67" s="67">
        <f>(F67-CG67)/(0.5*(F67+CG67))</f>
        <v>2.8776978417266241E-2</v>
      </c>
      <c r="DB67" s="67">
        <f>(F67-CH67)/(0.5*(F67+CH67))</f>
        <v>0.4275466284074606</v>
      </c>
      <c r="DC67" s="66">
        <f t="shared" si="150"/>
        <v>4.3478260869565216E-2</v>
      </c>
      <c r="DD67" s="66">
        <f t="shared" si="98"/>
        <v>0.44155844155844154</v>
      </c>
      <c r="DE67" s="66">
        <f t="shared" si="99"/>
        <v>2.8776978417266241E-2</v>
      </c>
      <c r="DF67" s="66">
        <f t="shared" si="100"/>
        <v>0.4275466284074606</v>
      </c>
      <c r="DG67" s="45">
        <v>0</v>
      </c>
      <c r="DH67" s="45"/>
      <c r="DI67" s="45"/>
      <c r="DJ67" s="45">
        <v>0</v>
      </c>
      <c r="DK67" s="1">
        <v>7</v>
      </c>
      <c r="DL67" s="1">
        <v>0</v>
      </c>
      <c r="DM67" s="1">
        <v>0</v>
      </c>
    </row>
    <row r="68" spans="1:120" x14ac:dyDescent="0.25">
      <c r="A68" s="1">
        <v>10</v>
      </c>
      <c r="B68" s="1">
        <v>1</v>
      </c>
      <c r="C68" s="1">
        <v>3</v>
      </c>
      <c r="D68" s="3">
        <v>40</v>
      </c>
      <c r="E68" s="20">
        <v>35</v>
      </c>
      <c r="F68" s="24">
        <v>35</v>
      </c>
      <c r="G68" s="8">
        <f t="shared" si="89"/>
        <v>36.666666666666664</v>
      </c>
      <c r="H68" s="8">
        <f t="shared" si="90"/>
        <v>24.444444444444443</v>
      </c>
      <c r="I68" s="8">
        <f t="shared" si="91"/>
        <v>-15.555555555555557</v>
      </c>
      <c r="J68" s="11">
        <f t="shared" si="92"/>
        <v>-10.555555555555557</v>
      </c>
      <c r="K68" s="11">
        <f t="shared" si="93"/>
        <v>-10.555555555555557</v>
      </c>
      <c r="L68" s="37">
        <v>70</v>
      </c>
      <c r="M68" s="37">
        <v>15</v>
      </c>
      <c r="N68" s="35">
        <f t="shared" si="101"/>
        <v>42.5</v>
      </c>
      <c r="O68" s="35">
        <f t="shared" si="102"/>
        <v>28.333333333333332</v>
      </c>
      <c r="P68" s="35">
        <f t="shared" si="103"/>
        <v>41.666666666666664</v>
      </c>
      <c r="Q68" s="35">
        <f t="shared" si="104"/>
        <v>27.777777777777775</v>
      </c>
      <c r="R68" s="42">
        <f t="shared" si="105"/>
        <v>2.5</v>
      </c>
      <c r="S68" s="42">
        <f t="shared" si="106"/>
        <v>-11.666666666666668</v>
      </c>
      <c r="T68" s="42">
        <f t="shared" si="107"/>
        <v>1.6666666666666643</v>
      </c>
      <c r="U68" s="42">
        <f t="shared" si="108"/>
        <v>-12.222222222222225</v>
      </c>
      <c r="V68" s="10">
        <f t="shared" si="109"/>
        <v>6.8181818181818191E-2</v>
      </c>
      <c r="W68" s="10">
        <f t="shared" si="110"/>
        <v>-0.31818181818181823</v>
      </c>
      <c r="X68" s="10">
        <f t="shared" si="111"/>
        <v>4.5454545454545393E-2</v>
      </c>
      <c r="Y68" s="10">
        <f t="shared" si="112"/>
        <v>-0.33333333333333343</v>
      </c>
      <c r="Z68" s="37">
        <f t="shared" si="113"/>
        <v>2.5</v>
      </c>
      <c r="AA68" s="37">
        <f t="shared" si="114"/>
        <v>11.666666666666668</v>
      </c>
      <c r="AB68" s="37">
        <f t="shared" si="115"/>
        <v>1.6666666666666643</v>
      </c>
      <c r="AC68" s="37">
        <f t="shared" si="116"/>
        <v>12.222222222222225</v>
      </c>
      <c r="AD68" s="60">
        <f t="shared" si="117"/>
        <v>6.8181818181818191E-2</v>
      </c>
      <c r="AE68" s="60">
        <f t="shared" si="118"/>
        <v>0.31818181818181823</v>
      </c>
      <c r="AF68" s="60">
        <f t="shared" si="119"/>
        <v>4.5454545454545393E-2</v>
      </c>
      <c r="AG68" s="60">
        <f t="shared" si="120"/>
        <v>0.33333333333333343</v>
      </c>
      <c r="AH68" s="35">
        <f t="shared" si="121"/>
        <v>-6.0606060606060608E-2</v>
      </c>
      <c r="AI68" s="35">
        <f t="shared" si="122"/>
        <v>0.34146341463414642</v>
      </c>
      <c r="AJ68" s="35">
        <f t="shared" si="123"/>
        <v>-4.0816326530612193E-2</v>
      </c>
      <c r="AK68" s="35">
        <f t="shared" si="124"/>
        <v>0.36065573770491816</v>
      </c>
      <c r="AL68" s="10">
        <f t="shared" si="125"/>
        <v>6.0606060606060608E-2</v>
      </c>
      <c r="AM68" s="10">
        <f t="shared" si="126"/>
        <v>0.34146341463414642</v>
      </c>
      <c r="AN68" s="10">
        <f t="shared" si="127"/>
        <v>4.0816326530612193E-2</v>
      </c>
      <c r="AO68" s="10">
        <f>ABS(AK68)</f>
        <v>0.36065573770491816</v>
      </c>
      <c r="AP68" s="60">
        <f>(D68-28.22)^2</f>
        <v>138.76840000000001</v>
      </c>
      <c r="AQ68" s="51">
        <v>0</v>
      </c>
      <c r="AR68" s="51"/>
      <c r="AS68" s="51"/>
      <c r="AT68" s="51">
        <v>1</v>
      </c>
      <c r="AU68" s="6">
        <v>55</v>
      </c>
      <c r="AV68" s="6">
        <v>30</v>
      </c>
      <c r="AW68" s="40">
        <f t="shared" si="94"/>
        <v>42.5</v>
      </c>
      <c r="AX68" s="40">
        <f t="shared" si="128"/>
        <v>28.333333333333332</v>
      </c>
      <c r="AY68" s="40">
        <f>AVERAGE(AU68,AV68,E68)</f>
        <v>40</v>
      </c>
      <c r="AZ68" s="40">
        <f t="shared" si="129"/>
        <v>26.666666666666664</v>
      </c>
      <c r="BA68" s="21">
        <f>AW68-E68</f>
        <v>7.5</v>
      </c>
      <c r="BB68" s="21">
        <f>AX68-E68</f>
        <v>-6.6666666666666679</v>
      </c>
      <c r="BC68" s="21">
        <f>AY68-E68</f>
        <v>5</v>
      </c>
      <c r="BD68" s="21">
        <f>AZ68-E68</f>
        <v>-8.3333333333333357</v>
      </c>
      <c r="BE68" s="6">
        <f>BA68/G68</f>
        <v>0.20454545454545456</v>
      </c>
      <c r="BF68" s="6">
        <f>BB68/G68</f>
        <v>-0.18181818181818185</v>
      </c>
      <c r="BG68" s="6">
        <f>BC68/G68</f>
        <v>0.13636363636363638</v>
      </c>
      <c r="BH68" s="6">
        <f>BD68/G68</f>
        <v>-0.22727272727272735</v>
      </c>
      <c r="BI68" s="40">
        <f t="shared" si="130"/>
        <v>7.5</v>
      </c>
      <c r="BJ68" s="40">
        <f t="shared" si="131"/>
        <v>6.6666666666666679</v>
      </c>
      <c r="BK68" s="40">
        <f t="shared" si="132"/>
        <v>5</v>
      </c>
      <c r="BL68" s="40">
        <f t="shared" si="133"/>
        <v>8.3333333333333357</v>
      </c>
      <c r="BM68" s="21">
        <f t="shared" si="134"/>
        <v>0.20454545454545456</v>
      </c>
      <c r="BN68" s="21">
        <f t="shared" si="135"/>
        <v>0.18181818181818185</v>
      </c>
      <c r="BO68" s="21">
        <f t="shared" si="136"/>
        <v>0.13636363636363638</v>
      </c>
      <c r="BP68" s="21">
        <f t="shared" si="137"/>
        <v>0.22727272727272735</v>
      </c>
      <c r="BQ68" s="23">
        <f>(E68-AW68)/(0.5*(E68+AW68))</f>
        <v>-0.19354838709677419</v>
      </c>
      <c r="BR68" s="23">
        <f>(E68-AX68)/(0.5*(E68+AX68))</f>
        <v>0.21052631578947373</v>
      </c>
      <c r="BS68" s="23">
        <f>(E68-AY68)/(0.5*(E68+AY68))</f>
        <v>-0.13333333333333333</v>
      </c>
      <c r="BT68" s="23">
        <f>(E68-AZ68)/(0.5*(E68+AZ68))</f>
        <v>0.27027027027027034</v>
      </c>
      <c r="BU68" s="68">
        <f t="shared" si="138"/>
        <v>0.19354838709677419</v>
      </c>
      <c r="BV68" s="68">
        <f t="shared" si="95"/>
        <v>0.21052631578947373</v>
      </c>
      <c r="BW68" s="68">
        <f t="shared" si="96"/>
        <v>0.13333333333333333</v>
      </c>
      <c r="BX68" s="68">
        <f t="shared" si="97"/>
        <v>0.27027027027027034</v>
      </c>
      <c r="BY68" s="16">
        <v>1</v>
      </c>
      <c r="BZ68" s="16"/>
      <c r="CA68" s="16"/>
      <c r="CB68" s="16">
        <v>1</v>
      </c>
      <c r="CC68" s="7">
        <v>30</v>
      </c>
      <c r="CD68" s="7">
        <v>45</v>
      </c>
      <c r="CE68" s="47">
        <f t="shared" si="139"/>
        <v>37.5</v>
      </c>
      <c r="CF68" s="47">
        <f t="shared" si="140"/>
        <v>25</v>
      </c>
      <c r="CG68" s="47">
        <f>AVERAGE(CC68,CD68,F68)</f>
        <v>36.666666666666664</v>
      </c>
      <c r="CH68" s="47">
        <f t="shared" si="141"/>
        <v>24.444444444444443</v>
      </c>
      <c r="CI68" s="46">
        <f>CE68-F68</f>
        <v>2.5</v>
      </c>
      <c r="CJ68" s="46">
        <f>CF68-F68</f>
        <v>-10</v>
      </c>
      <c r="CK68" s="46">
        <f>CG68-F68</f>
        <v>1.6666666666666643</v>
      </c>
      <c r="CL68" s="46">
        <f>CH68-F68</f>
        <v>-10.555555555555557</v>
      </c>
      <c r="CM68" s="7">
        <f>CI68/G68</f>
        <v>6.8181818181818191E-2</v>
      </c>
      <c r="CN68" s="7">
        <f>CJ68/G68</f>
        <v>-0.27272727272727276</v>
      </c>
      <c r="CO68" s="7">
        <f>CK68/G68</f>
        <v>4.5454545454545393E-2</v>
      </c>
      <c r="CP68" s="7">
        <f>CL68/G68</f>
        <v>-0.28787878787878796</v>
      </c>
      <c r="CQ68" s="47">
        <f t="shared" si="142"/>
        <v>2.5</v>
      </c>
      <c r="CR68" s="47">
        <f t="shared" si="143"/>
        <v>10</v>
      </c>
      <c r="CS68" s="47">
        <f t="shared" si="144"/>
        <v>1.6666666666666643</v>
      </c>
      <c r="CT68" s="47">
        <f t="shared" si="145"/>
        <v>10.555555555555557</v>
      </c>
      <c r="CU68" s="46">
        <f t="shared" si="146"/>
        <v>6.8181818181818191E-2</v>
      </c>
      <c r="CV68" s="46">
        <f t="shared" si="147"/>
        <v>0.27272727272727276</v>
      </c>
      <c r="CW68" s="46">
        <f t="shared" si="148"/>
        <v>4.5454545454545393E-2</v>
      </c>
      <c r="CX68" s="46">
        <f t="shared" si="149"/>
        <v>0.28787878787878796</v>
      </c>
      <c r="CY68" s="67">
        <f>(F68-CE68)/(0.5*(F68+CE68))</f>
        <v>-6.8965517241379309E-2</v>
      </c>
      <c r="CZ68" s="67">
        <f>(F68-CF68)/(0.5*(F68+CF68))</f>
        <v>0.33333333333333331</v>
      </c>
      <c r="DA68" s="67">
        <f>(F68-CG68)/(0.5*(F68+CG68))</f>
        <v>-4.6511627906976681E-2</v>
      </c>
      <c r="DB68" s="67">
        <f>(F68-CH68)/(0.5*(F68+CH68))</f>
        <v>0.35514018691588789</v>
      </c>
      <c r="DC68" s="66">
        <f t="shared" si="150"/>
        <v>6.8965517241379309E-2</v>
      </c>
      <c r="DD68" s="66">
        <f t="shared" si="98"/>
        <v>0.33333333333333331</v>
      </c>
      <c r="DE68" s="66">
        <f t="shared" si="99"/>
        <v>4.6511627906976681E-2</v>
      </c>
      <c r="DF68" s="66">
        <f t="shared" si="100"/>
        <v>0.35514018691588789</v>
      </c>
      <c r="DG68" s="45">
        <v>1</v>
      </c>
      <c r="DH68" s="45"/>
      <c r="DI68" s="45"/>
      <c r="DJ68" s="45">
        <v>2</v>
      </c>
      <c r="DK68" s="1">
        <v>0</v>
      </c>
      <c r="DL68" s="1">
        <v>4</v>
      </c>
      <c r="DM68" s="1">
        <v>5</v>
      </c>
    </row>
    <row r="69" spans="1:120" x14ac:dyDescent="0.25">
      <c r="A69" s="1">
        <v>10</v>
      </c>
      <c r="B69" s="1">
        <v>1</v>
      </c>
      <c r="C69" s="1">
        <v>4</v>
      </c>
      <c r="D69" s="3">
        <v>30</v>
      </c>
      <c r="E69" s="20">
        <v>45</v>
      </c>
      <c r="F69" s="9">
        <v>40</v>
      </c>
      <c r="G69" s="8">
        <f t="shared" si="89"/>
        <v>38.333333333333336</v>
      </c>
      <c r="H69" s="8">
        <f t="shared" si="90"/>
        <v>25.555555555555557</v>
      </c>
      <c r="I69" s="11">
        <f t="shared" si="91"/>
        <v>-4.4444444444444429</v>
      </c>
      <c r="J69" s="8">
        <f t="shared" si="92"/>
        <v>-19.444444444444443</v>
      </c>
      <c r="K69" s="8">
        <f t="shared" si="93"/>
        <v>-14.444444444444443</v>
      </c>
      <c r="L69" s="37">
        <v>20</v>
      </c>
      <c r="M69" s="37">
        <v>40</v>
      </c>
      <c r="N69" s="35">
        <f t="shared" si="101"/>
        <v>30</v>
      </c>
      <c r="O69" s="35">
        <f t="shared" si="102"/>
        <v>20</v>
      </c>
      <c r="P69" s="35">
        <f t="shared" si="103"/>
        <v>30</v>
      </c>
      <c r="Q69" s="35">
        <f t="shared" si="104"/>
        <v>20</v>
      </c>
      <c r="R69" s="42">
        <f t="shared" si="105"/>
        <v>0</v>
      </c>
      <c r="S69" s="42">
        <f t="shared" si="106"/>
        <v>-10</v>
      </c>
      <c r="T69" s="42">
        <f t="shared" si="107"/>
        <v>0</v>
      </c>
      <c r="U69" s="42">
        <f t="shared" si="108"/>
        <v>-10</v>
      </c>
      <c r="V69" s="10">
        <f t="shared" si="109"/>
        <v>0</v>
      </c>
      <c r="W69" s="10">
        <f t="shared" si="110"/>
        <v>-0.2608695652173913</v>
      </c>
      <c r="X69" s="10">
        <f t="shared" si="111"/>
        <v>0</v>
      </c>
      <c r="Y69" s="10">
        <f t="shared" si="112"/>
        <v>-0.2608695652173913</v>
      </c>
      <c r="Z69" s="37">
        <f t="shared" si="113"/>
        <v>0</v>
      </c>
      <c r="AA69" s="37">
        <f t="shared" si="114"/>
        <v>10</v>
      </c>
      <c r="AB69" s="37">
        <f t="shared" si="115"/>
        <v>0</v>
      </c>
      <c r="AC69" s="37">
        <f t="shared" si="116"/>
        <v>10</v>
      </c>
      <c r="AD69" s="60">
        <f t="shared" si="117"/>
        <v>0</v>
      </c>
      <c r="AE69" s="60">
        <f t="shared" si="118"/>
        <v>0.2608695652173913</v>
      </c>
      <c r="AF69" s="60">
        <f t="shared" si="119"/>
        <v>0</v>
      </c>
      <c r="AG69" s="60">
        <f t="shared" si="120"/>
        <v>0.2608695652173913</v>
      </c>
      <c r="AH69" s="35">
        <f t="shared" si="121"/>
        <v>0</v>
      </c>
      <c r="AI69" s="35">
        <f t="shared" si="122"/>
        <v>0.4</v>
      </c>
      <c r="AJ69" s="35">
        <f t="shared" si="123"/>
        <v>0</v>
      </c>
      <c r="AK69" s="35">
        <f t="shared" si="124"/>
        <v>0.4</v>
      </c>
      <c r="AL69" s="10">
        <f t="shared" si="125"/>
        <v>0</v>
      </c>
      <c r="AM69" s="10">
        <f t="shared" si="126"/>
        <v>0.4</v>
      </c>
      <c r="AN69" s="10">
        <f t="shared" si="127"/>
        <v>0</v>
      </c>
      <c r="AO69" s="10">
        <f>ABS(AK69)</f>
        <v>0.4</v>
      </c>
      <c r="AP69" s="60">
        <f>(D69-18.88)^2</f>
        <v>123.65440000000002</v>
      </c>
      <c r="AQ69" s="51">
        <v>1</v>
      </c>
      <c r="AR69" s="51"/>
      <c r="AS69" s="51"/>
      <c r="AT69" s="51">
        <v>1</v>
      </c>
      <c r="AU69" s="6">
        <v>50</v>
      </c>
      <c r="AV69" s="6">
        <v>45</v>
      </c>
      <c r="AW69" s="40">
        <f t="shared" si="94"/>
        <v>47.5</v>
      </c>
      <c r="AX69" s="40">
        <f t="shared" si="128"/>
        <v>31.666666666666664</v>
      </c>
      <c r="AY69" s="40">
        <f>AVERAGE(AU69,AV69,E69)</f>
        <v>46.666666666666664</v>
      </c>
      <c r="AZ69" s="40">
        <f t="shared" si="129"/>
        <v>31.111111111111107</v>
      </c>
      <c r="BA69" s="21">
        <f>AW69-E69</f>
        <v>2.5</v>
      </c>
      <c r="BB69" s="21">
        <f>AX69-E69</f>
        <v>-13.333333333333336</v>
      </c>
      <c r="BC69" s="21">
        <f>AY69-E69</f>
        <v>1.6666666666666643</v>
      </c>
      <c r="BD69" s="21">
        <f>AZ69-E69</f>
        <v>-13.888888888888893</v>
      </c>
      <c r="BE69" s="6">
        <f>BA69/G69</f>
        <v>6.5217391304347824E-2</v>
      </c>
      <c r="BF69" s="6">
        <f>BB69/G69</f>
        <v>-0.34782608695652178</v>
      </c>
      <c r="BG69" s="6">
        <f>BC69/G69</f>
        <v>4.3478260869565154E-2</v>
      </c>
      <c r="BH69" s="6">
        <f>BD69/G69</f>
        <v>-0.3623188405797102</v>
      </c>
      <c r="BI69" s="40">
        <f t="shared" si="130"/>
        <v>2.5</v>
      </c>
      <c r="BJ69" s="40">
        <f t="shared" si="131"/>
        <v>13.333333333333336</v>
      </c>
      <c r="BK69" s="40">
        <f t="shared" si="132"/>
        <v>1.6666666666666643</v>
      </c>
      <c r="BL69" s="40">
        <f t="shared" si="133"/>
        <v>13.888888888888893</v>
      </c>
      <c r="BM69" s="21">
        <f t="shared" si="134"/>
        <v>6.5217391304347824E-2</v>
      </c>
      <c r="BN69" s="21">
        <f t="shared" si="135"/>
        <v>0.34782608695652178</v>
      </c>
      <c r="BO69" s="21">
        <f t="shared" si="136"/>
        <v>4.3478260869565154E-2</v>
      </c>
      <c r="BP69" s="21">
        <f t="shared" si="137"/>
        <v>0.3623188405797102</v>
      </c>
      <c r="BQ69" s="23">
        <f>(E69-AW69)/(0.5*(E69+AW69))</f>
        <v>-5.4054054054054057E-2</v>
      </c>
      <c r="BR69" s="23">
        <f>(E69-AX69)/(0.5*(E69+AX69))</f>
        <v>0.34782608695652184</v>
      </c>
      <c r="BS69" s="23">
        <f>(E69-AY69)/(0.5*(E69+AY69))</f>
        <v>-3.6363636363636313E-2</v>
      </c>
      <c r="BT69" s="23">
        <f>(E69-AZ69)/(0.5*(E69+AZ69))</f>
        <v>0.36496350364963515</v>
      </c>
      <c r="BU69" s="68">
        <f t="shared" si="138"/>
        <v>5.4054054054054057E-2</v>
      </c>
      <c r="BV69" s="68">
        <f t="shared" si="95"/>
        <v>0.34782608695652184</v>
      </c>
      <c r="BW69" s="68">
        <f t="shared" si="96"/>
        <v>3.6363636363636313E-2</v>
      </c>
      <c r="BX69" s="68">
        <f t="shared" si="97"/>
        <v>0.36496350364963515</v>
      </c>
      <c r="BY69" s="16">
        <v>0</v>
      </c>
      <c r="BZ69" s="16"/>
      <c r="CA69" s="16"/>
      <c r="CB69" s="16">
        <v>1</v>
      </c>
      <c r="CC69" s="7">
        <v>40</v>
      </c>
      <c r="CD69" s="7">
        <v>45</v>
      </c>
      <c r="CE69" s="47">
        <f t="shared" si="139"/>
        <v>42.5</v>
      </c>
      <c r="CF69" s="47">
        <f t="shared" si="140"/>
        <v>28.333333333333332</v>
      </c>
      <c r="CG69" s="47">
        <f>AVERAGE(CC69,CD69,F69)</f>
        <v>41.666666666666664</v>
      </c>
      <c r="CH69" s="47">
        <f t="shared" si="141"/>
        <v>27.777777777777775</v>
      </c>
      <c r="CI69" s="46">
        <f>CE69-F69</f>
        <v>2.5</v>
      </c>
      <c r="CJ69" s="46">
        <f>CF69-F69</f>
        <v>-11.666666666666668</v>
      </c>
      <c r="CK69" s="46">
        <f>CG69-F69</f>
        <v>1.6666666666666643</v>
      </c>
      <c r="CL69" s="46">
        <f>CH69-F69</f>
        <v>-12.222222222222225</v>
      </c>
      <c r="CM69" s="7">
        <f>CI69/G69</f>
        <v>6.5217391304347824E-2</v>
      </c>
      <c r="CN69" s="7">
        <f>CJ69/G69</f>
        <v>-0.30434782608695654</v>
      </c>
      <c r="CO69" s="7">
        <f>CK69/G69</f>
        <v>4.3478260869565154E-2</v>
      </c>
      <c r="CP69" s="7">
        <f>CL69/G69</f>
        <v>-0.31884057971014496</v>
      </c>
      <c r="CQ69" s="47">
        <f t="shared" si="142"/>
        <v>2.5</v>
      </c>
      <c r="CR69" s="47">
        <f t="shared" si="143"/>
        <v>11.666666666666668</v>
      </c>
      <c r="CS69" s="47">
        <f t="shared" si="144"/>
        <v>1.6666666666666643</v>
      </c>
      <c r="CT69" s="47">
        <f t="shared" si="145"/>
        <v>12.222222222222225</v>
      </c>
      <c r="CU69" s="46">
        <f t="shared" si="146"/>
        <v>6.5217391304347824E-2</v>
      </c>
      <c r="CV69" s="46">
        <f t="shared" si="147"/>
        <v>0.30434782608695654</v>
      </c>
      <c r="CW69" s="46">
        <f t="shared" si="148"/>
        <v>4.3478260869565154E-2</v>
      </c>
      <c r="CX69" s="46">
        <f t="shared" si="149"/>
        <v>0.31884057971014496</v>
      </c>
      <c r="CY69" s="67">
        <f>(F69-CE69)/(0.5*(F69+CE69))</f>
        <v>-6.0606060606060608E-2</v>
      </c>
      <c r="CZ69" s="67">
        <f>(F69-CF69)/(0.5*(F69+CF69))</f>
        <v>0.34146341463414642</v>
      </c>
      <c r="DA69" s="67">
        <f>(F69-CG69)/(0.5*(F69+CG69))</f>
        <v>-4.0816326530612193E-2</v>
      </c>
      <c r="DB69" s="67">
        <f>(F69-CH69)/(0.5*(F69+CH69))</f>
        <v>0.36065573770491816</v>
      </c>
      <c r="DC69" s="66">
        <f t="shared" si="150"/>
        <v>6.0606060606060608E-2</v>
      </c>
      <c r="DD69" s="66">
        <f t="shared" si="98"/>
        <v>0.34146341463414642</v>
      </c>
      <c r="DE69" s="66">
        <f t="shared" si="99"/>
        <v>4.0816326530612193E-2</v>
      </c>
      <c r="DF69" s="66">
        <f t="shared" si="100"/>
        <v>0.36065573770491816</v>
      </c>
      <c r="DG69" s="45">
        <v>0</v>
      </c>
      <c r="DH69" s="45"/>
      <c r="DI69" s="45"/>
      <c r="DJ69" s="45">
        <v>1</v>
      </c>
      <c r="DK69" s="1">
        <v>7</v>
      </c>
      <c r="DL69" s="1">
        <v>1</v>
      </c>
      <c r="DM69" s="1">
        <v>1</v>
      </c>
      <c r="DN69" s="8">
        <f t="shared" ref="DN69:DP69" si="153">SUM(DK66:DK69)</f>
        <v>15</v>
      </c>
      <c r="DO69" s="8">
        <f t="shared" si="153"/>
        <v>5</v>
      </c>
      <c r="DP69" s="8">
        <f t="shared" si="153"/>
        <v>12</v>
      </c>
    </row>
    <row r="70" spans="1:120" x14ac:dyDescent="0.25">
      <c r="A70" s="1">
        <v>10</v>
      </c>
      <c r="B70" s="1">
        <v>2</v>
      </c>
      <c r="C70" s="1">
        <v>5</v>
      </c>
      <c r="D70" s="3">
        <v>35</v>
      </c>
      <c r="E70" s="15">
        <v>15</v>
      </c>
      <c r="F70" s="5">
        <v>32</v>
      </c>
      <c r="G70" s="8">
        <f t="shared" si="89"/>
        <v>27.333333333333332</v>
      </c>
      <c r="H70" s="8">
        <f t="shared" si="90"/>
        <v>18.222222222222221</v>
      </c>
      <c r="I70" s="8">
        <f t="shared" si="91"/>
        <v>-16.777777777777779</v>
      </c>
      <c r="J70" s="11">
        <f t="shared" si="92"/>
        <v>3.2222222222222214</v>
      </c>
      <c r="K70" s="8">
        <f t="shared" si="93"/>
        <v>-13.777777777777779</v>
      </c>
      <c r="L70" s="37">
        <v>60</v>
      </c>
      <c r="M70" s="37">
        <v>20</v>
      </c>
      <c r="N70" s="35">
        <f t="shared" si="101"/>
        <v>40</v>
      </c>
      <c r="O70" s="35">
        <f t="shared" si="102"/>
        <v>26.666666666666664</v>
      </c>
      <c r="P70" s="35">
        <f t="shared" si="103"/>
        <v>38.333333333333336</v>
      </c>
      <c r="Q70" s="35">
        <f t="shared" si="104"/>
        <v>25.555555555555557</v>
      </c>
      <c r="R70" s="42">
        <f t="shared" si="105"/>
        <v>5</v>
      </c>
      <c r="S70" s="42">
        <f t="shared" si="106"/>
        <v>-8.3333333333333357</v>
      </c>
      <c r="T70" s="42">
        <f t="shared" si="107"/>
        <v>3.3333333333333357</v>
      </c>
      <c r="U70" s="42">
        <f t="shared" si="108"/>
        <v>-9.4444444444444429</v>
      </c>
      <c r="V70" s="10">
        <f t="shared" si="109"/>
        <v>0.18292682926829268</v>
      </c>
      <c r="W70" s="10">
        <f t="shared" si="110"/>
        <v>-0.30487804878048791</v>
      </c>
      <c r="X70" s="10">
        <f t="shared" si="111"/>
        <v>0.12195121951219522</v>
      </c>
      <c r="Y70" s="10">
        <f t="shared" si="112"/>
        <v>-0.34552845528455278</v>
      </c>
      <c r="Z70" s="37">
        <f t="shared" si="113"/>
        <v>5</v>
      </c>
      <c r="AA70" s="37">
        <f t="shared" si="114"/>
        <v>8.3333333333333357</v>
      </c>
      <c r="AB70" s="37">
        <f t="shared" si="115"/>
        <v>3.3333333333333357</v>
      </c>
      <c r="AC70" s="37">
        <f t="shared" si="116"/>
        <v>9.4444444444444429</v>
      </c>
      <c r="AD70" s="60">
        <f t="shared" si="117"/>
        <v>0.18292682926829268</v>
      </c>
      <c r="AE70" s="60">
        <f t="shared" si="118"/>
        <v>0.30487804878048791</v>
      </c>
      <c r="AF70" s="60">
        <f t="shared" si="119"/>
        <v>0.12195121951219522</v>
      </c>
      <c r="AG70" s="60">
        <f t="shared" si="120"/>
        <v>0.34552845528455278</v>
      </c>
      <c r="AH70" s="35">
        <f t="shared" si="121"/>
        <v>-0.13333333333333333</v>
      </c>
      <c r="AI70" s="35">
        <f t="shared" si="122"/>
        <v>0.27027027027027034</v>
      </c>
      <c r="AJ70" s="35">
        <f t="shared" si="123"/>
        <v>-9.0909090909090967E-2</v>
      </c>
      <c r="AK70" s="35">
        <f t="shared" si="124"/>
        <v>0.31192660550458712</v>
      </c>
      <c r="AL70" s="10">
        <f t="shared" si="125"/>
        <v>0.13333333333333333</v>
      </c>
      <c r="AM70" s="10">
        <f t="shared" si="126"/>
        <v>0.27027027027027034</v>
      </c>
      <c r="AN70" s="10">
        <f t="shared" si="127"/>
        <v>9.0909090909090967E-2</v>
      </c>
      <c r="AO70" s="10">
        <f>ABS(AK70)</f>
        <v>0.31192660550458712</v>
      </c>
      <c r="AP70" s="60">
        <f>(D70-28.44)^2</f>
        <v>43.033599999999986</v>
      </c>
      <c r="AQ70" s="51">
        <v>0</v>
      </c>
      <c r="AR70" s="51"/>
      <c r="AS70" s="51"/>
      <c r="AT70" s="51">
        <v>1</v>
      </c>
      <c r="AU70" s="6">
        <v>30</v>
      </c>
      <c r="AV70" s="6">
        <v>75</v>
      </c>
      <c r="AW70" s="40">
        <f t="shared" si="94"/>
        <v>52.5</v>
      </c>
      <c r="AX70" s="40">
        <f t="shared" si="128"/>
        <v>35</v>
      </c>
      <c r="AY70" s="40">
        <f>AVERAGE(AU70,AV70,E70)</f>
        <v>40</v>
      </c>
      <c r="AZ70" s="40">
        <f t="shared" si="129"/>
        <v>26.666666666666664</v>
      </c>
      <c r="BA70" s="21">
        <f>AW70-E70</f>
        <v>37.5</v>
      </c>
      <c r="BB70" s="21">
        <f>AX70-E70</f>
        <v>20</v>
      </c>
      <c r="BC70" s="21">
        <f>AY70-E70</f>
        <v>25</v>
      </c>
      <c r="BD70" s="21">
        <f>AZ70-E70</f>
        <v>11.666666666666664</v>
      </c>
      <c r="BE70" s="6">
        <f>BA70/G70</f>
        <v>1.3719512195121952</v>
      </c>
      <c r="BF70" s="6">
        <f>BB70/G70</f>
        <v>0.73170731707317072</v>
      </c>
      <c r="BG70" s="6">
        <f>BC70/G70</f>
        <v>0.91463414634146345</v>
      </c>
      <c r="BH70" s="6">
        <f>BD70/G70</f>
        <v>0.42682926829268286</v>
      </c>
      <c r="BI70" s="40">
        <f t="shared" si="130"/>
        <v>37.5</v>
      </c>
      <c r="BJ70" s="40">
        <f t="shared" si="131"/>
        <v>20</v>
      </c>
      <c r="BK70" s="40">
        <f t="shared" si="132"/>
        <v>25</v>
      </c>
      <c r="BL70" s="40">
        <f t="shared" si="133"/>
        <v>11.666666666666664</v>
      </c>
      <c r="BM70" s="21">
        <f t="shared" si="134"/>
        <v>1.3719512195121952</v>
      </c>
      <c r="BN70" s="21">
        <f t="shared" si="135"/>
        <v>0.73170731707317072</v>
      </c>
      <c r="BO70" s="21">
        <f t="shared" si="136"/>
        <v>0.91463414634146345</v>
      </c>
      <c r="BP70" s="21">
        <f t="shared" si="137"/>
        <v>0.42682926829268286</v>
      </c>
      <c r="BQ70" s="23">
        <f>(E70-AW70)/(0.5*(E70+AW70))</f>
        <v>-1.1111111111111112</v>
      </c>
      <c r="BR70" s="23">
        <f>(E70-AX70)/(0.5*(E70+AX70))</f>
        <v>-0.8</v>
      </c>
      <c r="BS70" s="23">
        <f>(E70-AY70)/(0.5*(E70+AY70))</f>
        <v>-0.90909090909090906</v>
      </c>
      <c r="BT70" s="23">
        <f>(E70-AZ70)/(0.5*(E70+AZ70))</f>
        <v>-0.55999999999999994</v>
      </c>
      <c r="BU70" s="68">
        <f t="shared" si="138"/>
        <v>1.1111111111111112</v>
      </c>
      <c r="BV70" s="68">
        <f t="shared" si="95"/>
        <v>0.8</v>
      </c>
      <c r="BW70" s="68">
        <f t="shared" si="96"/>
        <v>0.90909090909090906</v>
      </c>
      <c r="BX70" s="68">
        <f t="shared" si="97"/>
        <v>0.55999999999999994</v>
      </c>
      <c r="BY70" s="16">
        <v>1</v>
      </c>
      <c r="BZ70" s="16"/>
      <c r="CA70" s="16"/>
      <c r="CB70" s="16">
        <v>1</v>
      </c>
      <c r="CC70" s="7">
        <v>53</v>
      </c>
      <c r="CD70" s="7">
        <v>81</v>
      </c>
      <c r="CE70" s="47">
        <f t="shared" si="139"/>
        <v>67</v>
      </c>
      <c r="CF70" s="47">
        <f t="shared" si="140"/>
        <v>44.666666666666664</v>
      </c>
      <c r="CG70" s="47">
        <f>AVERAGE(CC70,CD70,F70)</f>
        <v>55.333333333333336</v>
      </c>
      <c r="CH70" s="47">
        <f t="shared" si="141"/>
        <v>36.888888888888886</v>
      </c>
      <c r="CI70" s="46">
        <f>CE70-F70</f>
        <v>35</v>
      </c>
      <c r="CJ70" s="46">
        <f>CF70-F70</f>
        <v>12.666666666666664</v>
      </c>
      <c r="CK70" s="46">
        <f>CG70-F70</f>
        <v>23.333333333333336</v>
      </c>
      <c r="CL70" s="46">
        <f>CH70-F70</f>
        <v>4.8888888888888857</v>
      </c>
      <c r="CM70" s="7">
        <f>CI70/G70</f>
        <v>1.2804878048780488</v>
      </c>
      <c r="CN70" s="7">
        <f>CJ70/G70</f>
        <v>0.46341463414634138</v>
      </c>
      <c r="CO70" s="7">
        <f>CK70/G70</f>
        <v>0.85365853658536595</v>
      </c>
      <c r="CP70" s="7">
        <f>CL70/G70</f>
        <v>0.17886178861788607</v>
      </c>
      <c r="CQ70" s="47">
        <f t="shared" si="142"/>
        <v>35</v>
      </c>
      <c r="CR70" s="47">
        <f t="shared" si="143"/>
        <v>12.666666666666664</v>
      </c>
      <c r="CS70" s="47">
        <f t="shared" si="144"/>
        <v>23.333333333333336</v>
      </c>
      <c r="CT70" s="47">
        <f t="shared" si="145"/>
        <v>4.8888888888888857</v>
      </c>
      <c r="CU70" s="46">
        <f t="shared" si="146"/>
        <v>1.2804878048780488</v>
      </c>
      <c r="CV70" s="46">
        <f t="shared" si="147"/>
        <v>0.46341463414634138</v>
      </c>
      <c r="CW70" s="46">
        <f t="shared" si="148"/>
        <v>0.85365853658536595</v>
      </c>
      <c r="CX70" s="46">
        <f t="shared" si="149"/>
        <v>0.17886178861788607</v>
      </c>
      <c r="CY70" s="67">
        <f>(F70-CE70)/(0.5*(F70+CE70))</f>
        <v>-0.70707070707070707</v>
      </c>
      <c r="CZ70" s="67">
        <f>(F70-CF70)/(0.5*(F70+CF70))</f>
        <v>-0.33043478260869563</v>
      </c>
      <c r="DA70" s="67">
        <f>(F70-CG70)/(0.5*(F70+CG70))</f>
        <v>-0.53435114503816794</v>
      </c>
      <c r="DB70" s="67">
        <f>(F70-CH70)/(0.5*(F70+CH70))</f>
        <v>-0.14193548387096766</v>
      </c>
      <c r="DC70" s="66">
        <f t="shared" si="150"/>
        <v>0.70707070707070707</v>
      </c>
      <c r="DD70" s="66">
        <f t="shared" si="98"/>
        <v>0.33043478260869563</v>
      </c>
      <c r="DE70" s="66">
        <f t="shared" si="99"/>
        <v>0.53435114503816794</v>
      </c>
      <c r="DF70" s="66">
        <f t="shared" si="100"/>
        <v>0.14193548387096766</v>
      </c>
      <c r="DG70" s="45">
        <v>0</v>
      </c>
      <c r="DH70" s="45"/>
      <c r="DI70" s="45"/>
      <c r="DJ70" s="45">
        <v>0</v>
      </c>
      <c r="DK70" s="1">
        <v>1</v>
      </c>
      <c r="DL70" s="1">
        <v>7</v>
      </c>
      <c r="DM70" s="1">
        <v>0</v>
      </c>
    </row>
    <row r="71" spans="1:120" x14ac:dyDescent="0.25">
      <c r="A71" s="1">
        <v>10</v>
      </c>
      <c r="B71" s="1">
        <v>2</v>
      </c>
      <c r="C71" s="1">
        <v>6</v>
      </c>
      <c r="D71" s="14">
        <v>20</v>
      </c>
      <c r="E71" s="4">
        <v>23</v>
      </c>
      <c r="F71" s="9">
        <v>28</v>
      </c>
      <c r="G71" s="8">
        <f t="shared" si="89"/>
        <v>23.666666666666668</v>
      </c>
      <c r="H71" s="8">
        <f t="shared" si="90"/>
        <v>15.777777777777779</v>
      </c>
      <c r="I71" s="11">
        <f t="shared" si="91"/>
        <v>-4.2222222222222214</v>
      </c>
      <c r="J71" s="8">
        <f t="shared" si="92"/>
        <v>-7.2222222222222214</v>
      </c>
      <c r="K71" s="8">
        <f t="shared" si="93"/>
        <v>-12.222222222222221</v>
      </c>
      <c r="L71" s="37">
        <v>30</v>
      </c>
      <c r="M71" s="37">
        <v>40</v>
      </c>
      <c r="N71" s="35">
        <f t="shared" si="101"/>
        <v>35</v>
      </c>
      <c r="O71" s="35">
        <f t="shared" si="102"/>
        <v>23.333333333333332</v>
      </c>
      <c r="P71" s="35">
        <f t="shared" si="103"/>
        <v>30</v>
      </c>
      <c r="Q71" s="35">
        <f t="shared" si="104"/>
        <v>20</v>
      </c>
      <c r="R71" s="42">
        <f t="shared" si="105"/>
        <v>15</v>
      </c>
      <c r="S71" s="42">
        <f t="shared" si="106"/>
        <v>3.3333333333333321</v>
      </c>
      <c r="T71" s="42">
        <f t="shared" si="107"/>
        <v>10</v>
      </c>
      <c r="U71" s="42">
        <f t="shared" si="108"/>
        <v>0</v>
      </c>
      <c r="V71" s="10">
        <f t="shared" si="109"/>
        <v>0.63380281690140838</v>
      </c>
      <c r="W71" s="10">
        <f t="shared" si="110"/>
        <v>0.14084507042253516</v>
      </c>
      <c r="X71" s="10">
        <f t="shared" si="111"/>
        <v>0.42253521126760563</v>
      </c>
      <c r="Y71" s="10">
        <f t="shared" si="112"/>
        <v>0</v>
      </c>
      <c r="Z71" s="37">
        <f t="shared" si="113"/>
        <v>15</v>
      </c>
      <c r="AA71" s="37">
        <f t="shared" si="114"/>
        <v>3.3333333333333321</v>
      </c>
      <c r="AB71" s="37">
        <f t="shared" si="115"/>
        <v>10</v>
      </c>
      <c r="AC71" s="37">
        <f t="shared" si="116"/>
        <v>0</v>
      </c>
      <c r="AD71" s="60">
        <f t="shared" si="117"/>
        <v>0.63380281690140838</v>
      </c>
      <c r="AE71" s="60">
        <f t="shared" si="118"/>
        <v>0.14084507042253516</v>
      </c>
      <c r="AF71" s="60">
        <f t="shared" si="119"/>
        <v>0.42253521126760563</v>
      </c>
      <c r="AG71" s="60">
        <f t="shared" si="120"/>
        <v>0</v>
      </c>
      <c r="AH71" s="35">
        <f t="shared" si="121"/>
        <v>-0.54545454545454541</v>
      </c>
      <c r="AI71" s="35">
        <f t="shared" si="122"/>
        <v>-0.1538461538461538</v>
      </c>
      <c r="AJ71" s="35">
        <f t="shared" si="123"/>
        <v>-0.4</v>
      </c>
      <c r="AK71" s="35">
        <f t="shared" si="124"/>
        <v>0</v>
      </c>
      <c r="AL71" s="10">
        <f t="shared" si="125"/>
        <v>0.54545454545454541</v>
      </c>
      <c r="AM71" s="10">
        <f t="shared" si="126"/>
        <v>0.1538461538461538</v>
      </c>
      <c r="AN71" s="10">
        <f t="shared" si="127"/>
        <v>0.4</v>
      </c>
      <c r="AO71" s="10">
        <f>ABS(AK71)</f>
        <v>0</v>
      </c>
      <c r="AP71" s="60">
        <f>(D71-21.33)^2</f>
        <v>1.7688999999999955</v>
      </c>
      <c r="AQ71" s="51">
        <v>1</v>
      </c>
      <c r="AR71" s="51"/>
      <c r="AS71" s="51"/>
      <c r="AT71" s="51">
        <v>1</v>
      </c>
      <c r="AU71" s="6">
        <v>55</v>
      </c>
      <c r="AV71" s="6">
        <v>22</v>
      </c>
      <c r="AW71" s="40">
        <f t="shared" si="94"/>
        <v>38.5</v>
      </c>
      <c r="AX71" s="40">
        <f t="shared" si="128"/>
        <v>25.666666666666664</v>
      </c>
      <c r="AY71" s="40">
        <f>AVERAGE(AU71,AV71,E71)</f>
        <v>33.333333333333336</v>
      </c>
      <c r="AZ71" s="40">
        <f t="shared" si="129"/>
        <v>22.222222222222221</v>
      </c>
      <c r="BA71" s="21">
        <f>AW71-E71</f>
        <v>15.5</v>
      </c>
      <c r="BB71" s="21">
        <f>AX71-E71</f>
        <v>2.6666666666666643</v>
      </c>
      <c r="BC71" s="21">
        <f>AY71-E71</f>
        <v>10.333333333333336</v>
      </c>
      <c r="BD71" s="21">
        <f>AZ71-E71</f>
        <v>-0.77777777777777857</v>
      </c>
      <c r="BE71" s="6">
        <f>BA71/G71</f>
        <v>0.65492957746478875</v>
      </c>
      <c r="BF71" s="6">
        <f>BB71/G71</f>
        <v>0.11267605633802806</v>
      </c>
      <c r="BG71" s="6">
        <f>BC71/G71</f>
        <v>0.43661971830985924</v>
      </c>
      <c r="BH71" s="6">
        <f>BD71/G71</f>
        <v>-3.2863849765258246E-2</v>
      </c>
      <c r="BI71" s="40">
        <f t="shared" si="130"/>
        <v>15.5</v>
      </c>
      <c r="BJ71" s="40">
        <f t="shared" si="131"/>
        <v>2.6666666666666643</v>
      </c>
      <c r="BK71" s="40">
        <f t="shared" si="132"/>
        <v>10.333333333333336</v>
      </c>
      <c r="BL71" s="40">
        <f t="shared" si="133"/>
        <v>0.77777777777777857</v>
      </c>
      <c r="BM71" s="21">
        <f t="shared" si="134"/>
        <v>0.65492957746478875</v>
      </c>
      <c r="BN71" s="21">
        <f t="shared" si="135"/>
        <v>0.11267605633802806</v>
      </c>
      <c r="BO71" s="21">
        <f t="shared" si="136"/>
        <v>0.43661971830985924</v>
      </c>
      <c r="BP71" s="21">
        <f t="shared" si="137"/>
        <v>3.2863849765258246E-2</v>
      </c>
      <c r="BQ71" s="23">
        <f>(E71-AW71)/(0.5*(E71+AW71))</f>
        <v>-0.50406504065040647</v>
      </c>
      <c r="BR71" s="23">
        <f>(E71-AX71)/(0.5*(E71+AX71))</f>
        <v>-0.10958904109589032</v>
      </c>
      <c r="BS71" s="23">
        <f>(E71-AY71)/(0.5*(E71+AY71))</f>
        <v>-0.36686390532544383</v>
      </c>
      <c r="BT71" s="23">
        <f>(E71-AZ71)/(0.5*(E71+AZ71))</f>
        <v>3.4398034398034433E-2</v>
      </c>
      <c r="BU71" s="68">
        <f t="shared" si="138"/>
        <v>0.50406504065040647</v>
      </c>
      <c r="BV71" s="68">
        <f t="shared" si="95"/>
        <v>0.10958904109589032</v>
      </c>
      <c r="BW71" s="68">
        <f t="shared" si="96"/>
        <v>0.36686390532544383</v>
      </c>
      <c r="BX71" s="68">
        <f t="shared" si="97"/>
        <v>3.4398034398034433E-2</v>
      </c>
      <c r="BY71" s="16">
        <v>0</v>
      </c>
      <c r="BZ71" s="16"/>
      <c r="CA71" s="16"/>
      <c r="CB71" s="16">
        <v>1</v>
      </c>
      <c r="CC71" s="7">
        <v>16</v>
      </c>
      <c r="CD71" s="7">
        <v>51</v>
      </c>
      <c r="CE71" s="47">
        <f t="shared" si="139"/>
        <v>33.5</v>
      </c>
      <c r="CF71" s="47">
        <f t="shared" si="140"/>
        <v>22.333333333333332</v>
      </c>
      <c r="CG71" s="47">
        <f>AVERAGE(CC71,CD71,F71)</f>
        <v>31.666666666666668</v>
      </c>
      <c r="CH71" s="47">
        <f t="shared" si="141"/>
        <v>21.111111111111111</v>
      </c>
      <c r="CI71" s="46">
        <f>CE71-F71</f>
        <v>5.5</v>
      </c>
      <c r="CJ71" s="46">
        <f>CF71-F71</f>
        <v>-5.6666666666666679</v>
      </c>
      <c r="CK71" s="46">
        <f>CG71-F71</f>
        <v>3.6666666666666679</v>
      </c>
      <c r="CL71" s="46">
        <f>CH71-F71</f>
        <v>-6.8888888888888893</v>
      </c>
      <c r="CM71" s="7">
        <f>CI71/G71</f>
        <v>0.23239436619718309</v>
      </c>
      <c r="CN71" s="7">
        <f>CJ71/G71</f>
        <v>-0.2394366197183099</v>
      </c>
      <c r="CO71" s="7">
        <f>CK71/G71</f>
        <v>0.15492957746478878</v>
      </c>
      <c r="CP71" s="7">
        <f>CL71/G71</f>
        <v>-0.29107981220657275</v>
      </c>
      <c r="CQ71" s="47">
        <f t="shared" si="142"/>
        <v>5.5</v>
      </c>
      <c r="CR71" s="47">
        <f t="shared" si="143"/>
        <v>5.6666666666666679</v>
      </c>
      <c r="CS71" s="47">
        <f t="shared" si="144"/>
        <v>3.6666666666666679</v>
      </c>
      <c r="CT71" s="47">
        <f t="shared" si="145"/>
        <v>6.8888888888888893</v>
      </c>
      <c r="CU71" s="46">
        <f t="shared" si="146"/>
        <v>0.23239436619718309</v>
      </c>
      <c r="CV71" s="46">
        <f t="shared" si="147"/>
        <v>0.2394366197183099</v>
      </c>
      <c r="CW71" s="46">
        <f t="shared" si="148"/>
        <v>0.15492957746478878</v>
      </c>
      <c r="CX71" s="46">
        <f t="shared" si="149"/>
        <v>0.29107981220657275</v>
      </c>
      <c r="CY71" s="67">
        <f>(F71-CE71)/(0.5*(F71+CE71))</f>
        <v>-0.17886178861788618</v>
      </c>
      <c r="CZ71" s="67">
        <f>(F71-CF71)/(0.5*(F71+CF71))</f>
        <v>0.22516556291390735</v>
      </c>
      <c r="DA71" s="67">
        <f>(F71-CG71)/(0.5*(F71+CG71))</f>
        <v>-0.12290502793296092</v>
      </c>
      <c r="DB71" s="67">
        <f>(F71-CH71)/(0.5*(F71+CH71))</f>
        <v>0.28054298642533937</v>
      </c>
      <c r="DC71" s="66">
        <f t="shared" si="150"/>
        <v>0.17886178861788618</v>
      </c>
      <c r="DD71" s="66">
        <f t="shared" si="98"/>
        <v>0.22516556291390735</v>
      </c>
      <c r="DE71" s="66">
        <f t="shared" si="99"/>
        <v>0.12290502793296092</v>
      </c>
      <c r="DF71" s="66">
        <f t="shared" si="100"/>
        <v>0.28054298642533937</v>
      </c>
      <c r="DG71" s="45">
        <v>0</v>
      </c>
      <c r="DH71" s="45"/>
      <c r="DI71" s="45"/>
      <c r="DJ71" s="45">
        <v>1</v>
      </c>
      <c r="DK71" s="1">
        <v>7</v>
      </c>
      <c r="DL71" s="1">
        <v>1</v>
      </c>
      <c r="DM71" s="1">
        <v>1</v>
      </c>
    </row>
    <row r="72" spans="1:120" x14ac:dyDescent="0.25">
      <c r="A72" s="1">
        <v>10</v>
      </c>
      <c r="B72" s="1">
        <v>2</v>
      </c>
      <c r="C72" s="1">
        <v>7</v>
      </c>
      <c r="D72" s="14">
        <v>25</v>
      </c>
      <c r="E72" s="15">
        <v>18</v>
      </c>
      <c r="F72" s="24">
        <v>43</v>
      </c>
      <c r="G72" s="8">
        <f t="shared" si="89"/>
        <v>28.666666666666668</v>
      </c>
      <c r="H72" s="8">
        <f t="shared" si="90"/>
        <v>19.111111111111111</v>
      </c>
      <c r="I72" s="8">
        <f t="shared" si="91"/>
        <v>-5.8888888888888893</v>
      </c>
      <c r="J72" s="11">
        <f t="shared" si="92"/>
        <v>1.1111111111111107</v>
      </c>
      <c r="K72" s="8">
        <f t="shared" si="93"/>
        <v>-23.888888888888889</v>
      </c>
      <c r="L72" s="37">
        <v>20</v>
      </c>
      <c r="M72" s="37">
        <v>35</v>
      </c>
      <c r="N72" s="35">
        <f t="shared" si="101"/>
        <v>27.5</v>
      </c>
      <c r="O72" s="35">
        <f t="shared" si="102"/>
        <v>18.333333333333332</v>
      </c>
      <c r="P72" s="35">
        <f t="shared" si="103"/>
        <v>26.666666666666668</v>
      </c>
      <c r="Q72" s="35">
        <f t="shared" si="104"/>
        <v>17.777777777777779</v>
      </c>
      <c r="R72" s="42">
        <f t="shared" si="105"/>
        <v>2.5</v>
      </c>
      <c r="S72" s="42">
        <f t="shared" si="106"/>
        <v>-6.6666666666666679</v>
      </c>
      <c r="T72" s="42">
        <f t="shared" si="107"/>
        <v>1.6666666666666679</v>
      </c>
      <c r="U72" s="42">
        <f t="shared" si="108"/>
        <v>-7.2222222222222214</v>
      </c>
      <c r="V72" s="10">
        <f t="shared" si="109"/>
        <v>8.7209302325581398E-2</v>
      </c>
      <c r="W72" s="10">
        <f t="shared" si="110"/>
        <v>-0.23255813953488375</v>
      </c>
      <c r="X72" s="10">
        <f t="shared" si="111"/>
        <v>5.8139534883720971E-2</v>
      </c>
      <c r="Y72" s="10">
        <f t="shared" si="112"/>
        <v>-0.25193798449612398</v>
      </c>
      <c r="Z72" s="37">
        <f t="shared" si="113"/>
        <v>2.5</v>
      </c>
      <c r="AA72" s="37">
        <f t="shared" si="114"/>
        <v>6.6666666666666679</v>
      </c>
      <c r="AB72" s="37">
        <f t="shared" si="115"/>
        <v>1.6666666666666679</v>
      </c>
      <c r="AC72" s="37">
        <f t="shared" si="116"/>
        <v>7.2222222222222214</v>
      </c>
      <c r="AD72" s="60">
        <f t="shared" si="117"/>
        <v>8.7209302325581398E-2</v>
      </c>
      <c r="AE72" s="60">
        <f t="shared" si="118"/>
        <v>0.23255813953488375</v>
      </c>
      <c r="AF72" s="60">
        <f t="shared" si="119"/>
        <v>5.8139534883720971E-2</v>
      </c>
      <c r="AG72" s="60">
        <f t="shared" si="120"/>
        <v>0.25193798449612398</v>
      </c>
      <c r="AH72" s="35">
        <f t="shared" si="121"/>
        <v>-9.5238095238095233E-2</v>
      </c>
      <c r="AI72" s="35">
        <f t="shared" si="122"/>
        <v>0.30769230769230776</v>
      </c>
      <c r="AJ72" s="35">
        <f t="shared" si="123"/>
        <v>-6.4516129032258104E-2</v>
      </c>
      <c r="AK72" s="35">
        <f t="shared" si="124"/>
        <v>0.33766233766233761</v>
      </c>
      <c r="AL72" s="10">
        <f t="shared" si="125"/>
        <v>9.5238095238095233E-2</v>
      </c>
      <c r="AM72" s="10">
        <f t="shared" si="126"/>
        <v>0.30769230769230776</v>
      </c>
      <c r="AN72" s="10">
        <f t="shared" si="127"/>
        <v>6.4516129032258104E-2</v>
      </c>
      <c r="AO72" s="10">
        <f>ABS(AK72)</f>
        <v>0.33766233766233761</v>
      </c>
      <c r="AP72" s="60">
        <f>(D72-21.11)^2</f>
        <v>15.132100000000005</v>
      </c>
      <c r="AQ72" s="51">
        <v>0</v>
      </c>
      <c r="AR72" s="51"/>
      <c r="AS72" s="51"/>
      <c r="AT72" s="51">
        <v>2</v>
      </c>
      <c r="AU72" s="6">
        <v>42</v>
      </c>
      <c r="AV72" s="6">
        <v>20</v>
      </c>
      <c r="AW72" s="40">
        <f t="shared" si="94"/>
        <v>31</v>
      </c>
      <c r="AX72" s="40">
        <f t="shared" si="128"/>
        <v>20.666666666666664</v>
      </c>
      <c r="AY72" s="40">
        <f>AVERAGE(AU72,AV72,E72)</f>
        <v>26.666666666666668</v>
      </c>
      <c r="AZ72" s="40">
        <f t="shared" si="129"/>
        <v>17.777777777777779</v>
      </c>
      <c r="BA72" s="21">
        <f>AW72-E72</f>
        <v>13</v>
      </c>
      <c r="BB72" s="21">
        <f>AX72-E72</f>
        <v>2.6666666666666643</v>
      </c>
      <c r="BC72" s="21">
        <f>AY72-E72</f>
        <v>8.6666666666666679</v>
      </c>
      <c r="BD72" s="21">
        <f>AZ72-E72</f>
        <v>-0.22222222222222143</v>
      </c>
      <c r="BE72" s="6">
        <f>BA72/G72</f>
        <v>0.45348837209302323</v>
      </c>
      <c r="BF72" s="6">
        <f>BB72/G72</f>
        <v>9.3023255813953404E-2</v>
      </c>
      <c r="BG72" s="6">
        <f>BC72/G72</f>
        <v>0.30232558139534887</v>
      </c>
      <c r="BH72" s="6">
        <f>BD72/G72</f>
        <v>-7.7519379844960962E-3</v>
      </c>
      <c r="BI72" s="40">
        <f t="shared" si="130"/>
        <v>13</v>
      </c>
      <c r="BJ72" s="40">
        <f t="shared" si="131"/>
        <v>2.6666666666666643</v>
      </c>
      <c r="BK72" s="40">
        <f t="shared" si="132"/>
        <v>8.6666666666666679</v>
      </c>
      <c r="BL72" s="40">
        <f t="shared" si="133"/>
        <v>0.22222222222222143</v>
      </c>
      <c r="BM72" s="21">
        <f t="shared" si="134"/>
        <v>0.45348837209302323</v>
      </c>
      <c r="BN72" s="21">
        <f t="shared" si="135"/>
        <v>9.3023255813953404E-2</v>
      </c>
      <c r="BO72" s="21">
        <f t="shared" si="136"/>
        <v>0.30232558139534887</v>
      </c>
      <c r="BP72" s="21">
        <f t="shared" si="137"/>
        <v>7.7519379844960962E-3</v>
      </c>
      <c r="BQ72" s="23">
        <f>(E72-AW72)/(0.5*(E72+AW72))</f>
        <v>-0.53061224489795922</v>
      </c>
      <c r="BR72" s="23">
        <f>(E72-AX72)/(0.5*(E72+AX72))</f>
        <v>-0.13793103448275851</v>
      </c>
      <c r="BS72" s="23">
        <f>(E72-AY72)/(0.5*(E72+AY72))</f>
        <v>-0.38805970149253732</v>
      </c>
      <c r="BT72" s="23">
        <f>(E72-AZ72)/(0.5*(E72+AZ72))</f>
        <v>1.2422360248447161E-2</v>
      </c>
      <c r="BU72" s="68">
        <f t="shared" si="138"/>
        <v>0.53061224489795922</v>
      </c>
      <c r="BV72" s="68">
        <f t="shared" si="95"/>
        <v>0.13793103448275851</v>
      </c>
      <c r="BW72" s="68">
        <f t="shared" si="96"/>
        <v>0.38805970149253732</v>
      </c>
      <c r="BX72" s="68">
        <f t="shared" si="97"/>
        <v>1.2422360248447161E-2</v>
      </c>
      <c r="BY72" s="16">
        <v>1</v>
      </c>
      <c r="BZ72" s="16"/>
      <c r="CA72" s="16"/>
      <c r="CB72" s="16">
        <v>2</v>
      </c>
      <c r="CC72" s="7">
        <v>33</v>
      </c>
      <c r="CD72" s="7">
        <v>42</v>
      </c>
      <c r="CE72" s="47">
        <f t="shared" si="139"/>
        <v>37.5</v>
      </c>
      <c r="CF72" s="47">
        <f t="shared" si="140"/>
        <v>25</v>
      </c>
      <c r="CG72" s="47">
        <f>AVERAGE(CC72,CD72,F72)</f>
        <v>39.333333333333336</v>
      </c>
      <c r="CH72" s="47">
        <f t="shared" si="141"/>
        <v>26.222222222222221</v>
      </c>
      <c r="CI72" s="46">
        <f>CE72-F72</f>
        <v>-5.5</v>
      </c>
      <c r="CJ72" s="46">
        <f>CF72-F72</f>
        <v>-18</v>
      </c>
      <c r="CK72" s="46">
        <f>CG72-F72</f>
        <v>-3.6666666666666643</v>
      </c>
      <c r="CL72" s="46">
        <f>CH72-F72</f>
        <v>-16.777777777777779</v>
      </c>
      <c r="CM72" s="7">
        <f>CI72/G72</f>
        <v>-0.19186046511627905</v>
      </c>
      <c r="CN72" s="7">
        <f>CJ72/G72</f>
        <v>-0.62790697674418605</v>
      </c>
      <c r="CO72" s="7">
        <f>CK72/G72</f>
        <v>-0.12790697674418597</v>
      </c>
      <c r="CP72" s="7">
        <f>CL72/G72</f>
        <v>-0.5852713178294574</v>
      </c>
      <c r="CQ72" s="47">
        <f t="shared" si="142"/>
        <v>5.5</v>
      </c>
      <c r="CR72" s="47">
        <f t="shared" si="143"/>
        <v>18</v>
      </c>
      <c r="CS72" s="47">
        <f t="shared" si="144"/>
        <v>3.6666666666666643</v>
      </c>
      <c r="CT72" s="47">
        <f t="shared" si="145"/>
        <v>16.777777777777779</v>
      </c>
      <c r="CU72" s="46">
        <f t="shared" si="146"/>
        <v>0.19186046511627905</v>
      </c>
      <c r="CV72" s="46">
        <f t="shared" si="147"/>
        <v>0.62790697674418605</v>
      </c>
      <c r="CW72" s="46">
        <f t="shared" si="148"/>
        <v>0.12790697674418597</v>
      </c>
      <c r="CX72" s="46">
        <f t="shared" si="149"/>
        <v>0.5852713178294574</v>
      </c>
      <c r="CY72" s="67">
        <f>(F72-CE72)/(0.5*(F72+CE72))</f>
        <v>0.13664596273291926</v>
      </c>
      <c r="CZ72" s="67">
        <f>(F72-CF72)/(0.5*(F72+CF72))</f>
        <v>0.52941176470588236</v>
      </c>
      <c r="DA72" s="67">
        <f>(F72-CG72)/(0.5*(F72+CG72))</f>
        <v>8.9068825910931113E-2</v>
      </c>
      <c r="DB72" s="67">
        <f>(F72-CH72)/(0.5*(F72+CH72))</f>
        <v>0.48475120385232745</v>
      </c>
      <c r="DC72" s="66">
        <f t="shared" si="150"/>
        <v>0.13664596273291926</v>
      </c>
      <c r="DD72" s="66">
        <f t="shared" si="98"/>
        <v>0.52941176470588236</v>
      </c>
      <c r="DE72" s="66">
        <f t="shared" si="99"/>
        <v>8.9068825910931113E-2</v>
      </c>
      <c r="DF72" s="66">
        <f t="shared" si="100"/>
        <v>0.48475120385232745</v>
      </c>
      <c r="DG72" s="45">
        <v>0</v>
      </c>
      <c r="DH72" s="45"/>
      <c r="DI72" s="45"/>
      <c r="DJ72" s="45">
        <v>0</v>
      </c>
      <c r="DK72" s="1">
        <v>1</v>
      </c>
      <c r="DL72" s="1">
        <v>8</v>
      </c>
      <c r="DM72" s="1">
        <v>0</v>
      </c>
    </row>
    <row r="73" spans="1:120" x14ac:dyDescent="0.25">
      <c r="A73" s="1">
        <v>10</v>
      </c>
      <c r="B73" s="1">
        <v>2</v>
      </c>
      <c r="C73" s="1">
        <v>8</v>
      </c>
      <c r="D73" s="14">
        <v>20</v>
      </c>
      <c r="E73" s="26">
        <v>21</v>
      </c>
      <c r="F73" s="27">
        <v>15</v>
      </c>
      <c r="G73" s="8">
        <f t="shared" si="89"/>
        <v>18.666666666666668</v>
      </c>
      <c r="H73" s="8">
        <f t="shared" si="90"/>
        <v>12.444444444444445</v>
      </c>
      <c r="I73" s="8">
        <f t="shared" si="91"/>
        <v>-7.5555555555555554</v>
      </c>
      <c r="J73" s="8">
        <f t="shared" si="92"/>
        <v>-8.5555555555555554</v>
      </c>
      <c r="K73" s="11">
        <f t="shared" si="93"/>
        <v>-2.5555555555555554</v>
      </c>
      <c r="L73" s="37">
        <v>25</v>
      </c>
      <c r="M73" s="37">
        <v>30</v>
      </c>
      <c r="N73" s="35">
        <f t="shared" si="101"/>
        <v>27.5</v>
      </c>
      <c r="O73" s="35">
        <f t="shared" si="102"/>
        <v>18.333333333333332</v>
      </c>
      <c r="P73" s="35">
        <f t="shared" si="103"/>
        <v>25</v>
      </c>
      <c r="Q73" s="35">
        <f t="shared" si="104"/>
        <v>16.666666666666664</v>
      </c>
      <c r="R73" s="42">
        <f t="shared" si="105"/>
        <v>7.5</v>
      </c>
      <c r="S73" s="42">
        <f t="shared" si="106"/>
        <v>-1.6666666666666679</v>
      </c>
      <c r="T73" s="42">
        <f t="shared" si="107"/>
        <v>5</v>
      </c>
      <c r="U73" s="42">
        <f t="shared" si="108"/>
        <v>-3.3333333333333357</v>
      </c>
      <c r="V73" s="10">
        <f t="shared" si="109"/>
        <v>0.40178571428571425</v>
      </c>
      <c r="W73" s="10">
        <f t="shared" si="110"/>
        <v>-8.9285714285714343E-2</v>
      </c>
      <c r="X73" s="10">
        <f t="shared" si="111"/>
        <v>0.26785714285714285</v>
      </c>
      <c r="Y73" s="10">
        <f t="shared" si="112"/>
        <v>-0.17857142857142869</v>
      </c>
      <c r="Z73" s="37">
        <f t="shared" si="113"/>
        <v>7.5</v>
      </c>
      <c r="AA73" s="37">
        <f t="shared" si="114"/>
        <v>1.6666666666666679</v>
      </c>
      <c r="AB73" s="37">
        <f t="shared" si="115"/>
        <v>5</v>
      </c>
      <c r="AC73" s="37">
        <f t="shared" si="116"/>
        <v>3.3333333333333357</v>
      </c>
      <c r="AD73" s="60">
        <f t="shared" si="117"/>
        <v>0.40178571428571425</v>
      </c>
      <c r="AE73" s="60">
        <f t="shared" si="118"/>
        <v>8.9285714285714343E-2</v>
      </c>
      <c r="AF73" s="60">
        <f t="shared" si="119"/>
        <v>0.26785714285714285</v>
      </c>
      <c r="AG73" s="60">
        <f t="shared" si="120"/>
        <v>0.17857142857142869</v>
      </c>
      <c r="AH73" s="35">
        <f t="shared" si="121"/>
        <v>-0.31578947368421051</v>
      </c>
      <c r="AI73" s="35">
        <f t="shared" si="122"/>
        <v>8.6956521739130502E-2</v>
      </c>
      <c r="AJ73" s="35">
        <f t="shared" si="123"/>
        <v>-0.22222222222222221</v>
      </c>
      <c r="AK73" s="35">
        <f t="shared" si="124"/>
        <v>0.18181818181818196</v>
      </c>
      <c r="AL73" s="10">
        <f t="shared" si="125"/>
        <v>0.31578947368421051</v>
      </c>
      <c r="AM73" s="10">
        <f t="shared" si="126"/>
        <v>8.6956521739130502E-2</v>
      </c>
      <c r="AN73" s="10">
        <f t="shared" si="127"/>
        <v>0.22222222222222221</v>
      </c>
      <c r="AO73" s="10">
        <f>ABS(AK73)</f>
        <v>0.18181818181818196</v>
      </c>
      <c r="AP73" s="60">
        <f>(D73-13.66)^2</f>
        <v>40.195599999999999</v>
      </c>
      <c r="AQ73" s="51">
        <v>0</v>
      </c>
      <c r="AR73" s="51"/>
      <c r="AS73" s="51"/>
      <c r="AT73" s="51">
        <v>1</v>
      </c>
      <c r="AU73" s="6">
        <v>52</v>
      </c>
      <c r="AV73" s="6">
        <v>19</v>
      </c>
      <c r="AW73" s="40">
        <f t="shared" si="94"/>
        <v>35.5</v>
      </c>
      <c r="AX73" s="40">
        <f t="shared" si="128"/>
        <v>23.666666666666664</v>
      </c>
      <c r="AY73" s="40">
        <f>AVERAGE(AU73,AV73,E73)</f>
        <v>30.666666666666668</v>
      </c>
      <c r="AZ73" s="40">
        <f t="shared" si="129"/>
        <v>20.444444444444443</v>
      </c>
      <c r="BA73" s="21">
        <f>AW73-E73</f>
        <v>14.5</v>
      </c>
      <c r="BB73" s="21">
        <f>AX73-E73</f>
        <v>2.6666666666666643</v>
      </c>
      <c r="BC73" s="21">
        <f>AY73-E73</f>
        <v>9.6666666666666679</v>
      </c>
      <c r="BD73" s="21">
        <f>AZ73-E73</f>
        <v>-0.55555555555555713</v>
      </c>
      <c r="BE73" s="6">
        <f>BA73/G73</f>
        <v>0.77678571428571419</v>
      </c>
      <c r="BF73" s="6">
        <f>BB73/G73</f>
        <v>0.14285714285714271</v>
      </c>
      <c r="BG73" s="6">
        <f>BC73/G73</f>
        <v>0.5178571428571429</v>
      </c>
      <c r="BH73" s="6">
        <f>BD73/G73</f>
        <v>-2.9761904761904844E-2</v>
      </c>
      <c r="BI73" s="40">
        <f t="shared" si="130"/>
        <v>14.5</v>
      </c>
      <c r="BJ73" s="40">
        <f t="shared" si="131"/>
        <v>2.6666666666666643</v>
      </c>
      <c r="BK73" s="40">
        <f t="shared" si="132"/>
        <v>9.6666666666666679</v>
      </c>
      <c r="BL73" s="40">
        <f t="shared" si="133"/>
        <v>0.55555555555555713</v>
      </c>
      <c r="BM73" s="21">
        <f t="shared" si="134"/>
        <v>0.77678571428571419</v>
      </c>
      <c r="BN73" s="21">
        <f t="shared" si="135"/>
        <v>0.14285714285714271</v>
      </c>
      <c r="BO73" s="21">
        <f t="shared" si="136"/>
        <v>0.5178571428571429</v>
      </c>
      <c r="BP73" s="21">
        <f t="shared" si="137"/>
        <v>2.9761904761904844E-2</v>
      </c>
      <c r="BQ73" s="23">
        <f>(E73-AW73)/(0.5*(E73+AW73))</f>
        <v>-0.51327433628318586</v>
      </c>
      <c r="BR73" s="23">
        <f>(E73-AX73)/(0.5*(E73+AX73))</f>
        <v>-0.11940298507462677</v>
      </c>
      <c r="BS73" s="23">
        <f>(E73-AY73)/(0.5*(E73+AY73))</f>
        <v>-0.37419354838709679</v>
      </c>
      <c r="BT73" s="23">
        <f>(E73-AZ73)/(0.5*(E73+AZ73))</f>
        <v>2.6809651474530908E-2</v>
      </c>
      <c r="BU73" s="68">
        <f t="shared" si="138"/>
        <v>0.51327433628318586</v>
      </c>
      <c r="BV73" s="68">
        <f t="shared" si="95"/>
        <v>0.11940298507462677</v>
      </c>
      <c r="BW73" s="68">
        <f t="shared" si="96"/>
        <v>0.37419354838709679</v>
      </c>
      <c r="BX73" s="68">
        <f t="shared" si="97"/>
        <v>2.6809651474530908E-2</v>
      </c>
      <c r="BY73" s="16">
        <v>0</v>
      </c>
      <c r="BZ73" s="16"/>
      <c r="CA73" s="16"/>
      <c r="CB73" s="16">
        <v>1</v>
      </c>
      <c r="CC73" s="7">
        <v>23</v>
      </c>
      <c r="CD73" s="7">
        <v>30</v>
      </c>
      <c r="CE73" s="47">
        <f t="shared" si="139"/>
        <v>26.5</v>
      </c>
      <c r="CF73" s="47">
        <f t="shared" si="140"/>
        <v>17.666666666666664</v>
      </c>
      <c r="CG73" s="47">
        <f>AVERAGE(CC73,CD73,F73)</f>
        <v>22.666666666666668</v>
      </c>
      <c r="CH73" s="47">
        <f t="shared" si="141"/>
        <v>15.111111111111111</v>
      </c>
      <c r="CI73" s="46">
        <f>CE73-F73</f>
        <v>11.5</v>
      </c>
      <c r="CJ73" s="46">
        <f>CF73-F73</f>
        <v>2.6666666666666643</v>
      </c>
      <c r="CK73" s="46">
        <f>CG73-F73</f>
        <v>7.6666666666666679</v>
      </c>
      <c r="CL73" s="46">
        <f>CH73-F73</f>
        <v>0.11111111111111072</v>
      </c>
      <c r="CM73" s="7">
        <f>CI73/G73</f>
        <v>0.61607142857142849</v>
      </c>
      <c r="CN73" s="7">
        <f>CJ73/G73</f>
        <v>0.14285714285714271</v>
      </c>
      <c r="CO73" s="7">
        <f>CK73/G73</f>
        <v>0.41071428571428575</v>
      </c>
      <c r="CP73" s="7">
        <f>CL73/G73</f>
        <v>5.9523809523809312E-3</v>
      </c>
      <c r="CQ73" s="47">
        <f t="shared" si="142"/>
        <v>11.5</v>
      </c>
      <c r="CR73" s="47">
        <f t="shared" si="143"/>
        <v>2.6666666666666643</v>
      </c>
      <c r="CS73" s="47">
        <f t="shared" si="144"/>
        <v>7.6666666666666679</v>
      </c>
      <c r="CT73" s="47">
        <f t="shared" si="145"/>
        <v>0.11111111111111072</v>
      </c>
      <c r="CU73" s="46">
        <f t="shared" si="146"/>
        <v>0.61607142857142849</v>
      </c>
      <c r="CV73" s="46">
        <f t="shared" si="147"/>
        <v>0.14285714285714271</v>
      </c>
      <c r="CW73" s="46">
        <f t="shared" si="148"/>
        <v>0.41071428571428575</v>
      </c>
      <c r="CX73" s="46">
        <f t="shared" si="149"/>
        <v>5.9523809523809312E-3</v>
      </c>
      <c r="CY73" s="67">
        <f>(F73-CE73)/(0.5*(F73+CE73))</f>
        <v>-0.55421686746987953</v>
      </c>
      <c r="CZ73" s="67">
        <f>(F73-CF73)/(0.5*(F73+CF73))</f>
        <v>-0.16326530612244886</v>
      </c>
      <c r="DA73" s="67">
        <f>(F73-CG73)/(0.5*(F73+CG73))</f>
        <v>-0.40707964601769914</v>
      </c>
      <c r="DB73" s="67">
        <f>(F73-CH73)/(0.5*(F73+CH73))</f>
        <v>-7.3800738007379811E-3</v>
      </c>
      <c r="DC73" s="66">
        <f t="shared" si="150"/>
        <v>0.55421686746987953</v>
      </c>
      <c r="DD73" s="66">
        <f t="shared" si="98"/>
        <v>0.16326530612244886</v>
      </c>
      <c r="DE73" s="66">
        <f t="shared" si="99"/>
        <v>0.40707964601769914</v>
      </c>
      <c r="DF73" s="66">
        <f t="shared" si="100"/>
        <v>7.3800738007379811E-3</v>
      </c>
      <c r="DG73" s="45">
        <v>1</v>
      </c>
      <c r="DH73" s="45"/>
      <c r="DI73" s="45"/>
      <c r="DJ73" s="45">
        <v>1</v>
      </c>
      <c r="DK73" s="1">
        <v>1</v>
      </c>
      <c r="DL73" s="1">
        <v>1</v>
      </c>
      <c r="DM73" s="1">
        <v>7</v>
      </c>
      <c r="DN73" s="8">
        <f t="shared" ref="DN73:DP73" si="154">SUM(DK70:DK73)</f>
        <v>10</v>
      </c>
      <c r="DO73" s="8">
        <f t="shared" si="154"/>
        <v>17</v>
      </c>
      <c r="DP73" s="8">
        <f t="shared" si="154"/>
        <v>8</v>
      </c>
    </row>
    <row r="74" spans="1:120" x14ac:dyDescent="0.25">
      <c r="AR74" s="51"/>
      <c r="AS74" s="51"/>
      <c r="BZ74" s="16"/>
      <c r="CA74" s="16"/>
      <c r="DH74" s="45"/>
      <c r="DI74" s="45"/>
    </row>
    <row r="75" spans="1:120" x14ac:dyDescent="0.25">
      <c r="AR75" s="51"/>
      <c r="AS75" s="51"/>
      <c r="BZ75" s="16"/>
      <c r="CA75" s="16"/>
      <c r="DH75" s="45"/>
      <c r="DI75" s="45"/>
    </row>
    <row r="76" spans="1:120" x14ac:dyDescent="0.25">
      <c r="AR76" s="51"/>
      <c r="AS76" s="51"/>
      <c r="BZ76" s="16"/>
      <c r="CA76" s="16"/>
      <c r="DH76" s="45"/>
      <c r="DI76" s="45"/>
    </row>
    <row r="77" spans="1:120" x14ac:dyDescent="0.25">
      <c r="AR77" s="51"/>
      <c r="AS77" s="51"/>
      <c r="BZ77" s="16"/>
      <c r="CA77" s="16"/>
      <c r="DH77" s="45"/>
      <c r="DI77" s="45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Laboratorio25</cp:lastModifiedBy>
  <dcterms:created xsi:type="dcterms:W3CDTF">2017-07-06T17:38:01Z</dcterms:created>
  <dcterms:modified xsi:type="dcterms:W3CDTF">2017-07-11T17:01:33Z</dcterms:modified>
</cp:coreProperties>
</file>