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Hoja1!$C$1:$C$161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1" i="1" l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DQ5" i="1" l="1"/>
  <c r="DQ9" i="1"/>
  <c r="DQ13" i="1"/>
  <c r="DQ17" i="1"/>
  <c r="DQ21" i="1"/>
  <c r="DQ25" i="1"/>
  <c r="DQ29" i="1"/>
  <c r="DQ33" i="1"/>
  <c r="DQ37" i="1"/>
  <c r="DQ41" i="1"/>
  <c r="DQ45" i="1"/>
  <c r="DQ49" i="1"/>
  <c r="DQ53" i="1"/>
  <c r="DQ57" i="1"/>
  <c r="DQ61" i="1"/>
  <c r="DQ65" i="1"/>
  <c r="DQ69" i="1"/>
  <c r="DQ73" i="1"/>
  <c r="DQ77" i="1"/>
  <c r="DQ81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C79" i="1" s="1"/>
  <c r="CW79" i="1" s="1"/>
  <c r="DA79" i="1" s="1"/>
  <c r="CB80" i="1"/>
  <c r="CB81" i="1"/>
  <c r="CV79" i="1" l="1"/>
  <c r="CZ79" i="1" s="1"/>
  <c r="CV81" i="1"/>
  <c r="CZ81" i="1" s="1"/>
  <c r="CC81" i="1"/>
  <c r="CW81" i="1" s="1"/>
  <c r="DA81" i="1" s="1"/>
  <c r="CV77" i="1"/>
  <c r="CZ77" i="1" s="1"/>
  <c r="CC77" i="1"/>
  <c r="CW77" i="1" s="1"/>
  <c r="DA77" i="1" s="1"/>
  <c r="CV73" i="1"/>
  <c r="CZ73" i="1" s="1"/>
  <c r="CC73" i="1"/>
  <c r="CW73" i="1" s="1"/>
  <c r="DA73" i="1" s="1"/>
  <c r="CV69" i="1"/>
  <c r="CZ69" i="1" s="1"/>
  <c r="CC69" i="1"/>
  <c r="CW69" i="1" s="1"/>
  <c r="DA69" i="1" s="1"/>
  <c r="CV65" i="1"/>
  <c r="CZ65" i="1" s="1"/>
  <c r="CC65" i="1"/>
  <c r="CW65" i="1" s="1"/>
  <c r="DA65" i="1" s="1"/>
  <c r="CV61" i="1"/>
  <c r="CZ61" i="1" s="1"/>
  <c r="CC61" i="1"/>
  <c r="CW61" i="1" s="1"/>
  <c r="DA61" i="1" s="1"/>
  <c r="CV57" i="1"/>
  <c r="CZ57" i="1" s="1"/>
  <c r="CC57" i="1"/>
  <c r="CW57" i="1" s="1"/>
  <c r="DA57" i="1" s="1"/>
  <c r="CV53" i="1"/>
  <c r="CZ53" i="1" s="1"/>
  <c r="CC53" i="1"/>
  <c r="CW53" i="1" s="1"/>
  <c r="DA53" i="1" s="1"/>
  <c r="CV49" i="1"/>
  <c r="CZ49" i="1" s="1"/>
  <c r="CC49" i="1"/>
  <c r="CW49" i="1" s="1"/>
  <c r="DA49" i="1" s="1"/>
  <c r="CV45" i="1"/>
  <c r="CZ45" i="1" s="1"/>
  <c r="CC45" i="1"/>
  <c r="CW45" i="1" s="1"/>
  <c r="DA45" i="1" s="1"/>
  <c r="CV41" i="1"/>
  <c r="CZ41" i="1" s="1"/>
  <c r="CC41" i="1"/>
  <c r="CW41" i="1" s="1"/>
  <c r="DA41" i="1" s="1"/>
  <c r="CV37" i="1"/>
  <c r="CZ37" i="1" s="1"/>
  <c r="CC37" i="1"/>
  <c r="CW37" i="1" s="1"/>
  <c r="DA37" i="1" s="1"/>
  <c r="CV33" i="1"/>
  <c r="CZ33" i="1" s="1"/>
  <c r="CC33" i="1"/>
  <c r="CW33" i="1" s="1"/>
  <c r="DA33" i="1" s="1"/>
  <c r="CV29" i="1"/>
  <c r="CZ29" i="1" s="1"/>
  <c r="CC29" i="1"/>
  <c r="CW29" i="1" s="1"/>
  <c r="DA29" i="1" s="1"/>
  <c r="CV25" i="1"/>
  <c r="CZ25" i="1" s="1"/>
  <c r="CC25" i="1"/>
  <c r="CW25" i="1" s="1"/>
  <c r="DA25" i="1" s="1"/>
  <c r="CV21" i="1"/>
  <c r="CZ21" i="1" s="1"/>
  <c r="CC21" i="1"/>
  <c r="CW21" i="1" s="1"/>
  <c r="DA21" i="1" s="1"/>
  <c r="CV17" i="1"/>
  <c r="CZ17" i="1" s="1"/>
  <c r="CC17" i="1"/>
  <c r="CW17" i="1" s="1"/>
  <c r="DA17" i="1" s="1"/>
  <c r="CV13" i="1"/>
  <c r="CZ13" i="1" s="1"/>
  <c r="CC13" i="1"/>
  <c r="CW13" i="1" s="1"/>
  <c r="DA13" i="1" s="1"/>
  <c r="CV9" i="1"/>
  <c r="CZ9" i="1" s="1"/>
  <c r="CC9" i="1"/>
  <c r="CW9" i="1" s="1"/>
  <c r="DA9" i="1" s="1"/>
  <c r="CV5" i="1"/>
  <c r="CZ5" i="1" s="1"/>
  <c r="CC5" i="1"/>
  <c r="CW5" i="1" s="1"/>
  <c r="DA5" i="1" s="1"/>
  <c r="CV80" i="1"/>
  <c r="CZ80" i="1" s="1"/>
  <c r="CC80" i="1"/>
  <c r="CW80" i="1" s="1"/>
  <c r="DA80" i="1" s="1"/>
  <c r="CV76" i="1"/>
  <c r="CZ76" i="1" s="1"/>
  <c r="CC76" i="1"/>
  <c r="CW76" i="1" s="1"/>
  <c r="DA76" i="1" s="1"/>
  <c r="CV72" i="1"/>
  <c r="CZ72" i="1" s="1"/>
  <c r="CC72" i="1"/>
  <c r="CW72" i="1" s="1"/>
  <c r="DA72" i="1" s="1"/>
  <c r="CV68" i="1"/>
  <c r="CZ68" i="1" s="1"/>
  <c r="CC68" i="1"/>
  <c r="CW68" i="1" s="1"/>
  <c r="DA68" i="1" s="1"/>
  <c r="CV64" i="1"/>
  <c r="CZ64" i="1" s="1"/>
  <c r="CC64" i="1"/>
  <c r="CW64" i="1" s="1"/>
  <c r="DA64" i="1" s="1"/>
  <c r="CV60" i="1"/>
  <c r="CZ60" i="1" s="1"/>
  <c r="CC60" i="1"/>
  <c r="CW60" i="1" s="1"/>
  <c r="DA60" i="1" s="1"/>
  <c r="CV56" i="1"/>
  <c r="CZ56" i="1" s="1"/>
  <c r="CC56" i="1"/>
  <c r="CW56" i="1" s="1"/>
  <c r="DA56" i="1" s="1"/>
  <c r="CV52" i="1"/>
  <c r="CZ52" i="1" s="1"/>
  <c r="CC52" i="1"/>
  <c r="CW52" i="1" s="1"/>
  <c r="DA52" i="1" s="1"/>
  <c r="CV48" i="1"/>
  <c r="CZ48" i="1" s="1"/>
  <c r="CC48" i="1"/>
  <c r="CW48" i="1" s="1"/>
  <c r="DA48" i="1" s="1"/>
  <c r="CV44" i="1"/>
  <c r="CZ44" i="1" s="1"/>
  <c r="CC44" i="1"/>
  <c r="CW44" i="1" s="1"/>
  <c r="DA44" i="1" s="1"/>
  <c r="CV40" i="1"/>
  <c r="CZ40" i="1" s="1"/>
  <c r="CC40" i="1"/>
  <c r="CW40" i="1" s="1"/>
  <c r="DA40" i="1" s="1"/>
  <c r="CV36" i="1"/>
  <c r="CZ36" i="1" s="1"/>
  <c r="CC36" i="1"/>
  <c r="CW36" i="1" s="1"/>
  <c r="DA36" i="1" s="1"/>
  <c r="CV32" i="1"/>
  <c r="CZ32" i="1" s="1"/>
  <c r="CC32" i="1"/>
  <c r="CW32" i="1" s="1"/>
  <c r="DA32" i="1" s="1"/>
  <c r="CV28" i="1"/>
  <c r="CZ28" i="1" s="1"/>
  <c r="CC28" i="1"/>
  <c r="CW28" i="1" s="1"/>
  <c r="DA28" i="1" s="1"/>
  <c r="CV24" i="1"/>
  <c r="CZ24" i="1" s="1"/>
  <c r="CC24" i="1"/>
  <c r="CW24" i="1" s="1"/>
  <c r="DA24" i="1" s="1"/>
  <c r="CV20" i="1"/>
  <c r="CZ20" i="1" s="1"/>
  <c r="CC20" i="1"/>
  <c r="CW20" i="1" s="1"/>
  <c r="DA20" i="1" s="1"/>
  <c r="CV16" i="1"/>
  <c r="CZ16" i="1" s="1"/>
  <c r="CC16" i="1"/>
  <c r="CW16" i="1" s="1"/>
  <c r="DA16" i="1" s="1"/>
  <c r="CV12" i="1"/>
  <c r="CZ12" i="1" s="1"/>
  <c r="CC12" i="1"/>
  <c r="CW12" i="1" s="1"/>
  <c r="DA12" i="1" s="1"/>
  <c r="CV8" i="1"/>
  <c r="CZ8" i="1" s="1"/>
  <c r="CC8" i="1"/>
  <c r="CW8" i="1" s="1"/>
  <c r="DA8" i="1" s="1"/>
  <c r="CV4" i="1"/>
  <c r="CZ4" i="1" s="1"/>
  <c r="CC4" i="1"/>
  <c r="CW4" i="1" s="1"/>
  <c r="DA4" i="1" s="1"/>
  <c r="CV75" i="1"/>
  <c r="CZ75" i="1" s="1"/>
  <c r="CC75" i="1"/>
  <c r="CW75" i="1" s="1"/>
  <c r="DA75" i="1" s="1"/>
  <c r="CV71" i="1"/>
  <c r="CZ71" i="1" s="1"/>
  <c r="CC71" i="1"/>
  <c r="CW71" i="1" s="1"/>
  <c r="DA71" i="1" s="1"/>
  <c r="CV67" i="1"/>
  <c r="CZ67" i="1" s="1"/>
  <c r="CC67" i="1"/>
  <c r="CW67" i="1" s="1"/>
  <c r="DA67" i="1" s="1"/>
  <c r="CV63" i="1"/>
  <c r="CZ63" i="1" s="1"/>
  <c r="CC63" i="1"/>
  <c r="CW63" i="1" s="1"/>
  <c r="DA63" i="1" s="1"/>
  <c r="CV59" i="1"/>
  <c r="CZ59" i="1" s="1"/>
  <c r="CC59" i="1"/>
  <c r="CW59" i="1" s="1"/>
  <c r="DA59" i="1" s="1"/>
  <c r="CV55" i="1"/>
  <c r="CZ55" i="1" s="1"/>
  <c r="CC55" i="1"/>
  <c r="CW55" i="1" s="1"/>
  <c r="DA55" i="1" s="1"/>
  <c r="CV51" i="1"/>
  <c r="CZ51" i="1" s="1"/>
  <c r="CC51" i="1"/>
  <c r="CW51" i="1" s="1"/>
  <c r="DA51" i="1" s="1"/>
  <c r="CC47" i="1"/>
  <c r="CW47" i="1" s="1"/>
  <c r="DA47" i="1" s="1"/>
  <c r="CV47" i="1"/>
  <c r="CZ47" i="1" s="1"/>
  <c r="CV43" i="1"/>
  <c r="CZ43" i="1" s="1"/>
  <c r="CC43" i="1"/>
  <c r="CW43" i="1" s="1"/>
  <c r="DA43" i="1" s="1"/>
  <c r="CV39" i="1"/>
  <c r="CZ39" i="1" s="1"/>
  <c r="CC39" i="1"/>
  <c r="CW39" i="1" s="1"/>
  <c r="DA39" i="1" s="1"/>
  <c r="CV35" i="1"/>
  <c r="CZ35" i="1" s="1"/>
  <c r="CC35" i="1"/>
  <c r="CW35" i="1" s="1"/>
  <c r="DA35" i="1" s="1"/>
  <c r="CV31" i="1"/>
  <c r="CZ31" i="1" s="1"/>
  <c r="CC31" i="1"/>
  <c r="CW31" i="1" s="1"/>
  <c r="DA31" i="1" s="1"/>
  <c r="CV27" i="1"/>
  <c r="CZ27" i="1" s="1"/>
  <c r="CC27" i="1"/>
  <c r="CW27" i="1" s="1"/>
  <c r="DA27" i="1" s="1"/>
  <c r="CV23" i="1"/>
  <c r="CZ23" i="1" s="1"/>
  <c r="CC23" i="1"/>
  <c r="CW23" i="1" s="1"/>
  <c r="DA23" i="1" s="1"/>
  <c r="CV19" i="1"/>
  <c r="CZ19" i="1" s="1"/>
  <c r="CC19" i="1"/>
  <c r="CW19" i="1" s="1"/>
  <c r="DA19" i="1" s="1"/>
  <c r="CV15" i="1"/>
  <c r="CZ15" i="1" s="1"/>
  <c r="CC15" i="1"/>
  <c r="CW15" i="1" s="1"/>
  <c r="DA15" i="1" s="1"/>
  <c r="CV11" i="1"/>
  <c r="CZ11" i="1" s="1"/>
  <c r="CC11" i="1"/>
  <c r="CW11" i="1" s="1"/>
  <c r="DA11" i="1" s="1"/>
  <c r="CV7" i="1"/>
  <c r="CZ7" i="1" s="1"/>
  <c r="CC7" i="1"/>
  <c r="CW7" i="1" s="1"/>
  <c r="DA7" i="1" s="1"/>
  <c r="CV3" i="1"/>
  <c r="CZ3" i="1" s="1"/>
  <c r="CC3" i="1"/>
  <c r="CW3" i="1" s="1"/>
  <c r="DA3" i="1" s="1"/>
  <c r="CV78" i="1"/>
  <c r="CZ78" i="1" s="1"/>
  <c r="CC78" i="1"/>
  <c r="CW78" i="1" s="1"/>
  <c r="DA78" i="1" s="1"/>
  <c r="CV74" i="1"/>
  <c r="CZ74" i="1" s="1"/>
  <c r="CC74" i="1"/>
  <c r="CW74" i="1" s="1"/>
  <c r="DA74" i="1" s="1"/>
  <c r="CV70" i="1"/>
  <c r="CZ70" i="1" s="1"/>
  <c r="CC70" i="1"/>
  <c r="CW70" i="1" s="1"/>
  <c r="DA70" i="1" s="1"/>
  <c r="CV66" i="1"/>
  <c r="CZ66" i="1" s="1"/>
  <c r="CC66" i="1"/>
  <c r="CW66" i="1" s="1"/>
  <c r="DA66" i="1" s="1"/>
  <c r="CV62" i="1"/>
  <c r="CZ62" i="1" s="1"/>
  <c r="CC62" i="1"/>
  <c r="CW62" i="1" s="1"/>
  <c r="DA62" i="1" s="1"/>
  <c r="CV58" i="1"/>
  <c r="CZ58" i="1" s="1"/>
  <c r="CC58" i="1"/>
  <c r="CW58" i="1" s="1"/>
  <c r="DA58" i="1" s="1"/>
  <c r="CV54" i="1"/>
  <c r="CZ54" i="1" s="1"/>
  <c r="CC54" i="1"/>
  <c r="CW54" i="1" s="1"/>
  <c r="DA54" i="1" s="1"/>
  <c r="CV50" i="1"/>
  <c r="CZ50" i="1" s="1"/>
  <c r="CC50" i="1"/>
  <c r="CW50" i="1" s="1"/>
  <c r="DA50" i="1" s="1"/>
  <c r="CV46" i="1"/>
  <c r="CZ46" i="1" s="1"/>
  <c r="CC46" i="1"/>
  <c r="CW46" i="1" s="1"/>
  <c r="DA46" i="1" s="1"/>
  <c r="CV42" i="1"/>
  <c r="CZ42" i="1" s="1"/>
  <c r="CC42" i="1"/>
  <c r="CW42" i="1" s="1"/>
  <c r="DA42" i="1" s="1"/>
  <c r="CV38" i="1"/>
  <c r="CZ38" i="1" s="1"/>
  <c r="CC38" i="1"/>
  <c r="CW38" i="1" s="1"/>
  <c r="DA38" i="1" s="1"/>
  <c r="CV34" i="1"/>
  <c r="CZ34" i="1" s="1"/>
  <c r="CC34" i="1"/>
  <c r="CW34" i="1" s="1"/>
  <c r="DA34" i="1" s="1"/>
  <c r="CV30" i="1"/>
  <c r="CZ30" i="1" s="1"/>
  <c r="CC30" i="1"/>
  <c r="CW30" i="1" s="1"/>
  <c r="DA30" i="1" s="1"/>
  <c r="CV26" i="1"/>
  <c r="CZ26" i="1" s="1"/>
  <c r="CC26" i="1"/>
  <c r="CW26" i="1" s="1"/>
  <c r="DA26" i="1" s="1"/>
  <c r="CV22" i="1"/>
  <c r="CZ22" i="1" s="1"/>
  <c r="CC22" i="1"/>
  <c r="CW22" i="1" s="1"/>
  <c r="DA22" i="1" s="1"/>
  <c r="CV18" i="1"/>
  <c r="CZ18" i="1" s="1"/>
  <c r="CC18" i="1"/>
  <c r="CW18" i="1" s="1"/>
  <c r="DA18" i="1" s="1"/>
  <c r="CV14" i="1"/>
  <c r="CZ14" i="1" s="1"/>
  <c r="CC14" i="1"/>
  <c r="CW14" i="1" s="1"/>
  <c r="DA14" i="1" s="1"/>
  <c r="CV10" i="1"/>
  <c r="CZ10" i="1" s="1"/>
  <c r="CC10" i="1"/>
  <c r="CW10" i="1" s="1"/>
  <c r="DA10" i="1" s="1"/>
  <c r="CV6" i="1"/>
  <c r="CZ6" i="1" s="1"/>
  <c r="CC6" i="1"/>
  <c r="CW6" i="1" s="1"/>
  <c r="DA6" i="1" s="1"/>
  <c r="CV2" i="1"/>
  <c r="CZ2" i="1" s="1"/>
  <c r="CC2" i="1"/>
  <c r="CW2" i="1" s="1"/>
  <c r="DA2" i="1" s="1"/>
  <c r="CD3" i="1"/>
  <c r="CX3" i="1" s="1"/>
  <c r="DB3" i="1" s="1"/>
  <c r="CD4" i="1"/>
  <c r="CX4" i="1" s="1"/>
  <c r="DB4" i="1" s="1"/>
  <c r="CD5" i="1"/>
  <c r="CX5" i="1" s="1"/>
  <c r="DB5" i="1" s="1"/>
  <c r="CD6" i="1"/>
  <c r="CX6" i="1" s="1"/>
  <c r="DB6" i="1" s="1"/>
  <c r="CD7" i="1"/>
  <c r="CX7" i="1" s="1"/>
  <c r="DB7" i="1" s="1"/>
  <c r="CD8" i="1"/>
  <c r="CX8" i="1" s="1"/>
  <c r="DB8" i="1" s="1"/>
  <c r="CD9" i="1"/>
  <c r="CX9" i="1" s="1"/>
  <c r="DB9" i="1" s="1"/>
  <c r="CD10" i="1"/>
  <c r="CX10" i="1" s="1"/>
  <c r="DB10" i="1" s="1"/>
  <c r="CD11" i="1"/>
  <c r="CX11" i="1" s="1"/>
  <c r="DB11" i="1" s="1"/>
  <c r="CD12" i="1"/>
  <c r="CX12" i="1" s="1"/>
  <c r="DB12" i="1" s="1"/>
  <c r="CD13" i="1"/>
  <c r="CX13" i="1" s="1"/>
  <c r="DB13" i="1" s="1"/>
  <c r="CD14" i="1"/>
  <c r="CX14" i="1" s="1"/>
  <c r="DB14" i="1" s="1"/>
  <c r="CD15" i="1"/>
  <c r="CX15" i="1" s="1"/>
  <c r="DB15" i="1" s="1"/>
  <c r="CD16" i="1"/>
  <c r="CX16" i="1" s="1"/>
  <c r="DB16" i="1" s="1"/>
  <c r="CD17" i="1"/>
  <c r="CX17" i="1" s="1"/>
  <c r="DB17" i="1" s="1"/>
  <c r="CD18" i="1"/>
  <c r="CX18" i="1" s="1"/>
  <c r="DB18" i="1" s="1"/>
  <c r="CD19" i="1"/>
  <c r="CX19" i="1" s="1"/>
  <c r="DB19" i="1" s="1"/>
  <c r="CD20" i="1"/>
  <c r="CX20" i="1" s="1"/>
  <c r="DB20" i="1" s="1"/>
  <c r="CD21" i="1"/>
  <c r="CX21" i="1" s="1"/>
  <c r="DB21" i="1" s="1"/>
  <c r="CD22" i="1"/>
  <c r="CX22" i="1" s="1"/>
  <c r="DB22" i="1" s="1"/>
  <c r="CD23" i="1"/>
  <c r="CX23" i="1" s="1"/>
  <c r="DB23" i="1" s="1"/>
  <c r="CD24" i="1"/>
  <c r="CX24" i="1" s="1"/>
  <c r="DB24" i="1" s="1"/>
  <c r="CD25" i="1"/>
  <c r="CX25" i="1" s="1"/>
  <c r="DB25" i="1" s="1"/>
  <c r="CD26" i="1"/>
  <c r="CX26" i="1" s="1"/>
  <c r="DB26" i="1" s="1"/>
  <c r="CD27" i="1"/>
  <c r="CX27" i="1" s="1"/>
  <c r="DB27" i="1" s="1"/>
  <c r="CD28" i="1"/>
  <c r="CX28" i="1" s="1"/>
  <c r="DB28" i="1" s="1"/>
  <c r="CD29" i="1"/>
  <c r="CX29" i="1" s="1"/>
  <c r="DB29" i="1" s="1"/>
  <c r="CD30" i="1"/>
  <c r="CX30" i="1" s="1"/>
  <c r="DB30" i="1" s="1"/>
  <c r="CD31" i="1"/>
  <c r="CX31" i="1" s="1"/>
  <c r="DB31" i="1" s="1"/>
  <c r="CD32" i="1"/>
  <c r="CX32" i="1" s="1"/>
  <c r="DB32" i="1" s="1"/>
  <c r="CD33" i="1"/>
  <c r="CX33" i="1" s="1"/>
  <c r="DB33" i="1" s="1"/>
  <c r="CD34" i="1"/>
  <c r="CX34" i="1" s="1"/>
  <c r="DB34" i="1" s="1"/>
  <c r="CD35" i="1"/>
  <c r="CX35" i="1" s="1"/>
  <c r="DB35" i="1" s="1"/>
  <c r="CD36" i="1"/>
  <c r="CX36" i="1" s="1"/>
  <c r="DB36" i="1" s="1"/>
  <c r="CD37" i="1"/>
  <c r="CX37" i="1" s="1"/>
  <c r="DB37" i="1" s="1"/>
  <c r="CD38" i="1"/>
  <c r="CX38" i="1" s="1"/>
  <c r="DB38" i="1" s="1"/>
  <c r="CD39" i="1"/>
  <c r="CX39" i="1" s="1"/>
  <c r="DB39" i="1" s="1"/>
  <c r="CD40" i="1"/>
  <c r="CX40" i="1" s="1"/>
  <c r="DB40" i="1" s="1"/>
  <c r="CD41" i="1"/>
  <c r="CX41" i="1" s="1"/>
  <c r="DB41" i="1" s="1"/>
  <c r="CD42" i="1"/>
  <c r="CX42" i="1" s="1"/>
  <c r="DB42" i="1" s="1"/>
  <c r="CD43" i="1"/>
  <c r="CX43" i="1" s="1"/>
  <c r="DB43" i="1" s="1"/>
  <c r="CD44" i="1"/>
  <c r="CX44" i="1" s="1"/>
  <c r="DB44" i="1" s="1"/>
  <c r="CD45" i="1"/>
  <c r="CX45" i="1" s="1"/>
  <c r="DB45" i="1" s="1"/>
  <c r="CD46" i="1"/>
  <c r="CX46" i="1" s="1"/>
  <c r="DB46" i="1" s="1"/>
  <c r="CD47" i="1"/>
  <c r="CX47" i="1" s="1"/>
  <c r="DB47" i="1" s="1"/>
  <c r="CD48" i="1"/>
  <c r="CX48" i="1" s="1"/>
  <c r="DB48" i="1" s="1"/>
  <c r="CD49" i="1"/>
  <c r="CX49" i="1" s="1"/>
  <c r="DB49" i="1" s="1"/>
  <c r="CD50" i="1"/>
  <c r="CX50" i="1" s="1"/>
  <c r="DB50" i="1" s="1"/>
  <c r="CD51" i="1"/>
  <c r="CD52" i="1"/>
  <c r="CX52" i="1" s="1"/>
  <c r="DB52" i="1" s="1"/>
  <c r="CD53" i="1"/>
  <c r="CX53" i="1" s="1"/>
  <c r="DB53" i="1" s="1"/>
  <c r="CD54" i="1"/>
  <c r="CX54" i="1" s="1"/>
  <c r="DB54" i="1" s="1"/>
  <c r="CD55" i="1"/>
  <c r="CX55" i="1" s="1"/>
  <c r="DB55" i="1" s="1"/>
  <c r="CD56" i="1"/>
  <c r="CX56" i="1" s="1"/>
  <c r="DB56" i="1" s="1"/>
  <c r="CD57" i="1"/>
  <c r="CX57" i="1" s="1"/>
  <c r="DB57" i="1" s="1"/>
  <c r="CD58" i="1"/>
  <c r="CX58" i="1" s="1"/>
  <c r="DB58" i="1" s="1"/>
  <c r="CD59" i="1"/>
  <c r="CX59" i="1" s="1"/>
  <c r="DB59" i="1" s="1"/>
  <c r="CD60" i="1"/>
  <c r="CX60" i="1" s="1"/>
  <c r="DB60" i="1" s="1"/>
  <c r="CD61" i="1"/>
  <c r="CX61" i="1" s="1"/>
  <c r="DB61" i="1" s="1"/>
  <c r="CD62" i="1"/>
  <c r="CX62" i="1" s="1"/>
  <c r="DB62" i="1" s="1"/>
  <c r="CD63" i="1"/>
  <c r="CX63" i="1" s="1"/>
  <c r="DB63" i="1" s="1"/>
  <c r="CD64" i="1"/>
  <c r="CX64" i="1" s="1"/>
  <c r="DB64" i="1" s="1"/>
  <c r="CD65" i="1"/>
  <c r="CX65" i="1" s="1"/>
  <c r="DB65" i="1" s="1"/>
  <c r="CD66" i="1"/>
  <c r="CX66" i="1" s="1"/>
  <c r="DB66" i="1" s="1"/>
  <c r="CD67" i="1"/>
  <c r="CX67" i="1" s="1"/>
  <c r="DB67" i="1" s="1"/>
  <c r="CD68" i="1"/>
  <c r="CX68" i="1" s="1"/>
  <c r="DB68" i="1" s="1"/>
  <c r="CD69" i="1"/>
  <c r="CX69" i="1" s="1"/>
  <c r="DB69" i="1" s="1"/>
  <c r="CD70" i="1"/>
  <c r="CX70" i="1" s="1"/>
  <c r="DB70" i="1" s="1"/>
  <c r="CD71" i="1"/>
  <c r="CX71" i="1" s="1"/>
  <c r="DB71" i="1" s="1"/>
  <c r="CD72" i="1"/>
  <c r="CX72" i="1" s="1"/>
  <c r="DB72" i="1" s="1"/>
  <c r="CD73" i="1"/>
  <c r="CX73" i="1" s="1"/>
  <c r="DB73" i="1" s="1"/>
  <c r="CD74" i="1"/>
  <c r="CX74" i="1" s="1"/>
  <c r="DB74" i="1" s="1"/>
  <c r="CD75" i="1"/>
  <c r="CX75" i="1" s="1"/>
  <c r="DB75" i="1" s="1"/>
  <c r="CD76" i="1"/>
  <c r="CX76" i="1" s="1"/>
  <c r="DB76" i="1" s="1"/>
  <c r="CD77" i="1"/>
  <c r="CX77" i="1" s="1"/>
  <c r="DB77" i="1" s="1"/>
  <c r="CD78" i="1"/>
  <c r="CX78" i="1" s="1"/>
  <c r="DB78" i="1" s="1"/>
  <c r="CD79" i="1"/>
  <c r="CX79" i="1" s="1"/>
  <c r="DB79" i="1" s="1"/>
  <c r="CD80" i="1"/>
  <c r="CX80" i="1" s="1"/>
  <c r="DB80" i="1" s="1"/>
  <c r="CD81" i="1"/>
  <c r="CX81" i="1" s="1"/>
  <c r="DB81" i="1" s="1"/>
  <c r="CD2" i="1"/>
  <c r="CX2" i="1" s="1"/>
  <c r="DB2" i="1" s="1"/>
  <c r="AX3" i="1"/>
  <c r="BR3" i="1" s="1"/>
  <c r="BV3" i="1" s="1"/>
  <c r="AX4" i="1"/>
  <c r="BR4" i="1" s="1"/>
  <c r="BV4" i="1" s="1"/>
  <c r="AX5" i="1"/>
  <c r="BR5" i="1" s="1"/>
  <c r="BV5" i="1" s="1"/>
  <c r="AX6" i="1"/>
  <c r="BR6" i="1" s="1"/>
  <c r="BV6" i="1" s="1"/>
  <c r="AX7" i="1"/>
  <c r="BR7" i="1" s="1"/>
  <c r="BV7" i="1" s="1"/>
  <c r="AX8" i="1"/>
  <c r="BR8" i="1" s="1"/>
  <c r="BV8" i="1" s="1"/>
  <c r="AX9" i="1"/>
  <c r="BR9" i="1" s="1"/>
  <c r="BV9" i="1" s="1"/>
  <c r="AX10" i="1"/>
  <c r="BR10" i="1" s="1"/>
  <c r="BV10" i="1" s="1"/>
  <c r="AX11" i="1"/>
  <c r="BR11" i="1" s="1"/>
  <c r="BV11" i="1" s="1"/>
  <c r="AX12" i="1"/>
  <c r="BR12" i="1" s="1"/>
  <c r="BV12" i="1" s="1"/>
  <c r="AX13" i="1"/>
  <c r="AX14" i="1"/>
  <c r="BR14" i="1" s="1"/>
  <c r="BV14" i="1" s="1"/>
  <c r="AX15" i="1"/>
  <c r="BR15" i="1" s="1"/>
  <c r="BV15" i="1" s="1"/>
  <c r="AX16" i="1"/>
  <c r="BR16" i="1" s="1"/>
  <c r="BV16" i="1" s="1"/>
  <c r="AX17" i="1"/>
  <c r="BR17" i="1" s="1"/>
  <c r="BV17" i="1" s="1"/>
  <c r="AX18" i="1"/>
  <c r="BR18" i="1" s="1"/>
  <c r="BV18" i="1" s="1"/>
  <c r="AX19" i="1"/>
  <c r="BR19" i="1" s="1"/>
  <c r="BV19" i="1" s="1"/>
  <c r="AX20" i="1"/>
  <c r="BR20" i="1" s="1"/>
  <c r="BV20" i="1" s="1"/>
  <c r="AX21" i="1"/>
  <c r="BR21" i="1" s="1"/>
  <c r="BV21" i="1" s="1"/>
  <c r="AX22" i="1"/>
  <c r="BR22" i="1" s="1"/>
  <c r="BV22" i="1" s="1"/>
  <c r="AX23" i="1"/>
  <c r="BR23" i="1" s="1"/>
  <c r="BV23" i="1" s="1"/>
  <c r="AX24" i="1"/>
  <c r="BR24" i="1" s="1"/>
  <c r="BV24" i="1" s="1"/>
  <c r="AX25" i="1"/>
  <c r="BR25" i="1" s="1"/>
  <c r="BV25" i="1" s="1"/>
  <c r="AX26" i="1"/>
  <c r="BR26" i="1" s="1"/>
  <c r="BV26" i="1" s="1"/>
  <c r="AX27" i="1"/>
  <c r="BR27" i="1" s="1"/>
  <c r="BV27" i="1" s="1"/>
  <c r="AX28" i="1"/>
  <c r="BR28" i="1" s="1"/>
  <c r="BV28" i="1" s="1"/>
  <c r="AX29" i="1"/>
  <c r="AX30" i="1"/>
  <c r="BR30" i="1" s="1"/>
  <c r="BV30" i="1" s="1"/>
  <c r="AX31" i="1"/>
  <c r="BR31" i="1" s="1"/>
  <c r="BV31" i="1" s="1"/>
  <c r="AX32" i="1"/>
  <c r="BR32" i="1" s="1"/>
  <c r="BV32" i="1" s="1"/>
  <c r="AX33" i="1"/>
  <c r="BR33" i="1" s="1"/>
  <c r="BV33" i="1" s="1"/>
  <c r="AX34" i="1"/>
  <c r="BR34" i="1" s="1"/>
  <c r="BV34" i="1" s="1"/>
  <c r="AX35" i="1"/>
  <c r="BR35" i="1" s="1"/>
  <c r="BV35" i="1" s="1"/>
  <c r="AX36" i="1"/>
  <c r="BR36" i="1" s="1"/>
  <c r="BV36" i="1" s="1"/>
  <c r="AX37" i="1"/>
  <c r="BR37" i="1" s="1"/>
  <c r="BV37" i="1" s="1"/>
  <c r="AX38" i="1"/>
  <c r="BR38" i="1" s="1"/>
  <c r="BV38" i="1" s="1"/>
  <c r="AX39" i="1"/>
  <c r="BR39" i="1" s="1"/>
  <c r="BV39" i="1" s="1"/>
  <c r="AX40" i="1"/>
  <c r="BR40" i="1" s="1"/>
  <c r="BV40" i="1" s="1"/>
  <c r="AX41" i="1"/>
  <c r="BR41" i="1" s="1"/>
  <c r="BV41" i="1" s="1"/>
  <c r="AX42" i="1"/>
  <c r="BR42" i="1" s="1"/>
  <c r="BV42" i="1" s="1"/>
  <c r="AX43" i="1"/>
  <c r="BR43" i="1" s="1"/>
  <c r="BV43" i="1" s="1"/>
  <c r="AX44" i="1"/>
  <c r="BR44" i="1" s="1"/>
  <c r="BV44" i="1" s="1"/>
  <c r="AX45" i="1"/>
  <c r="AX46" i="1"/>
  <c r="BR46" i="1" s="1"/>
  <c r="BV46" i="1" s="1"/>
  <c r="AX47" i="1"/>
  <c r="BR47" i="1" s="1"/>
  <c r="BV47" i="1" s="1"/>
  <c r="AX48" i="1"/>
  <c r="BR48" i="1" s="1"/>
  <c r="BV48" i="1" s="1"/>
  <c r="AX49" i="1"/>
  <c r="BR49" i="1" s="1"/>
  <c r="BV49" i="1" s="1"/>
  <c r="AX50" i="1"/>
  <c r="BR50" i="1" s="1"/>
  <c r="BV50" i="1" s="1"/>
  <c r="AX51" i="1"/>
  <c r="BR51" i="1" s="1"/>
  <c r="BV51" i="1" s="1"/>
  <c r="AX52" i="1"/>
  <c r="BR52" i="1" s="1"/>
  <c r="BV52" i="1" s="1"/>
  <c r="AX53" i="1"/>
  <c r="BR53" i="1" s="1"/>
  <c r="BV53" i="1" s="1"/>
  <c r="AX54" i="1"/>
  <c r="BR54" i="1" s="1"/>
  <c r="BV54" i="1" s="1"/>
  <c r="AX55" i="1"/>
  <c r="BR55" i="1" s="1"/>
  <c r="BV55" i="1" s="1"/>
  <c r="AX56" i="1"/>
  <c r="BR56" i="1" s="1"/>
  <c r="BV56" i="1" s="1"/>
  <c r="AX57" i="1"/>
  <c r="BR57" i="1" s="1"/>
  <c r="BV57" i="1" s="1"/>
  <c r="AX58" i="1"/>
  <c r="BR58" i="1" s="1"/>
  <c r="BV58" i="1" s="1"/>
  <c r="AX59" i="1"/>
  <c r="BR59" i="1" s="1"/>
  <c r="BV59" i="1" s="1"/>
  <c r="AX60" i="1"/>
  <c r="BR60" i="1" s="1"/>
  <c r="BV60" i="1" s="1"/>
  <c r="AX61" i="1"/>
  <c r="AX62" i="1"/>
  <c r="BR62" i="1" s="1"/>
  <c r="BV62" i="1" s="1"/>
  <c r="AX63" i="1"/>
  <c r="BR63" i="1" s="1"/>
  <c r="BV63" i="1" s="1"/>
  <c r="AX64" i="1"/>
  <c r="BR64" i="1" s="1"/>
  <c r="BV64" i="1" s="1"/>
  <c r="AX65" i="1"/>
  <c r="BR65" i="1" s="1"/>
  <c r="BV65" i="1" s="1"/>
  <c r="AX66" i="1"/>
  <c r="BR66" i="1" s="1"/>
  <c r="BV66" i="1" s="1"/>
  <c r="AX67" i="1"/>
  <c r="BR67" i="1" s="1"/>
  <c r="BV67" i="1" s="1"/>
  <c r="AX68" i="1"/>
  <c r="BR68" i="1" s="1"/>
  <c r="BV68" i="1" s="1"/>
  <c r="AX69" i="1"/>
  <c r="BR69" i="1" s="1"/>
  <c r="BV69" i="1" s="1"/>
  <c r="AX70" i="1"/>
  <c r="BR70" i="1" s="1"/>
  <c r="BV70" i="1" s="1"/>
  <c r="AX71" i="1"/>
  <c r="BR71" i="1" s="1"/>
  <c r="BV71" i="1" s="1"/>
  <c r="AX72" i="1"/>
  <c r="BR72" i="1" s="1"/>
  <c r="BV72" i="1" s="1"/>
  <c r="AX73" i="1"/>
  <c r="BR73" i="1" s="1"/>
  <c r="BV73" i="1" s="1"/>
  <c r="AX74" i="1"/>
  <c r="BR74" i="1" s="1"/>
  <c r="BV74" i="1" s="1"/>
  <c r="AX75" i="1"/>
  <c r="BR75" i="1" s="1"/>
  <c r="BV75" i="1" s="1"/>
  <c r="AX76" i="1"/>
  <c r="BR76" i="1" s="1"/>
  <c r="BV76" i="1" s="1"/>
  <c r="AX77" i="1"/>
  <c r="AX78" i="1"/>
  <c r="BR78" i="1" s="1"/>
  <c r="BV78" i="1" s="1"/>
  <c r="AX79" i="1"/>
  <c r="BR79" i="1" s="1"/>
  <c r="BV79" i="1" s="1"/>
  <c r="AX80" i="1"/>
  <c r="BR80" i="1" s="1"/>
  <c r="BV80" i="1" s="1"/>
  <c r="AX81" i="1"/>
  <c r="BR81" i="1" s="1"/>
  <c r="BV81" i="1" s="1"/>
  <c r="AX2" i="1"/>
  <c r="BR2" i="1" s="1"/>
  <c r="BV2" i="1" s="1"/>
  <c r="AV3" i="1"/>
  <c r="BP3" i="1" s="1"/>
  <c r="BT3" i="1" s="1"/>
  <c r="AV4" i="1"/>
  <c r="BP4" i="1" s="1"/>
  <c r="BT4" i="1" s="1"/>
  <c r="AV5" i="1"/>
  <c r="BP5" i="1" s="1"/>
  <c r="BT5" i="1" s="1"/>
  <c r="AV6" i="1"/>
  <c r="BP6" i="1" s="1"/>
  <c r="BT6" i="1" s="1"/>
  <c r="AV7" i="1"/>
  <c r="BP7" i="1" s="1"/>
  <c r="BT7" i="1" s="1"/>
  <c r="AV8" i="1"/>
  <c r="BP8" i="1" s="1"/>
  <c r="BT8" i="1" s="1"/>
  <c r="AV9" i="1"/>
  <c r="BP9" i="1" s="1"/>
  <c r="BT9" i="1" s="1"/>
  <c r="AV10" i="1"/>
  <c r="BP10" i="1" s="1"/>
  <c r="BT10" i="1" s="1"/>
  <c r="AV11" i="1"/>
  <c r="BP11" i="1" s="1"/>
  <c r="BT11" i="1" s="1"/>
  <c r="AV12" i="1"/>
  <c r="BP12" i="1" s="1"/>
  <c r="BT12" i="1" s="1"/>
  <c r="AV13" i="1"/>
  <c r="AV14" i="1"/>
  <c r="BP14" i="1" s="1"/>
  <c r="BT14" i="1" s="1"/>
  <c r="AV15" i="1"/>
  <c r="BP15" i="1" s="1"/>
  <c r="BT15" i="1" s="1"/>
  <c r="AV16" i="1"/>
  <c r="BP16" i="1" s="1"/>
  <c r="BT16" i="1" s="1"/>
  <c r="AV17" i="1"/>
  <c r="BP17" i="1" s="1"/>
  <c r="BT17" i="1" s="1"/>
  <c r="AV18" i="1"/>
  <c r="BP18" i="1" s="1"/>
  <c r="BT18" i="1" s="1"/>
  <c r="AV19" i="1"/>
  <c r="BP19" i="1" s="1"/>
  <c r="BT19" i="1" s="1"/>
  <c r="AV20" i="1"/>
  <c r="BP20" i="1" s="1"/>
  <c r="BT20" i="1" s="1"/>
  <c r="AV21" i="1"/>
  <c r="BP21" i="1" s="1"/>
  <c r="BT21" i="1" s="1"/>
  <c r="AV22" i="1"/>
  <c r="BP22" i="1" s="1"/>
  <c r="BT22" i="1" s="1"/>
  <c r="AV23" i="1"/>
  <c r="BP23" i="1" s="1"/>
  <c r="BT23" i="1" s="1"/>
  <c r="AV24" i="1"/>
  <c r="BP24" i="1" s="1"/>
  <c r="BT24" i="1" s="1"/>
  <c r="AV25" i="1"/>
  <c r="BP25" i="1" s="1"/>
  <c r="BT25" i="1" s="1"/>
  <c r="AV26" i="1"/>
  <c r="BP26" i="1" s="1"/>
  <c r="BT26" i="1" s="1"/>
  <c r="AV27" i="1"/>
  <c r="BP27" i="1" s="1"/>
  <c r="BT27" i="1" s="1"/>
  <c r="AV28" i="1"/>
  <c r="BP28" i="1" s="1"/>
  <c r="BT28" i="1" s="1"/>
  <c r="AV29" i="1"/>
  <c r="AV30" i="1"/>
  <c r="BP30" i="1" s="1"/>
  <c r="BT30" i="1" s="1"/>
  <c r="AV31" i="1"/>
  <c r="BP31" i="1" s="1"/>
  <c r="BT31" i="1" s="1"/>
  <c r="AV32" i="1"/>
  <c r="BP32" i="1" s="1"/>
  <c r="BT32" i="1" s="1"/>
  <c r="AV33" i="1"/>
  <c r="BP33" i="1" s="1"/>
  <c r="BT33" i="1" s="1"/>
  <c r="AV34" i="1"/>
  <c r="BP34" i="1" s="1"/>
  <c r="BT34" i="1" s="1"/>
  <c r="AV35" i="1"/>
  <c r="BP35" i="1" s="1"/>
  <c r="BT35" i="1" s="1"/>
  <c r="AV36" i="1"/>
  <c r="BP36" i="1" s="1"/>
  <c r="BT36" i="1" s="1"/>
  <c r="AV37" i="1"/>
  <c r="AV38" i="1"/>
  <c r="BP38" i="1" s="1"/>
  <c r="BT38" i="1" s="1"/>
  <c r="AV39" i="1"/>
  <c r="BP39" i="1" s="1"/>
  <c r="BT39" i="1" s="1"/>
  <c r="AV40" i="1"/>
  <c r="BP40" i="1" s="1"/>
  <c r="BT40" i="1" s="1"/>
  <c r="AV41" i="1"/>
  <c r="AV42" i="1"/>
  <c r="BP42" i="1" s="1"/>
  <c r="BT42" i="1" s="1"/>
  <c r="AV43" i="1"/>
  <c r="BP43" i="1" s="1"/>
  <c r="BT43" i="1" s="1"/>
  <c r="AV44" i="1"/>
  <c r="BP44" i="1" s="1"/>
  <c r="BT44" i="1" s="1"/>
  <c r="AV45" i="1"/>
  <c r="AV46" i="1"/>
  <c r="BP46" i="1" s="1"/>
  <c r="BT46" i="1" s="1"/>
  <c r="AV47" i="1"/>
  <c r="BP47" i="1" s="1"/>
  <c r="BT47" i="1" s="1"/>
  <c r="AV48" i="1"/>
  <c r="BP48" i="1" s="1"/>
  <c r="BT48" i="1" s="1"/>
  <c r="AV49" i="1"/>
  <c r="AV50" i="1"/>
  <c r="BP50" i="1" s="1"/>
  <c r="BT50" i="1" s="1"/>
  <c r="AV51" i="1"/>
  <c r="BP51" i="1" s="1"/>
  <c r="BT51" i="1" s="1"/>
  <c r="AV52" i="1"/>
  <c r="BP52" i="1" s="1"/>
  <c r="BT52" i="1" s="1"/>
  <c r="AV53" i="1"/>
  <c r="AV54" i="1"/>
  <c r="BP54" i="1" s="1"/>
  <c r="BT54" i="1" s="1"/>
  <c r="AV55" i="1"/>
  <c r="BP55" i="1" s="1"/>
  <c r="BT55" i="1" s="1"/>
  <c r="AV56" i="1"/>
  <c r="BP56" i="1" s="1"/>
  <c r="BT56" i="1" s="1"/>
  <c r="AV57" i="1"/>
  <c r="AV58" i="1"/>
  <c r="BP58" i="1" s="1"/>
  <c r="BT58" i="1" s="1"/>
  <c r="AV59" i="1"/>
  <c r="BP59" i="1" s="1"/>
  <c r="BT59" i="1" s="1"/>
  <c r="AV60" i="1"/>
  <c r="BP60" i="1" s="1"/>
  <c r="BT60" i="1" s="1"/>
  <c r="AV61" i="1"/>
  <c r="AV62" i="1"/>
  <c r="BP62" i="1" s="1"/>
  <c r="BT62" i="1" s="1"/>
  <c r="AV63" i="1"/>
  <c r="BP63" i="1" s="1"/>
  <c r="BT63" i="1" s="1"/>
  <c r="AV64" i="1"/>
  <c r="BP64" i="1" s="1"/>
  <c r="BT64" i="1" s="1"/>
  <c r="AV65" i="1"/>
  <c r="AV66" i="1"/>
  <c r="BP66" i="1" s="1"/>
  <c r="BT66" i="1" s="1"/>
  <c r="AV67" i="1"/>
  <c r="BP67" i="1" s="1"/>
  <c r="BT67" i="1" s="1"/>
  <c r="AV68" i="1"/>
  <c r="BP68" i="1" s="1"/>
  <c r="BT68" i="1" s="1"/>
  <c r="AV69" i="1"/>
  <c r="AV70" i="1"/>
  <c r="BP70" i="1" s="1"/>
  <c r="BT70" i="1" s="1"/>
  <c r="AV71" i="1"/>
  <c r="BP71" i="1" s="1"/>
  <c r="BT71" i="1" s="1"/>
  <c r="AV72" i="1"/>
  <c r="BP72" i="1" s="1"/>
  <c r="BT72" i="1" s="1"/>
  <c r="AV73" i="1"/>
  <c r="AV74" i="1"/>
  <c r="BP74" i="1" s="1"/>
  <c r="BT74" i="1" s="1"/>
  <c r="AV75" i="1"/>
  <c r="BP75" i="1" s="1"/>
  <c r="BT75" i="1" s="1"/>
  <c r="AV76" i="1"/>
  <c r="BP76" i="1" s="1"/>
  <c r="BT76" i="1" s="1"/>
  <c r="AV77" i="1"/>
  <c r="AV78" i="1"/>
  <c r="BP78" i="1" s="1"/>
  <c r="BT78" i="1" s="1"/>
  <c r="AV79" i="1"/>
  <c r="BP79" i="1" s="1"/>
  <c r="BT79" i="1" s="1"/>
  <c r="AV80" i="1"/>
  <c r="BP80" i="1" s="1"/>
  <c r="BT80" i="1" s="1"/>
  <c r="AV81" i="1"/>
  <c r="AV2" i="1"/>
  <c r="BP2" i="1" s="1"/>
  <c r="BT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74" i="1"/>
  <c r="AJ74" i="1" s="1"/>
  <c r="AN74" i="1" s="1"/>
  <c r="P75" i="1"/>
  <c r="AJ75" i="1" s="1"/>
  <c r="AN75" i="1" s="1"/>
  <c r="P76" i="1"/>
  <c r="AJ76" i="1" s="1"/>
  <c r="AN76" i="1" s="1"/>
  <c r="P77" i="1"/>
  <c r="P78" i="1"/>
  <c r="AJ78" i="1" s="1"/>
  <c r="AN78" i="1" s="1"/>
  <c r="P79" i="1"/>
  <c r="AJ79" i="1" s="1"/>
  <c r="AN79" i="1" s="1"/>
  <c r="P80" i="1"/>
  <c r="AJ80" i="1" s="1"/>
  <c r="AN80" i="1" s="1"/>
  <c r="P81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DS81" i="1"/>
  <c r="DR81" i="1"/>
  <c r="G81" i="1"/>
  <c r="H81" i="1" s="1"/>
  <c r="K81" i="1" s="1"/>
  <c r="G80" i="1"/>
  <c r="H80" i="1" s="1"/>
  <c r="G79" i="1"/>
  <c r="H79" i="1" s="1"/>
  <c r="G78" i="1"/>
  <c r="H78" i="1" s="1"/>
  <c r="DS77" i="1"/>
  <c r="DR77" i="1"/>
  <c r="G77" i="1"/>
  <c r="H77" i="1" s="1"/>
  <c r="G76" i="1"/>
  <c r="H76" i="1" s="1"/>
  <c r="G75" i="1"/>
  <c r="H75" i="1" s="1"/>
  <c r="G74" i="1"/>
  <c r="H74" i="1" s="1"/>
  <c r="DS73" i="1"/>
  <c r="DR73" i="1"/>
  <c r="G73" i="1"/>
  <c r="H73" i="1" s="1"/>
  <c r="J73" i="1" s="1"/>
  <c r="G72" i="1"/>
  <c r="H72" i="1" s="1"/>
  <c r="G71" i="1"/>
  <c r="H71" i="1" s="1"/>
  <c r="K71" i="1" s="1"/>
  <c r="G70" i="1"/>
  <c r="H70" i="1" s="1"/>
  <c r="DS69" i="1"/>
  <c r="DR69" i="1"/>
  <c r="G69" i="1"/>
  <c r="H69" i="1" s="1"/>
  <c r="G68" i="1"/>
  <c r="H68" i="1" s="1"/>
  <c r="G67" i="1"/>
  <c r="H67" i="1" s="1"/>
  <c r="G66" i="1"/>
  <c r="H66" i="1" s="1"/>
  <c r="DS65" i="1"/>
  <c r="DR65" i="1"/>
  <c r="G65" i="1"/>
  <c r="H65" i="1" s="1"/>
  <c r="G64" i="1"/>
  <c r="H64" i="1" s="1"/>
  <c r="K64" i="1" s="1"/>
  <c r="G63" i="1"/>
  <c r="H63" i="1" s="1"/>
  <c r="G62" i="1"/>
  <c r="H62" i="1" s="1"/>
  <c r="DS61" i="1"/>
  <c r="DR61" i="1"/>
  <c r="G61" i="1"/>
  <c r="H61" i="1" s="1"/>
  <c r="I61" i="1" s="1"/>
  <c r="G60" i="1"/>
  <c r="H60" i="1" s="1"/>
  <c r="K60" i="1" s="1"/>
  <c r="G59" i="1"/>
  <c r="H59" i="1" s="1"/>
  <c r="G58" i="1"/>
  <c r="H58" i="1" s="1"/>
  <c r="DS57" i="1"/>
  <c r="DR57" i="1"/>
  <c r="G57" i="1"/>
  <c r="H57" i="1" s="1"/>
  <c r="G56" i="1"/>
  <c r="H56" i="1" s="1"/>
  <c r="G55" i="1"/>
  <c r="H55" i="1" s="1"/>
  <c r="G54" i="1"/>
  <c r="H54" i="1" s="1"/>
  <c r="DS53" i="1"/>
  <c r="DR53" i="1"/>
  <c r="G53" i="1"/>
  <c r="H53" i="1" s="1"/>
  <c r="G52" i="1"/>
  <c r="H52" i="1" s="1"/>
  <c r="J52" i="1" s="1"/>
  <c r="G51" i="1"/>
  <c r="H51" i="1" s="1"/>
  <c r="G50" i="1"/>
  <c r="H50" i="1" s="1"/>
  <c r="K50" i="1" s="1"/>
  <c r="DS49" i="1"/>
  <c r="DR49" i="1"/>
  <c r="G49" i="1"/>
  <c r="H49" i="1" s="1"/>
  <c r="K49" i="1" s="1"/>
  <c r="G48" i="1"/>
  <c r="H48" i="1" s="1"/>
  <c r="G47" i="1"/>
  <c r="H47" i="1" s="1"/>
  <c r="G46" i="1"/>
  <c r="H46" i="1" s="1"/>
  <c r="DS45" i="1"/>
  <c r="DR45" i="1"/>
  <c r="G45" i="1"/>
  <c r="H45" i="1" s="1"/>
  <c r="G44" i="1"/>
  <c r="H44" i="1" s="1"/>
  <c r="G43" i="1"/>
  <c r="H43" i="1" s="1"/>
  <c r="G42" i="1"/>
  <c r="H42" i="1" s="1"/>
  <c r="DS41" i="1"/>
  <c r="DR41" i="1"/>
  <c r="G41" i="1"/>
  <c r="H41" i="1" s="1"/>
  <c r="I41" i="1" s="1"/>
  <c r="G40" i="1"/>
  <c r="H40" i="1" s="1"/>
  <c r="G39" i="1"/>
  <c r="H39" i="1" s="1"/>
  <c r="K39" i="1" s="1"/>
  <c r="G38" i="1"/>
  <c r="H38" i="1" s="1"/>
  <c r="DS37" i="1"/>
  <c r="DR37" i="1"/>
  <c r="G37" i="1"/>
  <c r="H37" i="1" s="1"/>
  <c r="G36" i="1"/>
  <c r="H36" i="1" s="1"/>
  <c r="G35" i="1"/>
  <c r="H35" i="1" s="1"/>
  <c r="G34" i="1"/>
  <c r="H34" i="1" s="1"/>
  <c r="DS33" i="1"/>
  <c r="DR33" i="1"/>
  <c r="G33" i="1"/>
  <c r="H33" i="1" s="1"/>
  <c r="G32" i="1"/>
  <c r="H32" i="1" s="1"/>
  <c r="G31" i="1"/>
  <c r="H31" i="1" s="1"/>
  <c r="G30" i="1"/>
  <c r="H30" i="1" s="1"/>
  <c r="DS29" i="1"/>
  <c r="DR29" i="1"/>
  <c r="G29" i="1"/>
  <c r="H29" i="1" s="1"/>
  <c r="G28" i="1"/>
  <c r="H28" i="1" s="1"/>
  <c r="K28" i="1" s="1"/>
  <c r="G27" i="1"/>
  <c r="H27" i="1" s="1"/>
  <c r="G26" i="1"/>
  <c r="H26" i="1" s="1"/>
  <c r="DS25" i="1"/>
  <c r="DR25" i="1"/>
  <c r="G25" i="1"/>
  <c r="H25" i="1" s="1"/>
  <c r="G24" i="1"/>
  <c r="H24" i="1" s="1"/>
  <c r="G23" i="1"/>
  <c r="H23" i="1" s="1"/>
  <c r="G22" i="1"/>
  <c r="H22" i="1" s="1"/>
  <c r="DS21" i="1"/>
  <c r="DR21" i="1"/>
  <c r="G21" i="1"/>
  <c r="H21" i="1" s="1"/>
  <c r="G20" i="1"/>
  <c r="H20" i="1" s="1"/>
  <c r="G19" i="1"/>
  <c r="H19" i="1" s="1"/>
  <c r="I19" i="1" s="1"/>
  <c r="G18" i="1"/>
  <c r="H18" i="1" s="1"/>
  <c r="K18" i="1" s="1"/>
  <c r="DS17" i="1"/>
  <c r="DR17" i="1"/>
  <c r="G17" i="1"/>
  <c r="H17" i="1" s="1"/>
  <c r="K17" i="1" s="1"/>
  <c r="G16" i="1"/>
  <c r="H16" i="1" s="1"/>
  <c r="G15" i="1"/>
  <c r="H15" i="1" s="1"/>
  <c r="G14" i="1"/>
  <c r="H14" i="1" s="1"/>
  <c r="DS13" i="1"/>
  <c r="DR13" i="1"/>
  <c r="G13" i="1"/>
  <c r="H13" i="1" s="1"/>
  <c r="G12" i="1"/>
  <c r="H12" i="1" s="1"/>
  <c r="G11" i="1"/>
  <c r="H11" i="1" s="1"/>
  <c r="G10" i="1"/>
  <c r="H10" i="1" s="1"/>
  <c r="DS9" i="1"/>
  <c r="DR9" i="1"/>
  <c r="G9" i="1"/>
  <c r="H9" i="1" s="1"/>
  <c r="G8" i="1"/>
  <c r="H8" i="1" s="1"/>
  <c r="G7" i="1"/>
  <c r="H7" i="1" s="1"/>
  <c r="K7" i="1" s="1"/>
  <c r="G6" i="1"/>
  <c r="H6" i="1" s="1"/>
  <c r="DS5" i="1"/>
  <c r="DR5" i="1"/>
  <c r="G5" i="1"/>
  <c r="H5" i="1" s="1"/>
  <c r="G4" i="1"/>
  <c r="H4" i="1" s="1"/>
  <c r="G3" i="1"/>
  <c r="H3" i="1" s="1"/>
  <c r="G2" i="1"/>
  <c r="H2" i="1" s="1"/>
  <c r="CG2" i="1" l="1"/>
  <c r="CK2" i="1" s="1"/>
  <c r="CS2" i="1" s="1"/>
  <c r="O74" i="1"/>
  <c r="AH74" i="1"/>
  <c r="AL74" i="1" s="1"/>
  <c r="O66" i="1"/>
  <c r="AH66" i="1"/>
  <c r="AL66" i="1" s="1"/>
  <c r="O58" i="1"/>
  <c r="AH58" i="1"/>
  <c r="AL58" i="1" s="1"/>
  <c r="O50" i="1"/>
  <c r="AH50" i="1"/>
  <c r="AL50" i="1" s="1"/>
  <c r="O38" i="1"/>
  <c r="AH38" i="1"/>
  <c r="AL38" i="1" s="1"/>
  <c r="O30" i="1"/>
  <c r="AH30" i="1"/>
  <c r="AL30" i="1" s="1"/>
  <c r="O18" i="1"/>
  <c r="AH18" i="1"/>
  <c r="AL18" i="1" s="1"/>
  <c r="O45" i="1"/>
  <c r="AH45" i="1"/>
  <c r="AL45" i="1" s="1"/>
  <c r="O37" i="1"/>
  <c r="AH37" i="1"/>
  <c r="AL37" i="1" s="1"/>
  <c r="O29" i="1"/>
  <c r="AH29" i="1"/>
  <c r="AL29" i="1" s="1"/>
  <c r="O21" i="1"/>
  <c r="AH21" i="1"/>
  <c r="AL21" i="1" s="1"/>
  <c r="O9" i="1"/>
  <c r="AH9" i="1"/>
  <c r="AL9" i="1" s="1"/>
  <c r="Q81" i="1"/>
  <c r="AJ81" i="1"/>
  <c r="AN81" i="1" s="1"/>
  <c r="Q73" i="1"/>
  <c r="AJ73" i="1"/>
  <c r="AN73" i="1" s="1"/>
  <c r="Q65" i="1"/>
  <c r="AJ65" i="1"/>
  <c r="AN65" i="1" s="1"/>
  <c r="Q57" i="1"/>
  <c r="AJ57" i="1"/>
  <c r="AN57" i="1" s="1"/>
  <c r="Q49" i="1"/>
  <c r="AJ49" i="1"/>
  <c r="AN49" i="1" s="1"/>
  <c r="Q41" i="1"/>
  <c r="AJ41" i="1"/>
  <c r="AN41" i="1" s="1"/>
  <c r="Q33" i="1"/>
  <c r="AJ33" i="1"/>
  <c r="AN33" i="1" s="1"/>
  <c r="Q25" i="1"/>
  <c r="AJ25" i="1"/>
  <c r="AN25" i="1" s="1"/>
  <c r="Q21" i="1"/>
  <c r="AJ21" i="1"/>
  <c r="AN21" i="1" s="1"/>
  <c r="Q13" i="1"/>
  <c r="AJ13" i="1"/>
  <c r="AN13" i="1" s="1"/>
  <c r="Q5" i="1"/>
  <c r="AJ5" i="1"/>
  <c r="AN5" i="1" s="1"/>
  <c r="AW77" i="1"/>
  <c r="BP77" i="1"/>
  <c r="BT77" i="1" s="1"/>
  <c r="AW69" i="1"/>
  <c r="BP69" i="1"/>
  <c r="BT69" i="1" s="1"/>
  <c r="AW61" i="1"/>
  <c r="BP61" i="1"/>
  <c r="BT61" i="1" s="1"/>
  <c r="AW53" i="1"/>
  <c r="BP53" i="1"/>
  <c r="BT53" i="1" s="1"/>
  <c r="AW49" i="1"/>
  <c r="BP49" i="1"/>
  <c r="BT49" i="1" s="1"/>
  <c r="AW41" i="1"/>
  <c r="BP41" i="1"/>
  <c r="BT41" i="1" s="1"/>
  <c r="AW37" i="1"/>
  <c r="BP37" i="1"/>
  <c r="BT37" i="1" s="1"/>
  <c r="AW29" i="1"/>
  <c r="BP29" i="1"/>
  <c r="BT29" i="1" s="1"/>
  <c r="AY77" i="1"/>
  <c r="BR77" i="1"/>
  <c r="BV77" i="1" s="1"/>
  <c r="AY45" i="1"/>
  <c r="BR45" i="1"/>
  <c r="BV45" i="1" s="1"/>
  <c r="O80" i="1"/>
  <c r="AH80" i="1"/>
  <c r="AL80" i="1" s="1"/>
  <c r="O76" i="1"/>
  <c r="AH76" i="1"/>
  <c r="AL76" i="1" s="1"/>
  <c r="O72" i="1"/>
  <c r="AH72" i="1"/>
  <c r="AL72" i="1" s="1"/>
  <c r="O68" i="1"/>
  <c r="AH68" i="1"/>
  <c r="AL68" i="1" s="1"/>
  <c r="O64" i="1"/>
  <c r="AH64" i="1"/>
  <c r="AL64" i="1" s="1"/>
  <c r="O60" i="1"/>
  <c r="AH60" i="1"/>
  <c r="AL60" i="1" s="1"/>
  <c r="O56" i="1"/>
  <c r="AH56" i="1"/>
  <c r="AL56" i="1" s="1"/>
  <c r="O52" i="1"/>
  <c r="AH52" i="1"/>
  <c r="AL52" i="1" s="1"/>
  <c r="O48" i="1"/>
  <c r="AH48" i="1"/>
  <c r="AL48" i="1" s="1"/>
  <c r="O44" i="1"/>
  <c r="AH44" i="1"/>
  <c r="AL44" i="1" s="1"/>
  <c r="O40" i="1"/>
  <c r="AH40" i="1"/>
  <c r="AL40" i="1" s="1"/>
  <c r="O36" i="1"/>
  <c r="AH36" i="1"/>
  <c r="AL36" i="1" s="1"/>
  <c r="O32" i="1"/>
  <c r="AH32" i="1"/>
  <c r="AL32" i="1" s="1"/>
  <c r="O28" i="1"/>
  <c r="AH28" i="1"/>
  <c r="AL28" i="1" s="1"/>
  <c r="O24" i="1"/>
  <c r="AH24" i="1"/>
  <c r="AL24" i="1" s="1"/>
  <c r="O20" i="1"/>
  <c r="AH20" i="1"/>
  <c r="AL20" i="1" s="1"/>
  <c r="O16" i="1"/>
  <c r="AH16" i="1"/>
  <c r="AL16" i="1" s="1"/>
  <c r="O12" i="1"/>
  <c r="AH12" i="1"/>
  <c r="AL12" i="1" s="1"/>
  <c r="O8" i="1"/>
  <c r="AH8" i="1"/>
  <c r="AL8" i="1" s="1"/>
  <c r="O4" i="1"/>
  <c r="AH4" i="1"/>
  <c r="AL4" i="1" s="1"/>
  <c r="O2" i="1"/>
  <c r="AH2" i="1"/>
  <c r="AL2" i="1" s="1"/>
  <c r="O78" i="1"/>
  <c r="AH78" i="1"/>
  <c r="AL78" i="1" s="1"/>
  <c r="O70" i="1"/>
  <c r="AH70" i="1"/>
  <c r="AL70" i="1" s="1"/>
  <c r="O62" i="1"/>
  <c r="AH62" i="1"/>
  <c r="AL62" i="1" s="1"/>
  <c r="O54" i="1"/>
  <c r="AH54" i="1"/>
  <c r="AL54" i="1" s="1"/>
  <c r="O46" i="1"/>
  <c r="AH46" i="1"/>
  <c r="AL46" i="1" s="1"/>
  <c r="O42" i="1"/>
  <c r="AH42" i="1"/>
  <c r="AL42" i="1" s="1"/>
  <c r="O34" i="1"/>
  <c r="AH34" i="1"/>
  <c r="AL34" i="1" s="1"/>
  <c r="O26" i="1"/>
  <c r="AH26" i="1"/>
  <c r="AL26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81" i="1"/>
  <c r="AH81" i="1"/>
  <c r="AL81" i="1" s="1"/>
  <c r="O77" i="1"/>
  <c r="AH77" i="1"/>
  <c r="AL77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1" i="1"/>
  <c r="AH41" i="1"/>
  <c r="AL41" i="1" s="1"/>
  <c r="O33" i="1"/>
  <c r="AH33" i="1"/>
  <c r="AL33" i="1" s="1"/>
  <c r="O25" i="1"/>
  <c r="AH25" i="1"/>
  <c r="AL25" i="1" s="1"/>
  <c r="O17" i="1"/>
  <c r="AH17" i="1"/>
  <c r="AL17" i="1" s="1"/>
  <c r="O13" i="1"/>
  <c r="AH13" i="1"/>
  <c r="AL13" i="1" s="1"/>
  <c r="O5" i="1"/>
  <c r="AH5" i="1"/>
  <c r="AL5" i="1" s="1"/>
  <c r="Q77" i="1"/>
  <c r="AJ77" i="1"/>
  <c r="AN77" i="1" s="1"/>
  <c r="Q69" i="1"/>
  <c r="AJ69" i="1"/>
  <c r="AN69" i="1" s="1"/>
  <c r="Q61" i="1"/>
  <c r="AJ61" i="1"/>
  <c r="AN61" i="1" s="1"/>
  <c r="Q53" i="1"/>
  <c r="AJ53" i="1"/>
  <c r="AN53" i="1" s="1"/>
  <c r="Q45" i="1"/>
  <c r="AJ45" i="1"/>
  <c r="AN45" i="1" s="1"/>
  <c r="Q37" i="1"/>
  <c r="AJ37" i="1"/>
  <c r="AN37" i="1" s="1"/>
  <c r="Q29" i="1"/>
  <c r="AJ29" i="1"/>
  <c r="AN29" i="1" s="1"/>
  <c r="Q17" i="1"/>
  <c r="AJ17" i="1"/>
  <c r="AN17" i="1" s="1"/>
  <c r="Q9" i="1"/>
  <c r="AJ9" i="1"/>
  <c r="AN9" i="1" s="1"/>
  <c r="AW81" i="1"/>
  <c r="BP81" i="1"/>
  <c r="BT81" i="1" s="1"/>
  <c r="AW73" i="1"/>
  <c r="BP73" i="1"/>
  <c r="BT73" i="1" s="1"/>
  <c r="AW65" i="1"/>
  <c r="BP65" i="1"/>
  <c r="BT65" i="1" s="1"/>
  <c r="AW57" i="1"/>
  <c r="BP57" i="1"/>
  <c r="BT57" i="1" s="1"/>
  <c r="AW45" i="1"/>
  <c r="BP45" i="1"/>
  <c r="BT45" i="1" s="1"/>
  <c r="AW13" i="1"/>
  <c r="BP13" i="1"/>
  <c r="BT13" i="1" s="1"/>
  <c r="AY61" i="1"/>
  <c r="BR61" i="1"/>
  <c r="BV61" i="1" s="1"/>
  <c r="AY29" i="1"/>
  <c r="BR29" i="1"/>
  <c r="BV29" i="1" s="1"/>
  <c r="AY13" i="1"/>
  <c r="BR13" i="1"/>
  <c r="BV13" i="1" s="1"/>
  <c r="CG21" i="1"/>
  <c r="CK21" i="1" s="1"/>
  <c r="CS21" i="1" s="1"/>
  <c r="CE51" i="1"/>
  <c r="CX51" i="1"/>
  <c r="DB51" i="1" s="1"/>
  <c r="O79" i="1"/>
  <c r="AH79" i="1"/>
  <c r="AL79" i="1" s="1"/>
  <c r="O75" i="1"/>
  <c r="AH75" i="1"/>
  <c r="AL75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T13" i="1"/>
  <c r="AB13" i="1" s="1"/>
  <c r="AZ77" i="1"/>
  <c r="BH77" i="1" s="1"/>
  <c r="CO2" i="1"/>
  <c r="T61" i="1"/>
  <c r="AZ61" i="1"/>
  <c r="BB45" i="1"/>
  <c r="T45" i="1"/>
  <c r="AZ45" i="1"/>
  <c r="T29" i="1"/>
  <c r="AZ13" i="1"/>
  <c r="CF21" i="1"/>
  <c r="Q60" i="1"/>
  <c r="T60" i="1"/>
  <c r="Q40" i="1"/>
  <c r="T40" i="1"/>
  <c r="Q12" i="1"/>
  <c r="T12" i="1"/>
  <c r="AW68" i="1"/>
  <c r="AZ68" i="1"/>
  <c r="AW48" i="1"/>
  <c r="AZ48" i="1"/>
  <c r="AW36" i="1"/>
  <c r="AZ36" i="1"/>
  <c r="AW20" i="1"/>
  <c r="AZ20" i="1"/>
  <c r="AW16" i="1"/>
  <c r="AZ16" i="1"/>
  <c r="AW12" i="1"/>
  <c r="AZ12" i="1"/>
  <c r="AW8" i="1"/>
  <c r="AZ8" i="1"/>
  <c r="AW4" i="1"/>
  <c r="AZ4" i="1"/>
  <c r="AY80" i="1"/>
  <c r="BB80" i="1"/>
  <c r="AY76" i="1"/>
  <c r="BB76" i="1"/>
  <c r="AY72" i="1"/>
  <c r="BB72" i="1"/>
  <c r="AY68" i="1"/>
  <c r="BB68" i="1"/>
  <c r="AY64" i="1"/>
  <c r="BB64" i="1"/>
  <c r="AY60" i="1"/>
  <c r="BB60" i="1"/>
  <c r="AY56" i="1"/>
  <c r="BB56" i="1"/>
  <c r="AY52" i="1"/>
  <c r="BB52" i="1"/>
  <c r="AY48" i="1"/>
  <c r="BB48" i="1"/>
  <c r="AY36" i="1"/>
  <c r="BB36" i="1"/>
  <c r="AY28" i="1"/>
  <c r="BB28" i="1"/>
  <c r="AY24" i="1"/>
  <c r="BB24" i="1"/>
  <c r="AY20" i="1"/>
  <c r="BB20" i="1"/>
  <c r="AY16" i="1"/>
  <c r="BB16" i="1"/>
  <c r="AY12" i="1"/>
  <c r="BB12" i="1"/>
  <c r="AY8" i="1"/>
  <c r="BB8" i="1"/>
  <c r="AY4" i="1"/>
  <c r="BB4" i="1"/>
  <c r="CG80" i="1"/>
  <c r="CF80" i="1"/>
  <c r="CG76" i="1"/>
  <c r="CF76" i="1"/>
  <c r="CG72" i="1"/>
  <c r="CF72" i="1"/>
  <c r="CG68" i="1"/>
  <c r="CF68" i="1"/>
  <c r="CG64" i="1"/>
  <c r="CF64" i="1"/>
  <c r="CG60" i="1"/>
  <c r="CF60" i="1"/>
  <c r="CG56" i="1"/>
  <c r="CF56" i="1"/>
  <c r="CG52" i="1"/>
  <c r="CF52" i="1"/>
  <c r="CG48" i="1"/>
  <c r="CF48" i="1"/>
  <c r="CG44" i="1"/>
  <c r="CF44" i="1"/>
  <c r="CG40" i="1"/>
  <c r="CF40" i="1"/>
  <c r="CG36" i="1"/>
  <c r="CF36" i="1"/>
  <c r="CG32" i="1"/>
  <c r="CF32" i="1"/>
  <c r="CG28" i="1"/>
  <c r="CF28" i="1"/>
  <c r="CG24" i="1"/>
  <c r="CF24" i="1"/>
  <c r="CG20" i="1"/>
  <c r="CF20" i="1"/>
  <c r="CG16" i="1"/>
  <c r="CF16" i="1"/>
  <c r="CG12" i="1"/>
  <c r="CF12" i="1"/>
  <c r="CG8" i="1"/>
  <c r="CF8" i="1"/>
  <c r="CG4" i="1"/>
  <c r="CF4" i="1"/>
  <c r="CE80" i="1"/>
  <c r="CH80" i="1"/>
  <c r="CE76" i="1"/>
  <c r="CH76" i="1"/>
  <c r="CE72" i="1"/>
  <c r="CH72" i="1"/>
  <c r="CE68" i="1"/>
  <c r="CH68" i="1"/>
  <c r="CE64" i="1"/>
  <c r="CH64" i="1"/>
  <c r="CE60" i="1"/>
  <c r="CH60" i="1"/>
  <c r="CE56" i="1"/>
  <c r="CH56" i="1"/>
  <c r="CE52" i="1"/>
  <c r="CH52" i="1"/>
  <c r="CE48" i="1"/>
  <c r="CH48" i="1"/>
  <c r="CE44" i="1"/>
  <c r="CH44" i="1"/>
  <c r="CE40" i="1"/>
  <c r="CH40" i="1"/>
  <c r="CE36" i="1"/>
  <c r="CH36" i="1"/>
  <c r="CE32" i="1"/>
  <c r="CH32" i="1"/>
  <c r="CE28" i="1"/>
  <c r="CH28" i="1"/>
  <c r="CE24" i="1"/>
  <c r="CH24" i="1"/>
  <c r="CE20" i="1"/>
  <c r="CH20" i="1"/>
  <c r="CE16" i="1"/>
  <c r="CH16" i="1"/>
  <c r="CE12" i="1"/>
  <c r="CH12" i="1"/>
  <c r="CE8" i="1"/>
  <c r="CH8" i="1"/>
  <c r="CE4" i="1"/>
  <c r="CH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T76" i="1"/>
  <c r="Q64" i="1"/>
  <c r="T64" i="1"/>
  <c r="Q56" i="1"/>
  <c r="T56" i="1"/>
  <c r="Q44" i="1"/>
  <c r="T44" i="1"/>
  <c r="Q24" i="1"/>
  <c r="T24" i="1"/>
  <c r="Q8" i="1"/>
  <c r="T8" i="1"/>
  <c r="AW76" i="1"/>
  <c r="AZ76" i="1"/>
  <c r="AW60" i="1"/>
  <c r="AZ60" i="1"/>
  <c r="AW44" i="1"/>
  <c r="AZ44" i="1"/>
  <c r="AW24" i="1"/>
  <c r="AZ24" i="1"/>
  <c r="AY44" i="1"/>
  <c r="BB44" i="1"/>
  <c r="Q79" i="1"/>
  <c r="T79" i="1"/>
  <c r="Q75" i="1"/>
  <c r="T75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W79" i="1"/>
  <c r="AZ79" i="1"/>
  <c r="AW75" i="1"/>
  <c r="AZ75" i="1"/>
  <c r="AW71" i="1"/>
  <c r="AZ71" i="1"/>
  <c r="AW67" i="1"/>
  <c r="AZ67" i="1"/>
  <c r="AW63" i="1"/>
  <c r="AZ63" i="1"/>
  <c r="AW59" i="1"/>
  <c r="AZ59" i="1"/>
  <c r="AW55" i="1"/>
  <c r="AZ55" i="1"/>
  <c r="AW51" i="1"/>
  <c r="AZ51" i="1"/>
  <c r="AW47" i="1"/>
  <c r="AZ47" i="1"/>
  <c r="AW43" i="1"/>
  <c r="AZ43" i="1"/>
  <c r="AW39" i="1"/>
  <c r="AZ39" i="1"/>
  <c r="AW35" i="1"/>
  <c r="AZ35" i="1"/>
  <c r="AW31" i="1"/>
  <c r="AZ31" i="1"/>
  <c r="AW27" i="1"/>
  <c r="AZ27" i="1"/>
  <c r="AW23" i="1"/>
  <c r="AZ23" i="1"/>
  <c r="AW19" i="1"/>
  <c r="AZ19" i="1"/>
  <c r="AW15" i="1"/>
  <c r="AZ15" i="1"/>
  <c r="AW11" i="1"/>
  <c r="AZ11" i="1"/>
  <c r="AW7" i="1"/>
  <c r="AZ7" i="1"/>
  <c r="AW3" i="1"/>
  <c r="AZ3" i="1"/>
  <c r="AY79" i="1"/>
  <c r="BB79" i="1"/>
  <c r="AY75" i="1"/>
  <c r="BB75" i="1"/>
  <c r="AY71" i="1"/>
  <c r="BB71" i="1"/>
  <c r="AY67" i="1"/>
  <c r="BB67" i="1"/>
  <c r="AY63" i="1"/>
  <c r="BB63" i="1"/>
  <c r="AY59" i="1"/>
  <c r="BB59" i="1"/>
  <c r="AY55" i="1"/>
  <c r="BB55" i="1"/>
  <c r="AY51" i="1"/>
  <c r="BB51" i="1"/>
  <c r="AY47" i="1"/>
  <c r="BB47" i="1"/>
  <c r="AY43" i="1"/>
  <c r="BB43" i="1"/>
  <c r="AY39" i="1"/>
  <c r="BB39" i="1"/>
  <c r="AY35" i="1"/>
  <c r="BB35" i="1"/>
  <c r="AY31" i="1"/>
  <c r="BB31" i="1"/>
  <c r="AY27" i="1"/>
  <c r="BB27" i="1"/>
  <c r="AY23" i="1"/>
  <c r="BB23" i="1"/>
  <c r="AY19" i="1"/>
  <c r="BB19" i="1"/>
  <c r="AY15" i="1"/>
  <c r="BB15" i="1"/>
  <c r="AY11" i="1"/>
  <c r="BB11" i="1"/>
  <c r="AY7" i="1"/>
  <c r="BB7" i="1"/>
  <c r="AY3" i="1"/>
  <c r="BB3" i="1"/>
  <c r="CG79" i="1"/>
  <c r="CF79" i="1"/>
  <c r="CG75" i="1"/>
  <c r="CF75" i="1"/>
  <c r="CG71" i="1"/>
  <c r="CF71" i="1"/>
  <c r="CG67" i="1"/>
  <c r="CF67" i="1"/>
  <c r="CG63" i="1"/>
  <c r="CF63" i="1"/>
  <c r="CG59" i="1"/>
  <c r="CF59" i="1"/>
  <c r="CG55" i="1"/>
  <c r="CF55" i="1"/>
  <c r="CG51" i="1"/>
  <c r="CF51" i="1"/>
  <c r="CG47" i="1"/>
  <c r="CF47" i="1"/>
  <c r="CG43" i="1"/>
  <c r="CF43" i="1"/>
  <c r="CG39" i="1"/>
  <c r="CF39" i="1"/>
  <c r="CG35" i="1"/>
  <c r="CF35" i="1"/>
  <c r="CG31" i="1"/>
  <c r="CF31" i="1"/>
  <c r="CG27" i="1"/>
  <c r="CF27" i="1"/>
  <c r="CG23" i="1"/>
  <c r="CF23" i="1"/>
  <c r="CG19" i="1"/>
  <c r="CF19" i="1"/>
  <c r="CG15" i="1"/>
  <c r="CF15" i="1"/>
  <c r="CG11" i="1"/>
  <c r="CF11" i="1"/>
  <c r="CG7" i="1"/>
  <c r="CF7" i="1"/>
  <c r="CG3" i="1"/>
  <c r="CF3" i="1"/>
  <c r="CE79" i="1"/>
  <c r="CH79" i="1"/>
  <c r="CE75" i="1"/>
  <c r="CH75" i="1"/>
  <c r="CE71" i="1"/>
  <c r="CH71" i="1"/>
  <c r="CE67" i="1"/>
  <c r="CH67" i="1"/>
  <c r="CE63" i="1"/>
  <c r="CH63" i="1"/>
  <c r="CE59" i="1"/>
  <c r="CH59" i="1"/>
  <c r="CE55" i="1"/>
  <c r="CH55" i="1"/>
  <c r="CE47" i="1"/>
  <c r="CH47" i="1"/>
  <c r="CE43" i="1"/>
  <c r="CH43" i="1"/>
  <c r="CE39" i="1"/>
  <c r="CH39" i="1"/>
  <c r="CE35" i="1"/>
  <c r="CH35" i="1"/>
  <c r="CE31" i="1"/>
  <c r="CH31" i="1"/>
  <c r="CE27" i="1"/>
  <c r="CH27" i="1"/>
  <c r="CE23" i="1"/>
  <c r="CH23" i="1"/>
  <c r="CE19" i="1"/>
  <c r="CH19" i="1"/>
  <c r="CE15" i="1"/>
  <c r="CH15" i="1"/>
  <c r="CE11" i="1"/>
  <c r="CH11" i="1"/>
  <c r="CE7" i="1"/>
  <c r="CH7" i="1"/>
  <c r="CE3" i="1"/>
  <c r="CH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Z73" i="1"/>
  <c r="AZ57" i="1"/>
  <c r="AZ41" i="1"/>
  <c r="BB29" i="1"/>
  <c r="Q80" i="1"/>
  <c r="T80" i="1"/>
  <c r="Q68" i="1"/>
  <c r="T68" i="1"/>
  <c r="Q48" i="1"/>
  <c r="T48" i="1"/>
  <c r="Q32" i="1"/>
  <c r="T32" i="1"/>
  <c r="Q20" i="1"/>
  <c r="T20" i="1"/>
  <c r="Q4" i="1"/>
  <c r="T4" i="1"/>
  <c r="AW72" i="1"/>
  <c r="AZ72" i="1"/>
  <c r="AW56" i="1"/>
  <c r="AZ56" i="1"/>
  <c r="AW40" i="1"/>
  <c r="AZ40" i="1"/>
  <c r="AW28" i="1"/>
  <c r="AZ28" i="1"/>
  <c r="AY40" i="1"/>
  <c r="BB40" i="1"/>
  <c r="Q2" i="1"/>
  <c r="T2" i="1"/>
  <c r="Q78" i="1"/>
  <c r="T78" i="1"/>
  <c r="Q74" i="1"/>
  <c r="T74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W2" i="1"/>
  <c r="AZ2" i="1"/>
  <c r="AW78" i="1"/>
  <c r="AZ78" i="1"/>
  <c r="AW74" i="1"/>
  <c r="AZ74" i="1"/>
  <c r="AW70" i="1"/>
  <c r="AZ70" i="1"/>
  <c r="AW66" i="1"/>
  <c r="AZ66" i="1"/>
  <c r="AW62" i="1"/>
  <c r="AZ62" i="1"/>
  <c r="AW58" i="1"/>
  <c r="AZ58" i="1"/>
  <c r="AW54" i="1"/>
  <c r="AZ54" i="1"/>
  <c r="AW50" i="1"/>
  <c r="AZ50" i="1"/>
  <c r="AW46" i="1"/>
  <c r="AZ46" i="1"/>
  <c r="AW42" i="1"/>
  <c r="AZ42" i="1"/>
  <c r="AW38" i="1"/>
  <c r="AZ38" i="1"/>
  <c r="AW34" i="1"/>
  <c r="AZ34" i="1"/>
  <c r="AW30" i="1"/>
  <c r="AZ30" i="1"/>
  <c r="AW26" i="1"/>
  <c r="AZ26" i="1"/>
  <c r="AW22" i="1"/>
  <c r="AZ22" i="1"/>
  <c r="AW18" i="1"/>
  <c r="AZ18" i="1"/>
  <c r="AW14" i="1"/>
  <c r="AZ14" i="1"/>
  <c r="AW10" i="1"/>
  <c r="AZ10" i="1"/>
  <c r="AW6" i="1"/>
  <c r="AZ6" i="1"/>
  <c r="AY2" i="1"/>
  <c r="BB2" i="1"/>
  <c r="AY78" i="1"/>
  <c r="BB78" i="1"/>
  <c r="AY74" i="1"/>
  <c r="BB74" i="1"/>
  <c r="AY70" i="1"/>
  <c r="BB70" i="1"/>
  <c r="AY66" i="1"/>
  <c r="BB66" i="1"/>
  <c r="AY62" i="1"/>
  <c r="BB62" i="1"/>
  <c r="AY58" i="1"/>
  <c r="BB58" i="1"/>
  <c r="AY54" i="1"/>
  <c r="BB54" i="1"/>
  <c r="AY50" i="1"/>
  <c r="BB50" i="1"/>
  <c r="AY46" i="1"/>
  <c r="BB46" i="1"/>
  <c r="AY42" i="1"/>
  <c r="BB42" i="1"/>
  <c r="AY38" i="1"/>
  <c r="BB38" i="1"/>
  <c r="AY34" i="1"/>
  <c r="BB34" i="1"/>
  <c r="AY30" i="1"/>
  <c r="BB30" i="1"/>
  <c r="AY26" i="1"/>
  <c r="BB26" i="1"/>
  <c r="AY22" i="1"/>
  <c r="BB22" i="1"/>
  <c r="AY18" i="1"/>
  <c r="BB18" i="1"/>
  <c r="AY14" i="1"/>
  <c r="BB14" i="1"/>
  <c r="AY10" i="1"/>
  <c r="BB10" i="1"/>
  <c r="AY6" i="1"/>
  <c r="BB6" i="1"/>
  <c r="CG78" i="1"/>
  <c r="CF78" i="1"/>
  <c r="CG74" i="1"/>
  <c r="CF74" i="1"/>
  <c r="CG70" i="1"/>
  <c r="CF70" i="1"/>
  <c r="CG66" i="1"/>
  <c r="CF66" i="1"/>
  <c r="CG62" i="1"/>
  <c r="CF62" i="1"/>
  <c r="CG58" i="1"/>
  <c r="CF58" i="1"/>
  <c r="CG54" i="1"/>
  <c r="CF54" i="1"/>
  <c r="CG50" i="1"/>
  <c r="CF50" i="1"/>
  <c r="CG46" i="1"/>
  <c r="CF46" i="1"/>
  <c r="CG42" i="1"/>
  <c r="CF42" i="1"/>
  <c r="CG38" i="1"/>
  <c r="CF38" i="1"/>
  <c r="CG34" i="1"/>
  <c r="CF34" i="1"/>
  <c r="CG30" i="1"/>
  <c r="CF30" i="1"/>
  <c r="CG26" i="1"/>
  <c r="CF26" i="1"/>
  <c r="CG22" i="1"/>
  <c r="CF22" i="1"/>
  <c r="CG18" i="1"/>
  <c r="CF18" i="1"/>
  <c r="CG14" i="1"/>
  <c r="CF14" i="1"/>
  <c r="CG10" i="1"/>
  <c r="CF10" i="1"/>
  <c r="CG6" i="1"/>
  <c r="CF6" i="1"/>
  <c r="CE2" i="1"/>
  <c r="CH2" i="1"/>
  <c r="CE78" i="1"/>
  <c r="CH78" i="1"/>
  <c r="CE74" i="1"/>
  <c r="CH74" i="1"/>
  <c r="CE70" i="1"/>
  <c r="CH70" i="1"/>
  <c r="CE66" i="1"/>
  <c r="CH66" i="1"/>
  <c r="CE62" i="1"/>
  <c r="CH62" i="1"/>
  <c r="CE58" i="1"/>
  <c r="CH58" i="1"/>
  <c r="CE54" i="1"/>
  <c r="CH54" i="1"/>
  <c r="CE50" i="1"/>
  <c r="CH50" i="1"/>
  <c r="CE46" i="1"/>
  <c r="CH46" i="1"/>
  <c r="CE42" i="1"/>
  <c r="CH42" i="1"/>
  <c r="CE38" i="1"/>
  <c r="CH38" i="1"/>
  <c r="CE34" i="1"/>
  <c r="CH34" i="1"/>
  <c r="CE30" i="1"/>
  <c r="CH30" i="1"/>
  <c r="CE26" i="1"/>
  <c r="CH26" i="1"/>
  <c r="CE22" i="1"/>
  <c r="CH22" i="1"/>
  <c r="CE18" i="1"/>
  <c r="CH18" i="1"/>
  <c r="CE14" i="1"/>
  <c r="CH14" i="1"/>
  <c r="CE10" i="1"/>
  <c r="CH10" i="1"/>
  <c r="CE6" i="1"/>
  <c r="CH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Z69" i="1"/>
  <c r="AZ53" i="1"/>
  <c r="AZ37" i="1"/>
  <c r="BB77" i="1"/>
  <c r="BB13" i="1"/>
  <c r="CH51" i="1"/>
  <c r="Q72" i="1"/>
  <c r="T72" i="1"/>
  <c r="Q52" i="1"/>
  <c r="T52" i="1"/>
  <c r="Q36" i="1"/>
  <c r="T36" i="1"/>
  <c r="Q28" i="1"/>
  <c r="T28" i="1"/>
  <c r="Q16" i="1"/>
  <c r="T16" i="1"/>
  <c r="AW80" i="1"/>
  <c r="AZ80" i="1"/>
  <c r="AW64" i="1"/>
  <c r="AZ64" i="1"/>
  <c r="AW52" i="1"/>
  <c r="AZ52" i="1"/>
  <c r="AW32" i="1"/>
  <c r="AZ32" i="1"/>
  <c r="AY32" i="1"/>
  <c r="BB32" i="1"/>
  <c r="AW33" i="1"/>
  <c r="AZ33" i="1"/>
  <c r="AW25" i="1"/>
  <c r="AZ25" i="1"/>
  <c r="AW21" i="1"/>
  <c r="AZ21" i="1"/>
  <c r="AW17" i="1"/>
  <c r="AZ17" i="1"/>
  <c r="AW9" i="1"/>
  <c r="AZ9" i="1"/>
  <c r="AW5" i="1"/>
  <c r="AZ5" i="1"/>
  <c r="AY81" i="1"/>
  <c r="BB81" i="1"/>
  <c r="AY73" i="1"/>
  <c r="BB73" i="1"/>
  <c r="AY69" i="1"/>
  <c r="BB69" i="1"/>
  <c r="AY65" i="1"/>
  <c r="BB65" i="1"/>
  <c r="AY57" i="1"/>
  <c r="BB57" i="1"/>
  <c r="AY53" i="1"/>
  <c r="BB53" i="1"/>
  <c r="AY49" i="1"/>
  <c r="BB49" i="1"/>
  <c r="AY41" i="1"/>
  <c r="BB41" i="1"/>
  <c r="AY37" i="1"/>
  <c r="BB37" i="1"/>
  <c r="AY33" i="1"/>
  <c r="BB33" i="1"/>
  <c r="AY25" i="1"/>
  <c r="BB25" i="1"/>
  <c r="AY21" i="1"/>
  <c r="BB21" i="1"/>
  <c r="AY17" i="1"/>
  <c r="BB17" i="1"/>
  <c r="AY9" i="1"/>
  <c r="BB9" i="1"/>
  <c r="AY5" i="1"/>
  <c r="BB5" i="1"/>
  <c r="CG81" i="1"/>
  <c r="CF81" i="1"/>
  <c r="CG77" i="1"/>
  <c r="CF77" i="1"/>
  <c r="CG73" i="1"/>
  <c r="CF73" i="1"/>
  <c r="CG69" i="1"/>
  <c r="CF69" i="1"/>
  <c r="CG65" i="1"/>
  <c r="CF65" i="1"/>
  <c r="CG61" i="1"/>
  <c r="CF61" i="1"/>
  <c r="CG57" i="1"/>
  <c r="CF57" i="1"/>
  <c r="CG53" i="1"/>
  <c r="CF53" i="1"/>
  <c r="CG49" i="1"/>
  <c r="CF49" i="1"/>
  <c r="CG45" i="1"/>
  <c r="CF45" i="1"/>
  <c r="CG41" i="1"/>
  <c r="CF41" i="1"/>
  <c r="CG37" i="1"/>
  <c r="CF37" i="1"/>
  <c r="CG33" i="1"/>
  <c r="CF33" i="1"/>
  <c r="CG29" i="1"/>
  <c r="CF29" i="1"/>
  <c r="CG25" i="1"/>
  <c r="CF25" i="1"/>
  <c r="CG17" i="1"/>
  <c r="CF17" i="1"/>
  <c r="CG13" i="1"/>
  <c r="CF13" i="1"/>
  <c r="CG9" i="1"/>
  <c r="CF9" i="1"/>
  <c r="CG5" i="1"/>
  <c r="CF5" i="1"/>
  <c r="CE81" i="1"/>
  <c r="CH81" i="1"/>
  <c r="CE77" i="1"/>
  <c r="CH77" i="1"/>
  <c r="CE73" i="1"/>
  <c r="CH73" i="1"/>
  <c r="CE69" i="1"/>
  <c r="CH69" i="1"/>
  <c r="CE65" i="1"/>
  <c r="CH65" i="1"/>
  <c r="CE61" i="1"/>
  <c r="CH61" i="1"/>
  <c r="CE57" i="1"/>
  <c r="CH57" i="1"/>
  <c r="CE53" i="1"/>
  <c r="CH53" i="1"/>
  <c r="CE49" i="1"/>
  <c r="CH49" i="1"/>
  <c r="CE45" i="1"/>
  <c r="CH45" i="1"/>
  <c r="CE41" i="1"/>
  <c r="CH41" i="1"/>
  <c r="CE37" i="1"/>
  <c r="CH37" i="1"/>
  <c r="CE33" i="1"/>
  <c r="CH33" i="1"/>
  <c r="CE29" i="1"/>
  <c r="CH29" i="1"/>
  <c r="CE25" i="1"/>
  <c r="CH25" i="1"/>
  <c r="CE21" i="1"/>
  <c r="CH21" i="1"/>
  <c r="CE17" i="1"/>
  <c r="CH17" i="1"/>
  <c r="CE13" i="1"/>
  <c r="CH13" i="1"/>
  <c r="CE9" i="1"/>
  <c r="CH9" i="1"/>
  <c r="CE5" i="1"/>
  <c r="CH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Z81" i="1"/>
  <c r="AZ65" i="1"/>
  <c r="AZ49" i="1"/>
  <c r="AZ29" i="1"/>
  <c r="BB61" i="1"/>
  <c r="CF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X13" i="1" l="1"/>
  <c r="AF13" i="1" s="1"/>
  <c r="CO21" i="1"/>
  <c r="BD77" i="1"/>
  <c r="BL77" i="1" s="1"/>
  <c r="CI6" i="1"/>
  <c r="CY6" i="1"/>
  <c r="DC6" i="1" s="1"/>
  <c r="CI38" i="1"/>
  <c r="CQ38" i="1" s="1"/>
  <c r="CY38" i="1"/>
  <c r="DC38" i="1" s="1"/>
  <c r="CI62" i="1"/>
  <c r="CM62" i="1" s="1"/>
  <c r="CU62" i="1" s="1"/>
  <c r="CY62" i="1"/>
  <c r="DC62" i="1" s="1"/>
  <c r="CI78" i="1"/>
  <c r="CM78" i="1" s="1"/>
  <c r="CU78" i="1" s="1"/>
  <c r="CY78" i="1"/>
  <c r="DC78" i="1" s="1"/>
  <c r="BC18" i="1"/>
  <c r="BS18" i="1"/>
  <c r="BW18" i="1" s="1"/>
  <c r="BC34" i="1"/>
  <c r="BK34" i="1" s="1"/>
  <c r="BS34" i="1"/>
  <c r="BW34" i="1" s="1"/>
  <c r="BC58" i="1"/>
  <c r="BK58" i="1" s="1"/>
  <c r="BS58" i="1"/>
  <c r="BW58" i="1" s="1"/>
  <c r="BC74" i="1"/>
  <c r="BG74" i="1" s="1"/>
  <c r="BO74" i="1" s="1"/>
  <c r="BS74" i="1"/>
  <c r="BW74" i="1" s="1"/>
  <c r="BA10" i="1"/>
  <c r="BQ10" i="1"/>
  <c r="BU10" i="1" s="1"/>
  <c r="BA34" i="1"/>
  <c r="BI34" i="1" s="1"/>
  <c r="BQ34" i="1"/>
  <c r="BU34" i="1" s="1"/>
  <c r="BA58" i="1"/>
  <c r="BI58" i="1" s="1"/>
  <c r="BQ58" i="1"/>
  <c r="BU58" i="1" s="1"/>
  <c r="BA74" i="1"/>
  <c r="BE74" i="1" s="1"/>
  <c r="BM74" i="1" s="1"/>
  <c r="BQ74" i="1"/>
  <c r="BU74" i="1" s="1"/>
  <c r="U18" i="1"/>
  <c r="AK18" i="1"/>
  <c r="AO18" i="1" s="1"/>
  <c r="U42" i="1"/>
  <c r="Y42" i="1" s="1"/>
  <c r="AG42" i="1" s="1"/>
  <c r="AK42" i="1"/>
  <c r="AO42" i="1" s="1"/>
  <c r="U66" i="1"/>
  <c r="Y66" i="1" s="1"/>
  <c r="AG66" i="1" s="1"/>
  <c r="AK66" i="1"/>
  <c r="AO66" i="1" s="1"/>
  <c r="BA28" i="1"/>
  <c r="BE28" i="1" s="1"/>
  <c r="BM28" i="1" s="1"/>
  <c r="BQ28" i="1"/>
  <c r="BU28" i="1" s="1"/>
  <c r="U32" i="1"/>
  <c r="AK32" i="1"/>
  <c r="AO32" i="1" s="1"/>
  <c r="CI24" i="1"/>
  <c r="CM24" i="1" s="1"/>
  <c r="CU24" i="1" s="1"/>
  <c r="CY24" i="1"/>
  <c r="DC24" i="1" s="1"/>
  <c r="CI48" i="1"/>
  <c r="CM48" i="1" s="1"/>
  <c r="CU48" i="1" s="1"/>
  <c r="CY48" i="1"/>
  <c r="DC48" i="1" s="1"/>
  <c r="CI64" i="1"/>
  <c r="CQ64" i="1" s="1"/>
  <c r="CY64" i="1"/>
  <c r="DC64" i="1" s="1"/>
  <c r="BC36" i="1"/>
  <c r="BS36" i="1"/>
  <c r="BW36" i="1" s="1"/>
  <c r="BC76" i="1"/>
  <c r="BG76" i="1" s="1"/>
  <c r="BO76" i="1" s="1"/>
  <c r="BS76" i="1"/>
  <c r="BW76" i="1" s="1"/>
  <c r="BA20" i="1"/>
  <c r="BE20" i="1" s="1"/>
  <c r="BM20" i="1" s="1"/>
  <c r="BQ20" i="1"/>
  <c r="BU20" i="1" s="1"/>
  <c r="U60" i="1"/>
  <c r="Y60" i="1" s="1"/>
  <c r="AG60" i="1" s="1"/>
  <c r="AK60" i="1"/>
  <c r="AO60" i="1" s="1"/>
  <c r="S11" i="1"/>
  <c r="AI11" i="1"/>
  <c r="AM11" i="1" s="1"/>
  <c r="S43" i="1"/>
  <c r="AI43" i="1"/>
  <c r="AM43" i="1" s="1"/>
  <c r="S67" i="1"/>
  <c r="AI67" i="1"/>
  <c r="AM67" i="1" s="1"/>
  <c r="CI5" i="1"/>
  <c r="CQ5" i="1" s="1"/>
  <c r="CY5" i="1"/>
  <c r="DC5" i="1" s="1"/>
  <c r="CI13" i="1"/>
  <c r="CY13" i="1"/>
  <c r="DC13" i="1" s="1"/>
  <c r="CI21" i="1"/>
  <c r="CQ21" i="1" s="1"/>
  <c r="CY21" i="1"/>
  <c r="DC21" i="1" s="1"/>
  <c r="CI29" i="1"/>
  <c r="CM29" i="1" s="1"/>
  <c r="CU29" i="1" s="1"/>
  <c r="CY29" i="1"/>
  <c r="DC29" i="1" s="1"/>
  <c r="CI37" i="1"/>
  <c r="CQ37" i="1" s="1"/>
  <c r="CY37" i="1"/>
  <c r="DC37" i="1" s="1"/>
  <c r="CI45" i="1"/>
  <c r="CY45" i="1"/>
  <c r="DC45" i="1" s="1"/>
  <c r="CI53" i="1"/>
  <c r="CQ53" i="1" s="1"/>
  <c r="CY53" i="1"/>
  <c r="DC53" i="1" s="1"/>
  <c r="CI61" i="1"/>
  <c r="CQ61" i="1" s="1"/>
  <c r="CY61" i="1"/>
  <c r="DC61" i="1" s="1"/>
  <c r="CI69" i="1"/>
  <c r="CQ69" i="1" s="1"/>
  <c r="CY69" i="1"/>
  <c r="DC69" i="1" s="1"/>
  <c r="CI77" i="1"/>
  <c r="CY77" i="1"/>
  <c r="DC77" i="1" s="1"/>
  <c r="BC9" i="1"/>
  <c r="BG9" i="1" s="1"/>
  <c r="BO9" i="1" s="1"/>
  <c r="BS9" i="1"/>
  <c r="BW9" i="1" s="1"/>
  <c r="BC21" i="1"/>
  <c r="BG21" i="1" s="1"/>
  <c r="BO21" i="1" s="1"/>
  <c r="BS21" i="1"/>
  <c r="BW21" i="1" s="1"/>
  <c r="BC33" i="1"/>
  <c r="BG33" i="1" s="1"/>
  <c r="BO33" i="1" s="1"/>
  <c r="BS33" i="1"/>
  <c r="BW33" i="1" s="1"/>
  <c r="BC41" i="1"/>
  <c r="BS41" i="1"/>
  <c r="BW41" i="1" s="1"/>
  <c r="BC53" i="1"/>
  <c r="BG53" i="1" s="1"/>
  <c r="BO53" i="1" s="1"/>
  <c r="BS53" i="1"/>
  <c r="BW53" i="1" s="1"/>
  <c r="BC65" i="1"/>
  <c r="BK65" i="1" s="1"/>
  <c r="BS65" i="1"/>
  <c r="BW65" i="1" s="1"/>
  <c r="BC73" i="1"/>
  <c r="BG73" i="1" s="1"/>
  <c r="BO73" i="1" s="1"/>
  <c r="BS73" i="1"/>
  <c r="BW73" i="1" s="1"/>
  <c r="BA5" i="1"/>
  <c r="BQ5" i="1"/>
  <c r="BU5" i="1" s="1"/>
  <c r="BA17" i="1"/>
  <c r="BE17" i="1" s="1"/>
  <c r="BM17" i="1" s="1"/>
  <c r="BQ17" i="1"/>
  <c r="BU17" i="1" s="1"/>
  <c r="BA25" i="1"/>
  <c r="BE25" i="1" s="1"/>
  <c r="BM25" i="1" s="1"/>
  <c r="BQ25" i="1"/>
  <c r="BU25" i="1" s="1"/>
  <c r="BC32" i="1"/>
  <c r="BG32" i="1" s="1"/>
  <c r="BO32" i="1" s="1"/>
  <c r="BS32" i="1"/>
  <c r="BW32" i="1" s="1"/>
  <c r="BA52" i="1"/>
  <c r="BQ52" i="1"/>
  <c r="BU52" i="1" s="1"/>
  <c r="BA80" i="1"/>
  <c r="BE80" i="1" s="1"/>
  <c r="BM80" i="1" s="1"/>
  <c r="BQ80" i="1"/>
  <c r="BU80" i="1" s="1"/>
  <c r="U28" i="1"/>
  <c r="AC28" i="1" s="1"/>
  <c r="AK28" i="1"/>
  <c r="AO28" i="1" s="1"/>
  <c r="U52" i="1"/>
  <c r="Y52" i="1" s="1"/>
  <c r="AG52" i="1" s="1"/>
  <c r="AK52" i="1"/>
  <c r="AO52" i="1" s="1"/>
  <c r="CI3" i="1"/>
  <c r="CY3" i="1"/>
  <c r="DC3" i="1" s="1"/>
  <c r="CI11" i="1"/>
  <c r="CQ11" i="1" s="1"/>
  <c r="CY11" i="1"/>
  <c r="DC11" i="1" s="1"/>
  <c r="CI19" i="1"/>
  <c r="CM19" i="1" s="1"/>
  <c r="CU19" i="1" s="1"/>
  <c r="CY19" i="1"/>
  <c r="DC19" i="1" s="1"/>
  <c r="CI27" i="1"/>
  <c r="CQ27" i="1" s="1"/>
  <c r="CY27" i="1"/>
  <c r="DC27" i="1" s="1"/>
  <c r="CI35" i="1"/>
  <c r="CY35" i="1"/>
  <c r="DC35" i="1" s="1"/>
  <c r="CI43" i="1"/>
  <c r="CM43" i="1" s="1"/>
  <c r="CU43" i="1" s="1"/>
  <c r="CY43" i="1"/>
  <c r="DC43" i="1" s="1"/>
  <c r="CI55" i="1"/>
  <c r="CQ55" i="1" s="1"/>
  <c r="CY55" i="1"/>
  <c r="DC55" i="1" s="1"/>
  <c r="CI63" i="1"/>
  <c r="CQ63" i="1" s="1"/>
  <c r="CY63" i="1"/>
  <c r="DC63" i="1" s="1"/>
  <c r="CI71" i="1"/>
  <c r="CY71" i="1"/>
  <c r="DC71" i="1" s="1"/>
  <c r="CI79" i="1"/>
  <c r="CQ79" i="1" s="1"/>
  <c r="CY79" i="1"/>
  <c r="DC79" i="1" s="1"/>
  <c r="BC7" i="1"/>
  <c r="BG7" i="1" s="1"/>
  <c r="BO7" i="1" s="1"/>
  <c r="BS7" i="1"/>
  <c r="BW7" i="1" s="1"/>
  <c r="BC15" i="1"/>
  <c r="BG15" i="1" s="1"/>
  <c r="BO15" i="1" s="1"/>
  <c r="BS15" i="1"/>
  <c r="BW15" i="1" s="1"/>
  <c r="BC23" i="1"/>
  <c r="BS23" i="1"/>
  <c r="BW23" i="1" s="1"/>
  <c r="BC31" i="1"/>
  <c r="BG31" i="1" s="1"/>
  <c r="BO31" i="1" s="1"/>
  <c r="BS31" i="1"/>
  <c r="BW31" i="1" s="1"/>
  <c r="BC39" i="1"/>
  <c r="BK39" i="1" s="1"/>
  <c r="BS39" i="1"/>
  <c r="BW39" i="1" s="1"/>
  <c r="BC47" i="1"/>
  <c r="BG47" i="1" s="1"/>
  <c r="BO47" i="1" s="1"/>
  <c r="BS47" i="1"/>
  <c r="BW47" i="1" s="1"/>
  <c r="BC55" i="1"/>
  <c r="BS55" i="1"/>
  <c r="BW55" i="1" s="1"/>
  <c r="BC63" i="1"/>
  <c r="BG63" i="1" s="1"/>
  <c r="BO63" i="1" s="1"/>
  <c r="BS63" i="1"/>
  <c r="BW63" i="1" s="1"/>
  <c r="BC71" i="1"/>
  <c r="BG71" i="1" s="1"/>
  <c r="BO71" i="1" s="1"/>
  <c r="BS71" i="1"/>
  <c r="BW71" i="1" s="1"/>
  <c r="BC79" i="1"/>
  <c r="BG79" i="1" s="1"/>
  <c r="BO79" i="1" s="1"/>
  <c r="BS79" i="1"/>
  <c r="BW79" i="1" s="1"/>
  <c r="BA7" i="1"/>
  <c r="BQ7" i="1"/>
  <c r="BU7" i="1" s="1"/>
  <c r="BA15" i="1"/>
  <c r="BE15" i="1" s="1"/>
  <c r="BM15" i="1" s="1"/>
  <c r="BQ15" i="1"/>
  <c r="BU15" i="1" s="1"/>
  <c r="BA23" i="1"/>
  <c r="BI23" i="1" s="1"/>
  <c r="BQ23" i="1"/>
  <c r="BU23" i="1" s="1"/>
  <c r="BA31" i="1"/>
  <c r="BE31" i="1" s="1"/>
  <c r="BM31" i="1" s="1"/>
  <c r="BQ31" i="1"/>
  <c r="BU31" i="1" s="1"/>
  <c r="BA39" i="1"/>
  <c r="BQ39" i="1"/>
  <c r="BU39" i="1" s="1"/>
  <c r="BA47" i="1"/>
  <c r="BE47" i="1" s="1"/>
  <c r="BM47" i="1" s="1"/>
  <c r="BQ47" i="1"/>
  <c r="BU47" i="1" s="1"/>
  <c r="BA55" i="1"/>
  <c r="BE55" i="1" s="1"/>
  <c r="BM55" i="1" s="1"/>
  <c r="BQ55" i="1"/>
  <c r="BU55" i="1" s="1"/>
  <c r="BA63" i="1"/>
  <c r="BE63" i="1" s="1"/>
  <c r="BM63" i="1" s="1"/>
  <c r="BQ63" i="1"/>
  <c r="BU63" i="1" s="1"/>
  <c r="BA71" i="1"/>
  <c r="BQ71" i="1"/>
  <c r="BU71" i="1" s="1"/>
  <c r="BA79" i="1"/>
  <c r="BE79" i="1" s="1"/>
  <c r="BM79" i="1" s="1"/>
  <c r="BQ79" i="1"/>
  <c r="BU79" i="1" s="1"/>
  <c r="U7" i="1"/>
  <c r="AC7" i="1" s="1"/>
  <c r="AK7" i="1"/>
  <c r="AO7" i="1" s="1"/>
  <c r="U15" i="1"/>
  <c r="Y15" i="1" s="1"/>
  <c r="AG15" i="1" s="1"/>
  <c r="AK15" i="1"/>
  <c r="AO15" i="1" s="1"/>
  <c r="U23" i="1"/>
  <c r="AK23" i="1"/>
  <c r="AO23" i="1" s="1"/>
  <c r="U31" i="1"/>
  <c r="Y31" i="1" s="1"/>
  <c r="AG31" i="1" s="1"/>
  <c r="AK31" i="1"/>
  <c r="AO31" i="1" s="1"/>
  <c r="U39" i="1"/>
  <c r="Y39" i="1" s="1"/>
  <c r="AG39" i="1" s="1"/>
  <c r="AK39" i="1"/>
  <c r="AO39" i="1" s="1"/>
  <c r="U47" i="1"/>
  <c r="Y47" i="1" s="1"/>
  <c r="AG47" i="1" s="1"/>
  <c r="AK47" i="1"/>
  <c r="AO47" i="1" s="1"/>
  <c r="U55" i="1"/>
  <c r="AK55" i="1"/>
  <c r="AO55" i="1" s="1"/>
  <c r="U63" i="1"/>
  <c r="Y63" i="1" s="1"/>
  <c r="AG63" i="1" s="1"/>
  <c r="AK63" i="1"/>
  <c r="AO63" i="1" s="1"/>
  <c r="U71" i="1"/>
  <c r="Y71" i="1" s="1"/>
  <c r="AG71" i="1" s="1"/>
  <c r="AK71" i="1"/>
  <c r="AO71" i="1" s="1"/>
  <c r="U79" i="1"/>
  <c r="AC79" i="1" s="1"/>
  <c r="AK79" i="1"/>
  <c r="AO79" i="1" s="1"/>
  <c r="BA24" i="1"/>
  <c r="BQ24" i="1"/>
  <c r="BU24" i="1" s="1"/>
  <c r="BA60" i="1"/>
  <c r="BE60" i="1" s="1"/>
  <c r="BM60" i="1" s="1"/>
  <c r="BQ60" i="1"/>
  <c r="BU60" i="1" s="1"/>
  <c r="U8" i="1"/>
  <c r="Y8" i="1" s="1"/>
  <c r="AG8" i="1" s="1"/>
  <c r="AK8" i="1"/>
  <c r="AO8" i="1" s="1"/>
  <c r="U44" i="1"/>
  <c r="Y44" i="1" s="1"/>
  <c r="AG44" i="1" s="1"/>
  <c r="AK44" i="1"/>
  <c r="AO44" i="1" s="1"/>
  <c r="U64" i="1"/>
  <c r="AK64" i="1"/>
  <c r="AO64" i="1" s="1"/>
  <c r="BC29" i="1"/>
  <c r="BS29" i="1"/>
  <c r="BW29" i="1" s="1"/>
  <c r="BA13" i="1"/>
  <c r="BQ13" i="1"/>
  <c r="BU13" i="1" s="1"/>
  <c r="BA57" i="1"/>
  <c r="BQ57" i="1"/>
  <c r="BU57" i="1" s="1"/>
  <c r="BA73" i="1"/>
  <c r="BQ73" i="1"/>
  <c r="BU73" i="1" s="1"/>
  <c r="U9" i="1"/>
  <c r="AK9" i="1"/>
  <c r="AO9" i="1" s="1"/>
  <c r="U29" i="1"/>
  <c r="AK29" i="1"/>
  <c r="AO29" i="1" s="1"/>
  <c r="U45" i="1"/>
  <c r="AK45" i="1"/>
  <c r="AO45" i="1" s="1"/>
  <c r="U61" i="1"/>
  <c r="AK61" i="1"/>
  <c r="AO61" i="1" s="1"/>
  <c r="U77" i="1"/>
  <c r="AK77" i="1"/>
  <c r="AO77" i="1" s="1"/>
  <c r="S13" i="1"/>
  <c r="AI13" i="1"/>
  <c r="AM13" i="1" s="1"/>
  <c r="S25" i="1"/>
  <c r="AI25" i="1"/>
  <c r="AM25" i="1" s="1"/>
  <c r="S41" i="1"/>
  <c r="AI41" i="1"/>
  <c r="AM41" i="1" s="1"/>
  <c r="S53" i="1"/>
  <c r="AI53" i="1"/>
  <c r="AM53" i="1" s="1"/>
  <c r="S61" i="1"/>
  <c r="AI61" i="1"/>
  <c r="AM61" i="1" s="1"/>
  <c r="S69" i="1"/>
  <c r="AI69" i="1"/>
  <c r="AM69" i="1" s="1"/>
  <c r="S77" i="1"/>
  <c r="AI77" i="1"/>
  <c r="AM77" i="1" s="1"/>
  <c r="S6" i="1"/>
  <c r="AI6" i="1"/>
  <c r="AM6" i="1" s="1"/>
  <c r="S14" i="1"/>
  <c r="AI14" i="1"/>
  <c r="AM14" i="1" s="1"/>
  <c r="S26" i="1"/>
  <c r="AI26" i="1"/>
  <c r="AM26" i="1" s="1"/>
  <c r="S42" i="1"/>
  <c r="AI42" i="1"/>
  <c r="AM42" i="1" s="1"/>
  <c r="S54" i="1"/>
  <c r="AI54" i="1"/>
  <c r="AM54" i="1" s="1"/>
  <c r="S70" i="1"/>
  <c r="AI70" i="1"/>
  <c r="AM70" i="1" s="1"/>
  <c r="S2" i="1"/>
  <c r="AI2" i="1"/>
  <c r="AM2" i="1" s="1"/>
  <c r="S8" i="1"/>
  <c r="AI8" i="1"/>
  <c r="AM8" i="1" s="1"/>
  <c r="S16" i="1"/>
  <c r="AI16" i="1"/>
  <c r="AM16" i="1" s="1"/>
  <c r="S24" i="1"/>
  <c r="AI24" i="1"/>
  <c r="AM24" i="1" s="1"/>
  <c r="S32" i="1"/>
  <c r="AI32" i="1"/>
  <c r="AM32" i="1" s="1"/>
  <c r="S40" i="1"/>
  <c r="AI40" i="1"/>
  <c r="AM40" i="1" s="1"/>
  <c r="S48" i="1"/>
  <c r="AI48" i="1"/>
  <c r="AM48" i="1" s="1"/>
  <c r="S56" i="1"/>
  <c r="AI56" i="1"/>
  <c r="AM56" i="1" s="1"/>
  <c r="S64" i="1"/>
  <c r="AI64" i="1"/>
  <c r="AM64" i="1" s="1"/>
  <c r="S72" i="1"/>
  <c r="AI72" i="1"/>
  <c r="AM72" i="1" s="1"/>
  <c r="S80" i="1"/>
  <c r="AI80" i="1"/>
  <c r="AM80" i="1" s="1"/>
  <c r="BC77" i="1"/>
  <c r="BS77" i="1"/>
  <c r="BW77" i="1" s="1"/>
  <c r="BA37" i="1"/>
  <c r="BQ37" i="1"/>
  <c r="BU37" i="1" s="1"/>
  <c r="BA49" i="1"/>
  <c r="BQ49" i="1"/>
  <c r="BU49" i="1" s="1"/>
  <c r="BA61" i="1"/>
  <c r="BQ61" i="1"/>
  <c r="BU61" i="1" s="1"/>
  <c r="BA77" i="1"/>
  <c r="BQ77" i="1"/>
  <c r="BU77" i="1" s="1"/>
  <c r="U13" i="1"/>
  <c r="AK13" i="1"/>
  <c r="AO13" i="1" s="1"/>
  <c r="U25" i="1"/>
  <c r="AK25" i="1"/>
  <c r="AO25" i="1" s="1"/>
  <c r="U41" i="1"/>
  <c r="AK41" i="1"/>
  <c r="AO41" i="1" s="1"/>
  <c r="U57" i="1"/>
  <c r="AK57" i="1"/>
  <c r="AO57" i="1" s="1"/>
  <c r="U73" i="1"/>
  <c r="AK73" i="1"/>
  <c r="AO73" i="1" s="1"/>
  <c r="S9" i="1"/>
  <c r="AI9" i="1"/>
  <c r="AM9" i="1" s="1"/>
  <c r="S29" i="1"/>
  <c r="AI29" i="1"/>
  <c r="AM29" i="1" s="1"/>
  <c r="S45" i="1"/>
  <c r="AI45" i="1"/>
  <c r="AM45" i="1" s="1"/>
  <c r="S30" i="1"/>
  <c r="AI30" i="1"/>
  <c r="AM30" i="1" s="1"/>
  <c r="S50" i="1"/>
  <c r="AI50" i="1"/>
  <c r="AM50" i="1" s="1"/>
  <c r="S66" i="1"/>
  <c r="AI66" i="1"/>
  <c r="AM66" i="1" s="1"/>
  <c r="CI22" i="1"/>
  <c r="CQ22" i="1" s="1"/>
  <c r="CY22" i="1"/>
  <c r="DC22" i="1" s="1"/>
  <c r="CI54" i="1"/>
  <c r="CQ54" i="1" s="1"/>
  <c r="CY54" i="1"/>
  <c r="DC54" i="1" s="1"/>
  <c r="BC10" i="1"/>
  <c r="BS10" i="1"/>
  <c r="BW10" i="1" s="1"/>
  <c r="BC42" i="1"/>
  <c r="BG42" i="1" s="1"/>
  <c r="BO42" i="1" s="1"/>
  <c r="BS42" i="1"/>
  <c r="BW42" i="1" s="1"/>
  <c r="BC2" i="1"/>
  <c r="BK2" i="1" s="1"/>
  <c r="BS2" i="1"/>
  <c r="BW2" i="1" s="1"/>
  <c r="BA26" i="1"/>
  <c r="BE26" i="1" s="1"/>
  <c r="BM26" i="1" s="1"/>
  <c r="BQ26" i="1"/>
  <c r="BU26" i="1" s="1"/>
  <c r="BA50" i="1"/>
  <c r="BQ50" i="1"/>
  <c r="BU50" i="1" s="1"/>
  <c r="BA2" i="1"/>
  <c r="BE2" i="1" s="1"/>
  <c r="BM2" i="1" s="1"/>
  <c r="BQ2" i="1"/>
  <c r="BU2" i="1" s="1"/>
  <c r="U26" i="1"/>
  <c r="AC26" i="1" s="1"/>
  <c r="AK26" i="1"/>
  <c r="AO26" i="1" s="1"/>
  <c r="U34" i="1"/>
  <c r="AC34" i="1" s="1"/>
  <c r="AK34" i="1"/>
  <c r="AO34" i="1" s="1"/>
  <c r="U58" i="1"/>
  <c r="AK58" i="1"/>
  <c r="AO58" i="1" s="1"/>
  <c r="U74" i="1"/>
  <c r="AC74" i="1" s="1"/>
  <c r="AK74" i="1"/>
  <c r="AO74" i="1" s="1"/>
  <c r="BA56" i="1"/>
  <c r="BI56" i="1" s="1"/>
  <c r="BQ56" i="1"/>
  <c r="BU56" i="1" s="1"/>
  <c r="U68" i="1"/>
  <c r="Y68" i="1" s="1"/>
  <c r="AG68" i="1" s="1"/>
  <c r="AK68" i="1"/>
  <c r="AO68" i="1" s="1"/>
  <c r="CI8" i="1"/>
  <c r="CY8" i="1"/>
  <c r="DC8" i="1" s="1"/>
  <c r="CI32" i="1"/>
  <c r="CQ32" i="1" s="1"/>
  <c r="CY32" i="1"/>
  <c r="DC32" i="1" s="1"/>
  <c r="CI72" i="1"/>
  <c r="CM72" i="1" s="1"/>
  <c r="CU72" i="1" s="1"/>
  <c r="CY72" i="1"/>
  <c r="DC72" i="1" s="1"/>
  <c r="BC8" i="1"/>
  <c r="BK8" i="1" s="1"/>
  <c r="BS8" i="1"/>
  <c r="BW8" i="1" s="1"/>
  <c r="BC24" i="1"/>
  <c r="BS24" i="1"/>
  <c r="BW24" i="1" s="1"/>
  <c r="BC60" i="1"/>
  <c r="BG60" i="1" s="1"/>
  <c r="BO60" i="1" s="1"/>
  <c r="BS60" i="1"/>
  <c r="BW60" i="1" s="1"/>
  <c r="BA4" i="1"/>
  <c r="BE4" i="1" s="1"/>
  <c r="BM4" i="1" s="1"/>
  <c r="BQ4" i="1"/>
  <c r="BU4" i="1" s="1"/>
  <c r="BA48" i="1"/>
  <c r="BE48" i="1" s="1"/>
  <c r="BM48" i="1" s="1"/>
  <c r="BQ48" i="1"/>
  <c r="BU48" i="1" s="1"/>
  <c r="S3" i="1"/>
  <c r="AI3" i="1"/>
  <c r="AM3" i="1" s="1"/>
  <c r="S27" i="1"/>
  <c r="AI27" i="1"/>
  <c r="AM27" i="1" s="1"/>
  <c r="S59" i="1"/>
  <c r="AI59" i="1"/>
  <c r="AM59" i="1" s="1"/>
  <c r="CI10" i="1"/>
  <c r="CQ10" i="1" s="1"/>
  <c r="CY10" i="1"/>
  <c r="DC10" i="1" s="1"/>
  <c r="CI18" i="1"/>
  <c r="CQ18" i="1" s="1"/>
  <c r="CY18" i="1"/>
  <c r="DC18" i="1" s="1"/>
  <c r="CI26" i="1"/>
  <c r="CQ26" i="1" s="1"/>
  <c r="CY26" i="1"/>
  <c r="DC26" i="1" s="1"/>
  <c r="CI34" i="1"/>
  <c r="CM34" i="1" s="1"/>
  <c r="CU34" i="1" s="1"/>
  <c r="CY34" i="1"/>
  <c r="DC34" i="1" s="1"/>
  <c r="CI42" i="1"/>
  <c r="CQ42" i="1" s="1"/>
  <c r="CY42" i="1"/>
  <c r="DC42" i="1" s="1"/>
  <c r="CI50" i="1"/>
  <c r="CQ50" i="1" s="1"/>
  <c r="CY50" i="1"/>
  <c r="DC50" i="1" s="1"/>
  <c r="CI58" i="1"/>
  <c r="CQ58" i="1" s="1"/>
  <c r="CY58" i="1"/>
  <c r="DC58" i="1" s="1"/>
  <c r="CI66" i="1"/>
  <c r="CM66" i="1" s="1"/>
  <c r="CU66" i="1" s="1"/>
  <c r="CY66" i="1"/>
  <c r="DC66" i="1" s="1"/>
  <c r="CI74" i="1"/>
  <c r="CM74" i="1" s="1"/>
  <c r="CU74" i="1" s="1"/>
  <c r="CY74" i="1"/>
  <c r="DC74" i="1" s="1"/>
  <c r="CI2" i="1"/>
  <c r="CM2" i="1" s="1"/>
  <c r="CU2" i="1" s="1"/>
  <c r="CY2" i="1"/>
  <c r="DC2" i="1" s="1"/>
  <c r="BC6" i="1"/>
  <c r="BS6" i="1"/>
  <c r="BW6" i="1" s="1"/>
  <c r="BC14" i="1"/>
  <c r="BG14" i="1" s="1"/>
  <c r="BO14" i="1" s="1"/>
  <c r="BS14" i="1"/>
  <c r="BW14" i="1" s="1"/>
  <c r="BC22" i="1"/>
  <c r="BS22" i="1"/>
  <c r="BW22" i="1" s="1"/>
  <c r="BC30" i="1"/>
  <c r="BS30" i="1"/>
  <c r="BW30" i="1" s="1"/>
  <c r="BC38" i="1"/>
  <c r="BS38" i="1"/>
  <c r="BW38" i="1" s="1"/>
  <c r="BC46" i="1"/>
  <c r="BG46" i="1" s="1"/>
  <c r="BO46" i="1" s="1"/>
  <c r="BS46" i="1"/>
  <c r="BW46" i="1" s="1"/>
  <c r="BC54" i="1"/>
  <c r="BS54" i="1"/>
  <c r="BW54" i="1" s="1"/>
  <c r="BC62" i="1"/>
  <c r="BS62" i="1"/>
  <c r="BW62" i="1" s="1"/>
  <c r="BC70" i="1"/>
  <c r="BS70" i="1"/>
  <c r="BW70" i="1" s="1"/>
  <c r="BC78" i="1"/>
  <c r="BG78" i="1" s="1"/>
  <c r="BO78" i="1" s="1"/>
  <c r="BS78" i="1"/>
  <c r="BW78" i="1" s="1"/>
  <c r="BA6" i="1"/>
  <c r="BQ6" i="1"/>
  <c r="BU6" i="1" s="1"/>
  <c r="BA14" i="1"/>
  <c r="BQ14" i="1"/>
  <c r="BU14" i="1" s="1"/>
  <c r="BA22" i="1"/>
  <c r="BQ22" i="1"/>
  <c r="BU22" i="1" s="1"/>
  <c r="BA30" i="1"/>
  <c r="BE30" i="1" s="1"/>
  <c r="BM30" i="1" s="1"/>
  <c r="BQ30" i="1"/>
  <c r="BU30" i="1" s="1"/>
  <c r="BA38" i="1"/>
  <c r="BQ38" i="1"/>
  <c r="BU38" i="1" s="1"/>
  <c r="BA46" i="1"/>
  <c r="BQ46" i="1"/>
  <c r="BU46" i="1" s="1"/>
  <c r="BA54" i="1"/>
  <c r="BQ54" i="1"/>
  <c r="BU54" i="1" s="1"/>
  <c r="BA62" i="1"/>
  <c r="BE62" i="1" s="1"/>
  <c r="BM62" i="1" s="1"/>
  <c r="BQ62" i="1"/>
  <c r="BU62" i="1" s="1"/>
  <c r="BA70" i="1"/>
  <c r="BQ70" i="1"/>
  <c r="BU70" i="1" s="1"/>
  <c r="BA78" i="1"/>
  <c r="BQ78" i="1"/>
  <c r="BU78" i="1" s="1"/>
  <c r="U6" i="1"/>
  <c r="AK6" i="1"/>
  <c r="AO6" i="1" s="1"/>
  <c r="U14" i="1"/>
  <c r="Y14" i="1" s="1"/>
  <c r="AG14" i="1" s="1"/>
  <c r="AK14" i="1"/>
  <c r="AO14" i="1" s="1"/>
  <c r="U22" i="1"/>
  <c r="AK22" i="1"/>
  <c r="AO22" i="1" s="1"/>
  <c r="U30" i="1"/>
  <c r="AK30" i="1"/>
  <c r="AO30" i="1" s="1"/>
  <c r="U38" i="1"/>
  <c r="AK38" i="1"/>
  <c r="AO38" i="1" s="1"/>
  <c r="U46" i="1"/>
  <c r="Y46" i="1" s="1"/>
  <c r="AG46" i="1" s="1"/>
  <c r="AK46" i="1"/>
  <c r="AO46" i="1" s="1"/>
  <c r="U54" i="1"/>
  <c r="AK54" i="1"/>
  <c r="AO54" i="1" s="1"/>
  <c r="U62" i="1"/>
  <c r="AK62" i="1"/>
  <c r="AO62" i="1" s="1"/>
  <c r="U70" i="1"/>
  <c r="AK70" i="1"/>
  <c r="AO70" i="1" s="1"/>
  <c r="U78" i="1"/>
  <c r="AC78" i="1" s="1"/>
  <c r="AK78" i="1"/>
  <c r="AO78" i="1" s="1"/>
  <c r="BC40" i="1"/>
  <c r="BS40" i="1"/>
  <c r="BW40" i="1" s="1"/>
  <c r="BA40" i="1"/>
  <c r="BQ40" i="1"/>
  <c r="BU40" i="1" s="1"/>
  <c r="BA72" i="1"/>
  <c r="BQ72" i="1"/>
  <c r="BU72" i="1" s="1"/>
  <c r="U20" i="1"/>
  <c r="Y20" i="1" s="1"/>
  <c r="AG20" i="1" s="1"/>
  <c r="AK20" i="1"/>
  <c r="AO20" i="1" s="1"/>
  <c r="U48" i="1"/>
  <c r="AC48" i="1" s="1"/>
  <c r="AK48" i="1"/>
  <c r="AO48" i="1" s="1"/>
  <c r="U80" i="1"/>
  <c r="AK80" i="1"/>
  <c r="AO80" i="1" s="1"/>
  <c r="CI4" i="1"/>
  <c r="CM4" i="1" s="1"/>
  <c r="CU4" i="1" s="1"/>
  <c r="CY4" i="1"/>
  <c r="DC4" i="1" s="1"/>
  <c r="CI12" i="1"/>
  <c r="CM12" i="1" s="1"/>
  <c r="CU12" i="1" s="1"/>
  <c r="CY12" i="1"/>
  <c r="DC12" i="1" s="1"/>
  <c r="CI20" i="1"/>
  <c r="CQ20" i="1" s="1"/>
  <c r="CY20" i="1"/>
  <c r="DC20" i="1" s="1"/>
  <c r="CI28" i="1"/>
  <c r="CM28" i="1" s="1"/>
  <c r="CU28" i="1" s="1"/>
  <c r="CY28" i="1"/>
  <c r="DC28" i="1" s="1"/>
  <c r="CI36" i="1"/>
  <c r="CQ36" i="1" s="1"/>
  <c r="CY36" i="1"/>
  <c r="DC36" i="1" s="1"/>
  <c r="CI44" i="1"/>
  <c r="CM44" i="1" s="1"/>
  <c r="CU44" i="1" s="1"/>
  <c r="CY44" i="1"/>
  <c r="DC44" i="1" s="1"/>
  <c r="CI52" i="1"/>
  <c r="CQ52" i="1" s="1"/>
  <c r="CY52" i="1"/>
  <c r="DC52" i="1" s="1"/>
  <c r="CI60" i="1"/>
  <c r="CM60" i="1" s="1"/>
  <c r="CU60" i="1" s="1"/>
  <c r="CY60" i="1"/>
  <c r="DC60" i="1" s="1"/>
  <c r="CI68" i="1"/>
  <c r="CQ68" i="1" s="1"/>
  <c r="CY68" i="1"/>
  <c r="DC68" i="1" s="1"/>
  <c r="CI76" i="1"/>
  <c r="CM76" i="1" s="1"/>
  <c r="CU76" i="1" s="1"/>
  <c r="CY76" i="1"/>
  <c r="DC76" i="1" s="1"/>
  <c r="BC4" i="1"/>
  <c r="BG4" i="1" s="1"/>
  <c r="BO4" i="1" s="1"/>
  <c r="BS4" i="1"/>
  <c r="BW4" i="1" s="1"/>
  <c r="BC12" i="1"/>
  <c r="BK12" i="1" s="1"/>
  <c r="BS12" i="1"/>
  <c r="BW12" i="1" s="1"/>
  <c r="BC20" i="1"/>
  <c r="BG20" i="1" s="1"/>
  <c r="BO20" i="1" s="1"/>
  <c r="BS20" i="1"/>
  <c r="BW20" i="1" s="1"/>
  <c r="BC28" i="1"/>
  <c r="BG28" i="1" s="1"/>
  <c r="BO28" i="1" s="1"/>
  <c r="BS28" i="1"/>
  <c r="BW28" i="1" s="1"/>
  <c r="BC48" i="1"/>
  <c r="BG48" i="1" s="1"/>
  <c r="BO48" i="1" s="1"/>
  <c r="BS48" i="1"/>
  <c r="BW48" i="1" s="1"/>
  <c r="BC56" i="1"/>
  <c r="BK56" i="1" s="1"/>
  <c r="BS56" i="1"/>
  <c r="BW56" i="1" s="1"/>
  <c r="BC64" i="1"/>
  <c r="BG64" i="1" s="1"/>
  <c r="BO64" i="1" s="1"/>
  <c r="BS64" i="1"/>
  <c r="BW64" i="1" s="1"/>
  <c r="BC72" i="1"/>
  <c r="BK72" i="1" s="1"/>
  <c r="BS72" i="1"/>
  <c r="BW72" i="1" s="1"/>
  <c r="BC80" i="1"/>
  <c r="BG80" i="1" s="1"/>
  <c r="BO80" i="1" s="1"/>
  <c r="BS80" i="1"/>
  <c r="BW80" i="1" s="1"/>
  <c r="BA8" i="1"/>
  <c r="BI8" i="1" s="1"/>
  <c r="BQ8" i="1"/>
  <c r="BU8" i="1" s="1"/>
  <c r="BA16" i="1"/>
  <c r="BE16" i="1" s="1"/>
  <c r="BM16" i="1" s="1"/>
  <c r="BQ16" i="1"/>
  <c r="BU16" i="1" s="1"/>
  <c r="BA36" i="1"/>
  <c r="BI36" i="1" s="1"/>
  <c r="BQ36" i="1"/>
  <c r="BU36" i="1" s="1"/>
  <c r="BA68" i="1"/>
  <c r="BE68" i="1" s="1"/>
  <c r="BM68" i="1" s="1"/>
  <c r="BQ68" i="1"/>
  <c r="BU68" i="1" s="1"/>
  <c r="U40" i="1"/>
  <c r="AC40" i="1" s="1"/>
  <c r="AK40" i="1"/>
  <c r="AO4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79" i="1"/>
  <c r="AI79" i="1"/>
  <c r="AM79" i="1" s="1"/>
  <c r="CI14" i="1"/>
  <c r="CM14" i="1" s="1"/>
  <c r="CU14" i="1" s="1"/>
  <c r="CY14" i="1"/>
  <c r="DC14" i="1" s="1"/>
  <c r="CI30" i="1"/>
  <c r="CY30" i="1"/>
  <c r="DC30" i="1" s="1"/>
  <c r="CI46" i="1"/>
  <c r="CM46" i="1" s="1"/>
  <c r="CU46" i="1" s="1"/>
  <c r="CY46" i="1"/>
  <c r="DC46" i="1" s="1"/>
  <c r="CI70" i="1"/>
  <c r="CQ70" i="1" s="1"/>
  <c r="CY70" i="1"/>
  <c r="DC70" i="1" s="1"/>
  <c r="BC26" i="1"/>
  <c r="BG26" i="1" s="1"/>
  <c r="BO26" i="1" s="1"/>
  <c r="BS26" i="1"/>
  <c r="BW26" i="1" s="1"/>
  <c r="BC50" i="1"/>
  <c r="BS50" i="1"/>
  <c r="BW50" i="1" s="1"/>
  <c r="BC66" i="1"/>
  <c r="BK66" i="1" s="1"/>
  <c r="BS66" i="1"/>
  <c r="BW66" i="1" s="1"/>
  <c r="BA18" i="1"/>
  <c r="BI18" i="1" s="1"/>
  <c r="BQ18" i="1"/>
  <c r="BU18" i="1" s="1"/>
  <c r="BA42" i="1"/>
  <c r="BE42" i="1" s="1"/>
  <c r="BM42" i="1" s="1"/>
  <c r="BQ42" i="1"/>
  <c r="BU42" i="1" s="1"/>
  <c r="BA66" i="1"/>
  <c r="BQ66" i="1"/>
  <c r="BU66" i="1" s="1"/>
  <c r="U10" i="1"/>
  <c r="Y10" i="1" s="1"/>
  <c r="AG10" i="1" s="1"/>
  <c r="AK10" i="1"/>
  <c r="AO10" i="1" s="1"/>
  <c r="U50" i="1"/>
  <c r="AC50" i="1" s="1"/>
  <c r="AK50" i="1"/>
  <c r="AO50" i="1" s="1"/>
  <c r="U2" i="1"/>
  <c r="AC2" i="1" s="1"/>
  <c r="AK2" i="1"/>
  <c r="AO2" i="1" s="1"/>
  <c r="U4" i="1"/>
  <c r="AK4" i="1"/>
  <c r="AO4" i="1" s="1"/>
  <c r="CI16" i="1"/>
  <c r="CQ16" i="1" s="1"/>
  <c r="CY16" i="1"/>
  <c r="DC16" i="1" s="1"/>
  <c r="CI40" i="1"/>
  <c r="CM40" i="1" s="1"/>
  <c r="CU40" i="1" s="1"/>
  <c r="CY40" i="1"/>
  <c r="DC40" i="1" s="1"/>
  <c r="CI56" i="1"/>
  <c r="CM56" i="1" s="1"/>
  <c r="CU56" i="1" s="1"/>
  <c r="CY56" i="1"/>
  <c r="DC56" i="1" s="1"/>
  <c r="CI80" i="1"/>
  <c r="CY80" i="1"/>
  <c r="DC80" i="1" s="1"/>
  <c r="BC16" i="1"/>
  <c r="BG16" i="1" s="1"/>
  <c r="BO16" i="1" s="1"/>
  <c r="BS16" i="1"/>
  <c r="BW16" i="1" s="1"/>
  <c r="BC52" i="1"/>
  <c r="BK52" i="1" s="1"/>
  <c r="BS52" i="1"/>
  <c r="BW52" i="1" s="1"/>
  <c r="BC68" i="1"/>
  <c r="BK68" i="1" s="1"/>
  <c r="BS68" i="1"/>
  <c r="BW68" i="1" s="1"/>
  <c r="BA12" i="1"/>
  <c r="BQ12" i="1"/>
  <c r="BU12" i="1" s="1"/>
  <c r="U12" i="1"/>
  <c r="AC12" i="1" s="1"/>
  <c r="AK12" i="1"/>
  <c r="AO12" i="1" s="1"/>
  <c r="S19" i="1"/>
  <c r="AI19" i="1"/>
  <c r="AM19" i="1" s="1"/>
  <c r="S35" i="1"/>
  <c r="AI35" i="1"/>
  <c r="AM35" i="1" s="1"/>
  <c r="S51" i="1"/>
  <c r="AI51" i="1"/>
  <c r="AM51" i="1" s="1"/>
  <c r="S75" i="1"/>
  <c r="AI75" i="1"/>
  <c r="AM75" i="1" s="1"/>
  <c r="CI51" i="1"/>
  <c r="CY51" i="1"/>
  <c r="DC51" i="1" s="1"/>
  <c r="CI9" i="1"/>
  <c r="CQ9" i="1" s="1"/>
  <c r="CY9" i="1"/>
  <c r="DC9" i="1" s="1"/>
  <c r="CI17" i="1"/>
  <c r="CY17" i="1"/>
  <c r="DC17" i="1" s="1"/>
  <c r="CI25" i="1"/>
  <c r="CQ25" i="1" s="1"/>
  <c r="CY25" i="1"/>
  <c r="DC25" i="1" s="1"/>
  <c r="CI33" i="1"/>
  <c r="CM33" i="1" s="1"/>
  <c r="CU33" i="1" s="1"/>
  <c r="CY33" i="1"/>
  <c r="DC33" i="1" s="1"/>
  <c r="CI41" i="1"/>
  <c r="CQ41" i="1" s="1"/>
  <c r="CY41" i="1"/>
  <c r="DC41" i="1" s="1"/>
  <c r="CI49" i="1"/>
  <c r="CY49" i="1"/>
  <c r="DC49" i="1" s="1"/>
  <c r="CI57" i="1"/>
  <c r="CQ57" i="1" s="1"/>
  <c r="CY57" i="1"/>
  <c r="DC57" i="1" s="1"/>
  <c r="CI65" i="1"/>
  <c r="CM65" i="1" s="1"/>
  <c r="CU65" i="1" s="1"/>
  <c r="CY65" i="1"/>
  <c r="DC65" i="1" s="1"/>
  <c r="CI73" i="1"/>
  <c r="CQ73" i="1" s="1"/>
  <c r="CY73" i="1"/>
  <c r="DC73" i="1" s="1"/>
  <c r="CI81" i="1"/>
  <c r="CY81" i="1"/>
  <c r="DC81" i="1" s="1"/>
  <c r="BC5" i="1"/>
  <c r="BK5" i="1" s="1"/>
  <c r="BS5" i="1"/>
  <c r="BW5" i="1" s="1"/>
  <c r="BC17" i="1"/>
  <c r="BG17" i="1" s="1"/>
  <c r="BO17" i="1" s="1"/>
  <c r="BS17" i="1"/>
  <c r="BW17" i="1" s="1"/>
  <c r="BC25" i="1"/>
  <c r="BK25" i="1" s="1"/>
  <c r="BS25" i="1"/>
  <c r="BW25" i="1" s="1"/>
  <c r="BC37" i="1"/>
  <c r="BK37" i="1" s="1"/>
  <c r="BS37" i="1"/>
  <c r="BW37" i="1" s="1"/>
  <c r="BC49" i="1"/>
  <c r="BK49" i="1" s="1"/>
  <c r="BS49" i="1"/>
  <c r="BW49" i="1" s="1"/>
  <c r="BC57" i="1"/>
  <c r="BK57" i="1" s="1"/>
  <c r="BS57" i="1"/>
  <c r="BW57" i="1" s="1"/>
  <c r="BC69" i="1"/>
  <c r="BK69" i="1" s="1"/>
  <c r="BS69" i="1"/>
  <c r="BW69" i="1" s="1"/>
  <c r="BC81" i="1"/>
  <c r="BK81" i="1" s="1"/>
  <c r="BS81" i="1"/>
  <c r="BW81" i="1" s="1"/>
  <c r="BA9" i="1"/>
  <c r="BI9" i="1" s="1"/>
  <c r="BQ9" i="1"/>
  <c r="BU9" i="1" s="1"/>
  <c r="BA21" i="1"/>
  <c r="BI21" i="1" s="1"/>
  <c r="BQ21" i="1"/>
  <c r="BU21" i="1" s="1"/>
  <c r="BA33" i="1"/>
  <c r="BI33" i="1" s="1"/>
  <c r="BQ33" i="1"/>
  <c r="BU33" i="1" s="1"/>
  <c r="BA32" i="1"/>
  <c r="BI32" i="1" s="1"/>
  <c r="BQ32" i="1"/>
  <c r="BU32" i="1" s="1"/>
  <c r="BA64" i="1"/>
  <c r="BI64" i="1" s="1"/>
  <c r="BQ64" i="1"/>
  <c r="BU64" i="1" s="1"/>
  <c r="U16" i="1"/>
  <c r="Y16" i="1" s="1"/>
  <c r="AG16" i="1" s="1"/>
  <c r="AK16" i="1"/>
  <c r="AO16" i="1" s="1"/>
  <c r="U36" i="1"/>
  <c r="AC36" i="1" s="1"/>
  <c r="AK36" i="1"/>
  <c r="AO36" i="1" s="1"/>
  <c r="U72" i="1"/>
  <c r="AC72" i="1" s="1"/>
  <c r="AK72" i="1"/>
  <c r="AO72" i="1" s="1"/>
  <c r="CI7" i="1"/>
  <c r="CM7" i="1" s="1"/>
  <c r="CU7" i="1" s="1"/>
  <c r="CY7" i="1"/>
  <c r="DC7" i="1" s="1"/>
  <c r="CI15" i="1"/>
  <c r="CQ15" i="1" s="1"/>
  <c r="CY15" i="1"/>
  <c r="DC15" i="1" s="1"/>
  <c r="CI23" i="1"/>
  <c r="CM23" i="1" s="1"/>
  <c r="CU23" i="1" s="1"/>
  <c r="CY23" i="1"/>
  <c r="DC23" i="1" s="1"/>
  <c r="CI31" i="1"/>
  <c r="CQ31" i="1" s="1"/>
  <c r="CY31" i="1"/>
  <c r="DC31" i="1" s="1"/>
  <c r="CI39" i="1"/>
  <c r="CM39" i="1" s="1"/>
  <c r="CU39" i="1" s="1"/>
  <c r="CY39" i="1"/>
  <c r="DC39" i="1" s="1"/>
  <c r="CI47" i="1"/>
  <c r="CQ47" i="1" s="1"/>
  <c r="CY47" i="1"/>
  <c r="DC47" i="1" s="1"/>
  <c r="CI59" i="1"/>
  <c r="CM59" i="1" s="1"/>
  <c r="CU59" i="1" s="1"/>
  <c r="CY59" i="1"/>
  <c r="DC59" i="1" s="1"/>
  <c r="CI67" i="1"/>
  <c r="CM67" i="1" s="1"/>
  <c r="CU67" i="1" s="1"/>
  <c r="CY67" i="1"/>
  <c r="DC67" i="1" s="1"/>
  <c r="CI75" i="1"/>
  <c r="CM75" i="1" s="1"/>
  <c r="CU75" i="1" s="1"/>
  <c r="CY75" i="1"/>
  <c r="DC75" i="1" s="1"/>
  <c r="BC3" i="1"/>
  <c r="BK3" i="1" s="1"/>
  <c r="BS3" i="1"/>
  <c r="BW3" i="1" s="1"/>
  <c r="BC11" i="1"/>
  <c r="BK11" i="1" s="1"/>
  <c r="BS11" i="1"/>
  <c r="BW11" i="1" s="1"/>
  <c r="BC19" i="1"/>
  <c r="BK19" i="1" s="1"/>
  <c r="BS19" i="1"/>
  <c r="BW19" i="1" s="1"/>
  <c r="BC27" i="1"/>
  <c r="BK27" i="1" s="1"/>
  <c r="BS27" i="1"/>
  <c r="BW27" i="1" s="1"/>
  <c r="BC35" i="1"/>
  <c r="BK35" i="1" s="1"/>
  <c r="BS35" i="1"/>
  <c r="BW35" i="1" s="1"/>
  <c r="BC43" i="1"/>
  <c r="BK43" i="1" s="1"/>
  <c r="BS43" i="1"/>
  <c r="BW43" i="1" s="1"/>
  <c r="BC51" i="1"/>
  <c r="BK51" i="1" s="1"/>
  <c r="BS51" i="1"/>
  <c r="BW51" i="1" s="1"/>
  <c r="BC59" i="1"/>
  <c r="BK59" i="1" s="1"/>
  <c r="BS59" i="1"/>
  <c r="BW59" i="1" s="1"/>
  <c r="BC67" i="1"/>
  <c r="BG67" i="1" s="1"/>
  <c r="BO67" i="1" s="1"/>
  <c r="BS67" i="1"/>
  <c r="BW67" i="1" s="1"/>
  <c r="BC75" i="1"/>
  <c r="BK75" i="1" s="1"/>
  <c r="BS75" i="1"/>
  <c r="BW75" i="1" s="1"/>
  <c r="BA3" i="1"/>
  <c r="BI3" i="1" s="1"/>
  <c r="BQ3" i="1"/>
  <c r="BU3" i="1" s="1"/>
  <c r="BA11" i="1"/>
  <c r="BI11" i="1" s="1"/>
  <c r="BQ11" i="1"/>
  <c r="BU11" i="1" s="1"/>
  <c r="BA19" i="1"/>
  <c r="BI19" i="1" s="1"/>
  <c r="BQ19" i="1"/>
  <c r="BU19" i="1" s="1"/>
  <c r="BA27" i="1"/>
  <c r="BI27" i="1" s="1"/>
  <c r="BQ27" i="1"/>
  <c r="BU27" i="1" s="1"/>
  <c r="BA35" i="1"/>
  <c r="BI35" i="1" s="1"/>
  <c r="BQ35" i="1"/>
  <c r="BU35" i="1" s="1"/>
  <c r="BA43" i="1"/>
  <c r="BE43" i="1" s="1"/>
  <c r="BM43" i="1" s="1"/>
  <c r="BQ43" i="1"/>
  <c r="BU43" i="1" s="1"/>
  <c r="BA51" i="1"/>
  <c r="BI51" i="1" s="1"/>
  <c r="BQ51" i="1"/>
  <c r="BU51" i="1" s="1"/>
  <c r="BA59" i="1"/>
  <c r="BI59" i="1" s="1"/>
  <c r="BQ59" i="1"/>
  <c r="BU59" i="1" s="1"/>
  <c r="BA67" i="1"/>
  <c r="BI67" i="1" s="1"/>
  <c r="BQ67" i="1"/>
  <c r="BU67" i="1" s="1"/>
  <c r="BA75" i="1"/>
  <c r="BI75" i="1" s="1"/>
  <c r="BQ75" i="1"/>
  <c r="BU75" i="1" s="1"/>
  <c r="U3" i="1"/>
  <c r="Y3" i="1" s="1"/>
  <c r="AG3" i="1" s="1"/>
  <c r="AK3" i="1"/>
  <c r="AO3" i="1" s="1"/>
  <c r="U11" i="1"/>
  <c r="AC11" i="1" s="1"/>
  <c r="AK11" i="1"/>
  <c r="AO11" i="1" s="1"/>
  <c r="U19" i="1"/>
  <c r="AC19" i="1" s="1"/>
  <c r="AK19" i="1"/>
  <c r="AO19" i="1" s="1"/>
  <c r="U27" i="1"/>
  <c r="AC27" i="1" s="1"/>
  <c r="AK27" i="1"/>
  <c r="AO27" i="1" s="1"/>
  <c r="U35" i="1"/>
  <c r="AC35" i="1" s="1"/>
  <c r="AK35" i="1"/>
  <c r="AO35" i="1" s="1"/>
  <c r="U43" i="1"/>
  <c r="AC43" i="1" s="1"/>
  <c r="AK43" i="1"/>
  <c r="AO43" i="1" s="1"/>
  <c r="U51" i="1"/>
  <c r="AC51" i="1" s="1"/>
  <c r="AK51" i="1"/>
  <c r="AO51" i="1" s="1"/>
  <c r="U59" i="1"/>
  <c r="AC59" i="1" s="1"/>
  <c r="AK59" i="1"/>
  <c r="AO59" i="1" s="1"/>
  <c r="U67" i="1"/>
  <c r="Y67" i="1" s="1"/>
  <c r="AG67" i="1" s="1"/>
  <c r="AK67" i="1"/>
  <c r="AO67" i="1" s="1"/>
  <c r="U75" i="1"/>
  <c r="Y75" i="1" s="1"/>
  <c r="AG75" i="1" s="1"/>
  <c r="AK75" i="1"/>
  <c r="AO75" i="1" s="1"/>
  <c r="BC44" i="1"/>
  <c r="BK44" i="1" s="1"/>
  <c r="BS44" i="1"/>
  <c r="BW44" i="1" s="1"/>
  <c r="BA44" i="1"/>
  <c r="BI44" i="1" s="1"/>
  <c r="BQ44" i="1"/>
  <c r="BU44" i="1" s="1"/>
  <c r="BA76" i="1"/>
  <c r="BI76" i="1" s="1"/>
  <c r="BQ76" i="1"/>
  <c r="BU76" i="1" s="1"/>
  <c r="U24" i="1"/>
  <c r="AC24" i="1" s="1"/>
  <c r="AK24" i="1"/>
  <c r="AO24" i="1" s="1"/>
  <c r="U56" i="1"/>
  <c r="AC56" i="1" s="1"/>
  <c r="AK56" i="1"/>
  <c r="AO56" i="1" s="1"/>
  <c r="U76" i="1"/>
  <c r="AC76" i="1" s="1"/>
  <c r="AK76" i="1"/>
  <c r="AO76" i="1" s="1"/>
  <c r="BC13" i="1"/>
  <c r="BS13" i="1"/>
  <c r="BW13" i="1" s="1"/>
  <c r="BC61" i="1"/>
  <c r="BS61" i="1"/>
  <c r="BW61" i="1" s="1"/>
  <c r="BA45" i="1"/>
  <c r="BQ45" i="1"/>
  <c r="BU45" i="1" s="1"/>
  <c r="BA65" i="1"/>
  <c r="BQ65" i="1"/>
  <c r="BU65" i="1" s="1"/>
  <c r="BA81" i="1"/>
  <c r="BQ81" i="1"/>
  <c r="BU81" i="1" s="1"/>
  <c r="U17" i="1"/>
  <c r="AK17" i="1"/>
  <c r="AO17" i="1" s="1"/>
  <c r="U37" i="1"/>
  <c r="AK37" i="1"/>
  <c r="AO37" i="1" s="1"/>
  <c r="U53" i="1"/>
  <c r="AK53" i="1"/>
  <c r="AO53" i="1" s="1"/>
  <c r="U69" i="1"/>
  <c r="AK69" i="1"/>
  <c r="AO69" i="1" s="1"/>
  <c r="S5" i="1"/>
  <c r="AI5" i="1"/>
  <c r="AM5" i="1" s="1"/>
  <c r="S17" i="1"/>
  <c r="AI17" i="1"/>
  <c r="AM17" i="1" s="1"/>
  <c r="S33" i="1"/>
  <c r="AI33" i="1"/>
  <c r="AM33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81" i="1"/>
  <c r="AI81" i="1"/>
  <c r="AM81" i="1" s="1"/>
  <c r="S10" i="1"/>
  <c r="AI10" i="1"/>
  <c r="AM10" i="1" s="1"/>
  <c r="S22" i="1"/>
  <c r="AI22" i="1"/>
  <c r="AM22" i="1" s="1"/>
  <c r="S34" i="1"/>
  <c r="AI34" i="1"/>
  <c r="AM34" i="1" s="1"/>
  <c r="S46" i="1"/>
  <c r="AI46" i="1"/>
  <c r="AM46" i="1" s="1"/>
  <c r="S62" i="1"/>
  <c r="AI62" i="1"/>
  <c r="AM62" i="1" s="1"/>
  <c r="S78" i="1"/>
  <c r="AI78" i="1"/>
  <c r="AM78" i="1" s="1"/>
  <c r="S4" i="1"/>
  <c r="AI4" i="1"/>
  <c r="AM4" i="1" s="1"/>
  <c r="S12" i="1"/>
  <c r="AI12" i="1"/>
  <c r="AM12" i="1" s="1"/>
  <c r="S20" i="1"/>
  <c r="AI20" i="1"/>
  <c r="AM20" i="1" s="1"/>
  <c r="S28" i="1"/>
  <c r="AI28" i="1"/>
  <c r="AM28" i="1" s="1"/>
  <c r="S36" i="1"/>
  <c r="AI36" i="1"/>
  <c r="AM36" i="1" s="1"/>
  <c r="S44" i="1"/>
  <c r="AI44" i="1"/>
  <c r="AM44" i="1" s="1"/>
  <c r="S52" i="1"/>
  <c r="AI52" i="1"/>
  <c r="AM52" i="1" s="1"/>
  <c r="S60" i="1"/>
  <c r="AI60" i="1"/>
  <c r="AM60" i="1" s="1"/>
  <c r="S68" i="1"/>
  <c r="AI68" i="1"/>
  <c r="AM68" i="1" s="1"/>
  <c r="S76" i="1"/>
  <c r="AI76" i="1"/>
  <c r="AM76" i="1" s="1"/>
  <c r="BC45" i="1"/>
  <c r="BS45" i="1"/>
  <c r="BW45" i="1" s="1"/>
  <c r="BA29" i="1"/>
  <c r="BQ29" i="1"/>
  <c r="BU29" i="1" s="1"/>
  <c r="BA41" i="1"/>
  <c r="BQ41" i="1"/>
  <c r="BU41" i="1" s="1"/>
  <c r="BA53" i="1"/>
  <c r="BQ53" i="1"/>
  <c r="BU53" i="1" s="1"/>
  <c r="BA69" i="1"/>
  <c r="BQ69" i="1"/>
  <c r="BU69" i="1" s="1"/>
  <c r="U5" i="1"/>
  <c r="AK5" i="1"/>
  <c r="AO5" i="1" s="1"/>
  <c r="U21" i="1"/>
  <c r="AK21" i="1"/>
  <c r="AO21" i="1" s="1"/>
  <c r="U33" i="1"/>
  <c r="AK33" i="1"/>
  <c r="AO33" i="1" s="1"/>
  <c r="U49" i="1"/>
  <c r="AK49" i="1"/>
  <c r="AO49" i="1" s="1"/>
  <c r="U65" i="1"/>
  <c r="AK65" i="1"/>
  <c r="AO65" i="1" s="1"/>
  <c r="U81" i="1"/>
  <c r="AK81" i="1"/>
  <c r="AO81" i="1" s="1"/>
  <c r="S21" i="1"/>
  <c r="AI21" i="1"/>
  <c r="AM21" i="1" s="1"/>
  <c r="S37" i="1"/>
  <c r="AI37" i="1"/>
  <c r="AM37" i="1" s="1"/>
  <c r="S18" i="1"/>
  <c r="AI18" i="1"/>
  <c r="AM18" i="1" s="1"/>
  <c r="S38" i="1"/>
  <c r="AI38" i="1"/>
  <c r="AM38" i="1" s="1"/>
  <c r="S58" i="1"/>
  <c r="AI58" i="1"/>
  <c r="AM58" i="1" s="1"/>
  <c r="S74" i="1"/>
  <c r="AI74" i="1"/>
  <c r="AM74" i="1" s="1"/>
  <c r="BH49" i="1"/>
  <c r="BD49" i="1"/>
  <c r="BL49" i="1" s="1"/>
  <c r="Z5" i="1"/>
  <c r="V5" i="1"/>
  <c r="AD5" i="1" s="1"/>
  <c r="Z53" i="1"/>
  <c r="V53" i="1"/>
  <c r="AD53" i="1" s="1"/>
  <c r="CL5" i="1"/>
  <c r="CT5" i="1" s="1"/>
  <c r="CP5" i="1"/>
  <c r="CL29" i="1"/>
  <c r="CT29" i="1" s="1"/>
  <c r="CP29" i="1"/>
  <c r="CL45" i="1"/>
  <c r="CT45" i="1" s="1"/>
  <c r="CP45" i="1"/>
  <c r="CL69" i="1"/>
  <c r="CT69" i="1" s="1"/>
  <c r="CP69" i="1"/>
  <c r="CJ13" i="1"/>
  <c r="CR13" i="1" s="1"/>
  <c r="CN13" i="1"/>
  <c r="CJ41" i="1"/>
  <c r="CR41" i="1" s="1"/>
  <c r="CN41" i="1"/>
  <c r="BJ9" i="1"/>
  <c r="BF9" i="1"/>
  <c r="BN9" i="1" s="1"/>
  <c r="Z10" i="1"/>
  <c r="V10" i="1"/>
  <c r="AD10" i="1" s="1"/>
  <c r="CN2" i="1"/>
  <c r="CJ2" i="1"/>
  <c r="CR2" i="1" s="1"/>
  <c r="BH65" i="1"/>
  <c r="BD65" i="1"/>
  <c r="BL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M5" i="1"/>
  <c r="CU5" i="1" s="1"/>
  <c r="CM13" i="1"/>
  <c r="CU13" i="1" s="1"/>
  <c r="CQ13" i="1"/>
  <c r="CM45" i="1"/>
  <c r="CU45" i="1" s="1"/>
  <c r="CQ45" i="1"/>
  <c r="CM77" i="1"/>
  <c r="CU77" i="1" s="1"/>
  <c r="CQ77" i="1"/>
  <c r="CK5" i="1"/>
  <c r="CS5" i="1" s="1"/>
  <c r="CO5" i="1"/>
  <c r="CK13" i="1"/>
  <c r="CS13" i="1" s="1"/>
  <c r="CO13" i="1"/>
  <c r="CK25" i="1"/>
  <c r="CS25" i="1" s="1"/>
  <c r="CO25" i="1"/>
  <c r="CK33" i="1"/>
  <c r="CS33" i="1" s="1"/>
  <c r="CO33" i="1"/>
  <c r="CK41" i="1"/>
  <c r="CS41" i="1" s="1"/>
  <c r="CO41" i="1"/>
  <c r="CK49" i="1"/>
  <c r="CS49" i="1" s="1"/>
  <c r="CO49" i="1"/>
  <c r="CK57" i="1"/>
  <c r="CS57" i="1" s="1"/>
  <c r="CO57" i="1"/>
  <c r="CK65" i="1"/>
  <c r="CS65" i="1" s="1"/>
  <c r="CO65" i="1"/>
  <c r="CK73" i="1"/>
  <c r="CS73" i="1" s="1"/>
  <c r="CO73" i="1"/>
  <c r="CK81" i="1"/>
  <c r="CS81" i="1" s="1"/>
  <c r="CO81" i="1"/>
  <c r="BK41" i="1"/>
  <c r="BG41" i="1"/>
  <c r="BO41" i="1" s="1"/>
  <c r="BI5" i="1"/>
  <c r="BE5" i="1"/>
  <c r="BM5" i="1" s="1"/>
  <c r="BI52" i="1"/>
  <c r="BE52" i="1"/>
  <c r="BM52" i="1" s="1"/>
  <c r="BJ13" i="1"/>
  <c r="BF13" i="1"/>
  <c r="BN13" i="1" s="1"/>
  <c r="BH69" i="1"/>
  <c r="BD69" i="1"/>
  <c r="BL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CL10" i="1"/>
  <c r="CT10" i="1" s="1"/>
  <c r="CP10" i="1"/>
  <c r="CL18" i="1"/>
  <c r="CT18" i="1" s="1"/>
  <c r="CP18" i="1"/>
  <c r="CL26" i="1"/>
  <c r="CT26" i="1" s="1"/>
  <c r="CP26" i="1"/>
  <c r="CL34" i="1"/>
  <c r="CT34" i="1" s="1"/>
  <c r="CP34" i="1"/>
  <c r="CL42" i="1"/>
  <c r="CT42" i="1" s="1"/>
  <c r="CP42" i="1"/>
  <c r="CL50" i="1"/>
  <c r="CT50" i="1" s="1"/>
  <c r="CP50" i="1"/>
  <c r="CL58" i="1"/>
  <c r="CT58" i="1" s="1"/>
  <c r="CP58" i="1"/>
  <c r="CP66" i="1"/>
  <c r="CL66" i="1"/>
  <c r="CT66" i="1" s="1"/>
  <c r="CL74" i="1"/>
  <c r="CT74" i="1" s="1"/>
  <c r="CP74" i="1"/>
  <c r="CP2" i="1"/>
  <c r="CL2" i="1"/>
  <c r="CT2" i="1" s="1"/>
  <c r="CJ10" i="1"/>
  <c r="CR10" i="1" s="1"/>
  <c r="CN10" i="1"/>
  <c r="CJ18" i="1"/>
  <c r="CR18" i="1" s="1"/>
  <c r="CN18" i="1"/>
  <c r="CJ26" i="1"/>
  <c r="CR26" i="1" s="1"/>
  <c r="CN26" i="1"/>
  <c r="CJ34" i="1"/>
  <c r="CR34" i="1" s="1"/>
  <c r="CN34" i="1"/>
  <c r="CJ42" i="1"/>
  <c r="CR42" i="1" s="1"/>
  <c r="CN42" i="1"/>
  <c r="CJ50" i="1"/>
  <c r="CR50" i="1" s="1"/>
  <c r="CN50" i="1"/>
  <c r="CN58" i="1"/>
  <c r="CJ58" i="1"/>
  <c r="CR58" i="1" s="1"/>
  <c r="CJ66" i="1"/>
  <c r="CR66" i="1" s="1"/>
  <c r="CN66" i="1"/>
  <c r="CJ74" i="1"/>
  <c r="CR74" i="1" s="1"/>
  <c r="CN74" i="1"/>
  <c r="BJ6" i="1"/>
  <c r="BF6" i="1"/>
  <c r="BN6" i="1" s="1"/>
  <c r="BJ14" i="1"/>
  <c r="BF14" i="1"/>
  <c r="BN14" i="1" s="1"/>
  <c r="BJ22" i="1"/>
  <c r="BF22" i="1"/>
  <c r="BN22" i="1" s="1"/>
  <c r="BJ30" i="1"/>
  <c r="BF30" i="1"/>
  <c r="BN30" i="1" s="1"/>
  <c r="BJ38" i="1"/>
  <c r="BF38" i="1"/>
  <c r="BN38" i="1" s="1"/>
  <c r="BF46" i="1"/>
  <c r="BN46" i="1" s="1"/>
  <c r="BJ46" i="1"/>
  <c r="BJ54" i="1"/>
  <c r="BF54" i="1"/>
  <c r="BN54" i="1" s="1"/>
  <c r="BJ62" i="1"/>
  <c r="BF62" i="1"/>
  <c r="BN62" i="1" s="1"/>
  <c r="BJ70" i="1"/>
  <c r="BF70" i="1"/>
  <c r="BN70" i="1" s="1"/>
  <c r="BJ78" i="1"/>
  <c r="BF78" i="1"/>
  <c r="BN78" i="1" s="1"/>
  <c r="BH6" i="1"/>
  <c r="BD6" i="1"/>
  <c r="BL6" i="1" s="1"/>
  <c r="BH14" i="1"/>
  <c r="BD14" i="1"/>
  <c r="BL14" i="1" s="1"/>
  <c r="BH22" i="1"/>
  <c r="BD22" i="1"/>
  <c r="BL22" i="1" s="1"/>
  <c r="BH30" i="1"/>
  <c r="BD30" i="1"/>
  <c r="BL30" i="1" s="1"/>
  <c r="BH38" i="1"/>
  <c r="BD38" i="1"/>
  <c r="BL38" i="1" s="1"/>
  <c r="BH46" i="1"/>
  <c r="BD46" i="1"/>
  <c r="BL46" i="1" s="1"/>
  <c r="BH54" i="1"/>
  <c r="BD54" i="1"/>
  <c r="BL54" i="1" s="1"/>
  <c r="BH62" i="1"/>
  <c r="BD62" i="1"/>
  <c r="BL62" i="1" s="1"/>
  <c r="BH70" i="1"/>
  <c r="BD70" i="1"/>
  <c r="BL70" i="1" s="1"/>
  <c r="BH78" i="1"/>
  <c r="BD78" i="1"/>
  <c r="BL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J40" i="1"/>
  <c r="BF40" i="1"/>
  <c r="BN40" i="1" s="1"/>
  <c r="BH40" i="1"/>
  <c r="BD40" i="1"/>
  <c r="BL40" i="1" s="1"/>
  <c r="BH72" i="1"/>
  <c r="BD72" i="1"/>
  <c r="BL72" i="1" s="1"/>
  <c r="X20" i="1"/>
  <c r="AF20" i="1" s="1"/>
  <c r="AB20" i="1"/>
  <c r="X48" i="1"/>
  <c r="AF48" i="1" s="1"/>
  <c r="AB48" i="1"/>
  <c r="AB80" i="1"/>
  <c r="X80" i="1"/>
  <c r="AF80" i="1" s="1"/>
  <c r="BH57" i="1"/>
  <c r="BD57" i="1"/>
  <c r="BL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M3" i="1"/>
  <c r="CU3" i="1" s="1"/>
  <c r="CQ3" i="1"/>
  <c r="CM35" i="1"/>
  <c r="CU35" i="1" s="1"/>
  <c r="CQ35" i="1"/>
  <c r="CM71" i="1"/>
  <c r="CU71" i="1" s="1"/>
  <c r="CQ71" i="1"/>
  <c r="CK7" i="1"/>
  <c r="CS7" i="1" s="1"/>
  <c r="CO7" i="1"/>
  <c r="CO15" i="1"/>
  <c r="CK15" i="1"/>
  <c r="CS15" i="1" s="1"/>
  <c r="CK23" i="1"/>
  <c r="CS23" i="1" s="1"/>
  <c r="CO23" i="1"/>
  <c r="CK31" i="1"/>
  <c r="CS31" i="1" s="1"/>
  <c r="CO31" i="1"/>
  <c r="CK39" i="1"/>
  <c r="CS39" i="1" s="1"/>
  <c r="CO39" i="1"/>
  <c r="CK47" i="1"/>
  <c r="CS47" i="1" s="1"/>
  <c r="CO47" i="1"/>
  <c r="CK55" i="1"/>
  <c r="CS55" i="1" s="1"/>
  <c r="CO55" i="1"/>
  <c r="CK63" i="1"/>
  <c r="CS63" i="1" s="1"/>
  <c r="CO63" i="1"/>
  <c r="CK71" i="1"/>
  <c r="CS71" i="1" s="1"/>
  <c r="CO71" i="1"/>
  <c r="CK79" i="1"/>
  <c r="CS79" i="1" s="1"/>
  <c r="CO79" i="1"/>
  <c r="BK23" i="1"/>
  <c r="BG23" i="1"/>
  <c r="BO23" i="1" s="1"/>
  <c r="BK55" i="1"/>
  <c r="BG55" i="1"/>
  <c r="BO55" i="1" s="1"/>
  <c r="BI7" i="1"/>
  <c r="BE7" i="1"/>
  <c r="BM7" i="1" s="1"/>
  <c r="BI39" i="1"/>
  <c r="BE39" i="1"/>
  <c r="BM39" i="1" s="1"/>
  <c r="BI71" i="1"/>
  <c r="BE71" i="1"/>
  <c r="BM71" i="1" s="1"/>
  <c r="AC23" i="1"/>
  <c r="Y23" i="1"/>
  <c r="AG23" i="1" s="1"/>
  <c r="AC55" i="1"/>
  <c r="Y55" i="1"/>
  <c r="AG55" i="1" s="1"/>
  <c r="BI24" i="1"/>
  <c r="BE24" i="1"/>
  <c r="BM24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CL4" i="1"/>
  <c r="CT4" i="1" s="1"/>
  <c r="CP4" i="1"/>
  <c r="CL12" i="1"/>
  <c r="CT12" i="1" s="1"/>
  <c r="CP12" i="1"/>
  <c r="CL20" i="1"/>
  <c r="CT20" i="1" s="1"/>
  <c r="CP20" i="1"/>
  <c r="CL28" i="1"/>
  <c r="CT28" i="1" s="1"/>
  <c r="CP28" i="1"/>
  <c r="CL36" i="1"/>
  <c r="CT36" i="1" s="1"/>
  <c r="CP36" i="1"/>
  <c r="CL44" i="1"/>
  <c r="CT44" i="1" s="1"/>
  <c r="CP44" i="1"/>
  <c r="CL52" i="1"/>
  <c r="CT52" i="1" s="1"/>
  <c r="CP52" i="1"/>
  <c r="CL60" i="1"/>
  <c r="CT60" i="1" s="1"/>
  <c r="CP60" i="1"/>
  <c r="CL68" i="1"/>
  <c r="CT68" i="1" s="1"/>
  <c r="CP68" i="1"/>
  <c r="CL76" i="1"/>
  <c r="CT76" i="1" s="1"/>
  <c r="CP76" i="1"/>
  <c r="CJ4" i="1"/>
  <c r="CR4" i="1" s="1"/>
  <c r="CN4" i="1"/>
  <c r="CJ12" i="1"/>
  <c r="CR12" i="1" s="1"/>
  <c r="CN12" i="1"/>
  <c r="CJ20" i="1"/>
  <c r="CR20" i="1" s="1"/>
  <c r="CN20" i="1"/>
  <c r="CJ28" i="1"/>
  <c r="CR28" i="1" s="1"/>
  <c r="CN28" i="1"/>
  <c r="CJ36" i="1"/>
  <c r="CR36" i="1" s="1"/>
  <c r="CN36" i="1"/>
  <c r="CJ44" i="1"/>
  <c r="CR44" i="1" s="1"/>
  <c r="CN44" i="1"/>
  <c r="CJ52" i="1"/>
  <c r="CR52" i="1" s="1"/>
  <c r="CN52" i="1"/>
  <c r="CJ60" i="1"/>
  <c r="CR60" i="1" s="1"/>
  <c r="CN60" i="1"/>
  <c r="CJ68" i="1"/>
  <c r="CR68" i="1" s="1"/>
  <c r="CN68" i="1"/>
  <c r="CJ76" i="1"/>
  <c r="CR76" i="1" s="1"/>
  <c r="CN76" i="1"/>
  <c r="BJ4" i="1"/>
  <c r="BF4" i="1"/>
  <c r="BN4" i="1" s="1"/>
  <c r="BJ12" i="1"/>
  <c r="BF12" i="1"/>
  <c r="BN12" i="1" s="1"/>
  <c r="BJ20" i="1"/>
  <c r="BF20" i="1"/>
  <c r="BN20" i="1" s="1"/>
  <c r="BJ28" i="1"/>
  <c r="BF28" i="1"/>
  <c r="BN28" i="1" s="1"/>
  <c r="BJ48" i="1"/>
  <c r="BF48" i="1"/>
  <c r="BN48" i="1" s="1"/>
  <c r="BJ56" i="1"/>
  <c r="BF56" i="1"/>
  <c r="BN56" i="1" s="1"/>
  <c r="BJ64" i="1"/>
  <c r="BF64" i="1"/>
  <c r="BN64" i="1" s="1"/>
  <c r="BJ72" i="1"/>
  <c r="BF72" i="1"/>
  <c r="BN72" i="1" s="1"/>
  <c r="BJ80" i="1"/>
  <c r="BF80" i="1"/>
  <c r="BN80" i="1" s="1"/>
  <c r="BH8" i="1"/>
  <c r="BD8" i="1"/>
  <c r="BL8" i="1" s="1"/>
  <c r="BH16" i="1"/>
  <c r="BD16" i="1"/>
  <c r="BL16" i="1" s="1"/>
  <c r="BH36" i="1"/>
  <c r="BD36" i="1"/>
  <c r="BL36" i="1" s="1"/>
  <c r="BH68" i="1"/>
  <c r="BD68" i="1"/>
  <c r="BL68" i="1" s="1"/>
  <c r="X40" i="1"/>
  <c r="AF40" i="1" s="1"/>
  <c r="AB40" i="1"/>
  <c r="CJ21" i="1"/>
  <c r="CR21" i="1" s="1"/>
  <c r="CN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CL21" i="1"/>
  <c r="CT21" i="1" s="1"/>
  <c r="CP21" i="1"/>
  <c r="CL37" i="1"/>
  <c r="CT37" i="1" s="1"/>
  <c r="CP37" i="1"/>
  <c r="CL61" i="1"/>
  <c r="CT61" i="1" s="1"/>
  <c r="CP61" i="1"/>
  <c r="CL77" i="1"/>
  <c r="CT77" i="1" s="1"/>
  <c r="CP77" i="1"/>
  <c r="CJ25" i="1"/>
  <c r="CR25" i="1" s="1"/>
  <c r="CN25" i="1"/>
  <c r="CJ49" i="1"/>
  <c r="CR49" i="1" s="1"/>
  <c r="CN49" i="1"/>
  <c r="BJ65" i="1"/>
  <c r="BF65" i="1"/>
  <c r="BN65" i="1" s="1"/>
  <c r="BJ61" i="1"/>
  <c r="BF61" i="1"/>
  <c r="BN61" i="1" s="1"/>
  <c r="BH81" i="1"/>
  <c r="BD81" i="1"/>
  <c r="BL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CL9" i="1"/>
  <c r="CT9" i="1" s="1"/>
  <c r="CP9" i="1"/>
  <c r="CL17" i="1"/>
  <c r="CT17" i="1" s="1"/>
  <c r="CP17" i="1"/>
  <c r="CL25" i="1"/>
  <c r="CT25" i="1" s="1"/>
  <c r="CP25" i="1"/>
  <c r="CL33" i="1"/>
  <c r="CT33" i="1" s="1"/>
  <c r="CP33" i="1"/>
  <c r="CL41" i="1"/>
  <c r="CT41" i="1" s="1"/>
  <c r="CP41" i="1"/>
  <c r="CL49" i="1"/>
  <c r="CT49" i="1" s="1"/>
  <c r="CP49" i="1"/>
  <c r="CL57" i="1"/>
  <c r="CT57" i="1" s="1"/>
  <c r="CP57" i="1"/>
  <c r="CL65" i="1"/>
  <c r="CT65" i="1" s="1"/>
  <c r="CP65" i="1"/>
  <c r="CL73" i="1"/>
  <c r="CT73" i="1" s="1"/>
  <c r="CP73" i="1"/>
  <c r="CL81" i="1"/>
  <c r="CT81" i="1" s="1"/>
  <c r="CP81" i="1"/>
  <c r="CJ9" i="1"/>
  <c r="CR9" i="1" s="1"/>
  <c r="CN9" i="1"/>
  <c r="CJ17" i="1"/>
  <c r="CR17" i="1" s="1"/>
  <c r="CN17" i="1"/>
  <c r="CJ29" i="1"/>
  <c r="CR29" i="1" s="1"/>
  <c r="CN29" i="1"/>
  <c r="CJ37" i="1"/>
  <c r="CR37" i="1" s="1"/>
  <c r="CN37" i="1"/>
  <c r="CJ45" i="1"/>
  <c r="CR45" i="1" s="1"/>
  <c r="CN45" i="1"/>
  <c r="CJ53" i="1"/>
  <c r="CR53" i="1" s="1"/>
  <c r="CN53" i="1"/>
  <c r="CJ61" i="1"/>
  <c r="CR61" i="1" s="1"/>
  <c r="CN61" i="1"/>
  <c r="CJ69" i="1"/>
  <c r="CR69" i="1" s="1"/>
  <c r="CN69" i="1"/>
  <c r="CN77" i="1"/>
  <c r="CJ77" i="1"/>
  <c r="CR77" i="1" s="1"/>
  <c r="BJ5" i="1"/>
  <c r="BF5" i="1"/>
  <c r="BN5" i="1" s="1"/>
  <c r="BJ17" i="1"/>
  <c r="BF17" i="1"/>
  <c r="BN17" i="1" s="1"/>
  <c r="BJ25" i="1"/>
  <c r="BF25" i="1"/>
  <c r="BN25" i="1" s="1"/>
  <c r="BJ37" i="1"/>
  <c r="BF37" i="1"/>
  <c r="BN37" i="1" s="1"/>
  <c r="BJ49" i="1"/>
  <c r="BF49" i="1"/>
  <c r="BN49" i="1" s="1"/>
  <c r="BJ57" i="1"/>
  <c r="BF57" i="1"/>
  <c r="BN57" i="1" s="1"/>
  <c r="BJ69" i="1"/>
  <c r="BF69" i="1"/>
  <c r="BN69" i="1" s="1"/>
  <c r="BJ81" i="1"/>
  <c r="BF81" i="1"/>
  <c r="BN81" i="1" s="1"/>
  <c r="BH9" i="1"/>
  <c r="BD9" i="1"/>
  <c r="BL9" i="1" s="1"/>
  <c r="BD21" i="1"/>
  <c r="BL21" i="1" s="1"/>
  <c r="BH21" i="1"/>
  <c r="BD33" i="1"/>
  <c r="BL33" i="1" s="1"/>
  <c r="BH33" i="1"/>
  <c r="BH32" i="1"/>
  <c r="BD32" i="1"/>
  <c r="BL32" i="1" s="1"/>
  <c r="BH64" i="1"/>
  <c r="BD64" i="1"/>
  <c r="BL64" i="1" s="1"/>
  <c r="AB16" i="1"/>
  <c r="X16" i="1"/>
  <c r="AF16" i="1" s="1"/>
  <c r="X36" i="1"/>
  <c r="AF36" i="1" s="1"/>
  <c r="AB36" i="1"/>
  <c r="X72" i="1"/>
  <c r="AF72" i="1" s="1"/>
  <c r="AB72" i="1"/>
  <c r="BJ77" i="1"/>
  <c r="BF77" i="1"/>
  <c r="BN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CM18" i="1"/>
  <c r="CU18" i="1" s="1"/>
  <c r="CM50" i="1"/>
  <c r="CU50" i="1" s="1"/>
  <c r="CQ2" i="1"/>
  <c r="CK10" i="1"/>
  <c r="CS10" i="1" s="1"/>
  <c r="CO10" i="1"/>
  <c r="CK18" i="1"/>
  <c r="CS18" i="1" s="1"/>
  <c r="CO18" i="1"/>
  <c r="CK26" i="1"/>
  <c r="CS26" i="1" s="1"/>
  <c r="CO26" i="1"/>
  <c r="CK34" i="1"/>
  <c r="CS34" i="1" s="1"/>
  <c r="CO34" i="1"/>
  <c r="CK42" i="1"/>
  <c r="CS42" i="1" s="1"/>
  <c r="CO42" i="1"/>
  <c r="CO50" i="1"/>
  <c r="CK50" i="1"/>
  <c r="CS50" i="1" s="1"/>
  <c r="CK58" i="1"/>
  <c r="CS58" i="1" s="1"/>
  <c r="CO58" i="1"/>
  <c r="CK66" i="1"/>
  <c r="CS66" i="1" s="1"/>
  <c r="CO66" i="1"/>
  <c r="CK74" i="1"/>
  <c r="CS74" i="1" s="1"/>
  <c r="CO74" i="1"/>
  <c r="BK30" i="1"/>
  <c r="BG30" i="1"/>
  <c r="BO30" i="1" s="1"/>
  <c r="BK62" i="1"/>
  <c r="BG62" i="1"/>
  <c r="BO62" i="1" s="1"/>
  <c r="BK78" i="1"/>
  <c r="BI14" i="1"/>
  <c r="BE14" i="1"/>
  <c r="BM14" i="1" s="1"/>
  <c r="BE46" i="1"/>
  <c r="BM46" i="1" s="1"/>
  <c r="BI46" i="1"/>
  <c r="BI78" i="1"/>
  <c r="BE78" i="1"/>
  <c r="BM78" i="1" s="1"/>
  <c r="AC30" i="1"/>
  <c r="Y30" i="1"/>
  <c r="AG30" i="1" s="1"/>
  <c r="AC62" i="1"/>
  <c r="Y62" i="1"/>
  <c r="AG62" i="1" s="1"/>
  <c r="BI40" i="1"/>
  <c r="BE40" i="1"/>
  <c r="BM40" i="1" s="1"/>
  <c r="AC80" i="1"/>
  <c r="Y80" i="1"/>
  <c r="AG80" i="1" s="1"/>
  <c r="BH73" i="1"/>
  <c r="BD73" i="1"/>
  <c r="BL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CL7" i="1"/>
  <c r="CT7" i="1" s="1"/>
  <c r="CP7" i="1"/>
  <c r="CL15" i="1"/>
  <c r="CT15" i="1" s="1"/>
  <c r="CP15" i="1"/>
  <c r="CP23" i="1"/>
  <c r="CL23" i="1"/>
  <c r="CT23" i="1" s="1"/>
  <c r="CL31" i="1"/>
  <c r="CT31" i="1" s="1"/>
  <c r="CP31" i="1"/>
  <c r="CP39" i="1"/>
  <c r="CL39" i="1"/>
  <c r="CT39" i="1" s="1"/>
  <c r="CL47" i="1"/>
  <c r="CT47" i="1" s="1"/>
  <c r="CP47" i="1"/>
  <c r="CL59" i="1"/>
  <c r="CT59" i="1" s="1"/>
  <c r="CP59" i="1"/>
  <c r="CL67" i="1"/>
  <c r="CT67" i="1" s="1"/>
  <c r="CP67" i="1"/>
  <c r="CL75" i="1"/>
  <c r="CT75" i="1" s="1"/>
  <c r="CP75" i="1"/>
  <c r="CJ3" i="1"/>
  <c r="CR3" i="1" s="1"/>
  <c r="CN3" i="1"/>
  <c r="CN11" i="1"/>
  <c r="CJ11" i="1"/>
  <c r="CR11" i="1" s="1"/>
  <c r="CJ19" i="1"/>
  <c r="CR19" i="1" s="1"/>
  <c r="CN19" i="1"/>
  <c r="CJ27" i="1"/>
  <c r="CR27" i="1" s="1"/>
  <c r="CN27" i="1"/>
  <c r="CJ35" i="1"/>
  <c r="CR35" i="1" s="1"/>
  <c r="CN35" i="1"/>
  <c r="CJ43" i="1"/>
  <c r="CR43" i="1" s="1"/>
  <c r="CN43" i="1"/>
  <c r="CJ51" i="1"/>
  <c r="CR51" i="1" s="1"/>
  <c r="CN51" i="1"/>
  <c r="CJ59" i="1"/>
  <c r="CR59" i="1" s="1"/>
  <c r="CN59" i="1"/>
  <c r="CJ67" i="1"/>
  <c r="CR67" i="1" s="1"/>
  <c r="CN67" i="1"/>
  <c r="CJ75" i="1"/>
  <c r="CR75" i="1" s="1"/>
  <c r="CN75" i="1"/>
  <c r="BJ3" i="1"/>
  <c r="BF3" i="1"/>
  <c r="BN3" i="1" s="1"/>
  <c r="BJ11" i="1"/>
  <c r="BF11" i="1"/>
  <c r="BN11" i="1" s="1"/>
  <c r="BJ19" i="1"/>
  <c r="BF19" i="1"/>
  <c r="BN19" i="1" s="1"/>
  <c r="BJ27" i="1"/>
  <c r="BF27" i="1"/>
  <c r="BN27" i="1" s="1"/>
  <c r="BJ35" i="1"/>
  <c r="BF35" i="1"/>
  <c r="BN35" i="1" s="1"/>
  <c r="BJ43" i="1"/>
  <c r="BF43" i="1"/>
  <c r="BN43" i="1" s="1"/>
  <c r="BJ51" i="1"/>
  <c r="BF51" i="1"/>
  <c r="BN51" i="1" s="1"/>
  <c r="BJ59" i="1"/>
  <c r="BF59" i="1"/>
  <c r="BN59" i="1" s="1"/>
  <c r="BJ67" i="1"/>
  <c r="BF67" i="1"/>
  <c r="BN67" i="1" s="1"/>
  <c r="BJ75" i="1"/>
  <c r="BF75" i="1"/>
  <c r="BN75" i="1" s="1"/>
  <c r="BH3" i="1"/>
  <c r="BD3" i="1"/>
  <c r="BL3" i="1" s="1"/>
  <c r="BH11" i="1"/>
  <c r="BD11" i="1"/>
  <c r="BL11" i="1" s="1"/>
  <c r="BH19" i="1"/>
  <c r="BD19" i="1"/>
  <c r="BL19" i="1" s="1"/>
  <c r="BH27" i="1"/>
  <c r="BD27" i="1"/>
  <c r="BL27" i="1" s="1"/>
  <c r="BH35" i="1"/>
  <c r="BD35" i="1"/>
  <c r="BL35" i="1" s="1"/>
  <c r="BH43" i="1"/>
  <c r="BD43" i="1"/>
  <c r="BL43" i="1" s="1"/>
  <c r="BH51" i="1"/>
  <c r="BD51" i="1"/>
  <c r="BL51" i="1" s="1"/>
  <c r="BH59" i="1"/>
  <c r="BD59" i="1"/>
  <c r="BL59" i="1" s="1"/>
  <c r="BH67" i="1"/>
  <c r="BD67" i="1"/>
  <c r="BL67" i="1" s="1"/>
  <c r="BH75" i="1"/>
  <c r="BD75" i="1"/>
  <c r="BL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J44" i="1"/>
  <c r="BF44" i="1"/>
  <c r="BN44" i="1" s="1"/>
  <c r="BD44" i="1"/>
  <c r="BL44" i="1" s="1"/>
  <c r="BH44" i="1"/>
  <c r="BH76" i="1"/>
  <c r="BD76" i="1"/>
  <c r="BL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M20" i="1"/>
  <c r="CU20" i="1" s="1"/>
  <c r="CQ28" i="1"/>
  <c r="CQ60" i="1"/>
  <c r="CK4" i="1"/>
  <c r="CS4" i="1" s="1"/>
  <c r="CO4" i="1"/>
  <c r="CK12" i="1"/>
  <c r="CS12" i="1" s="1"/>
  <c r="CO12" i="1"/>
  <c r="CK20" i="1"/>
  <c r="CS20" i="1" s="1"/>
  <c r="CO20" i="1"/>
  <c r="CK28" i="1"/>
  <c r="CS28" i="1" s="1"/>
  <c r="CO28" i="1"/>
  <c r="CK36" i="1"/>
  <c r="CS36" i="1" s="1"/>
  <c r="CO36" i="1"/>
  <c r="CK44" i="1"/>
  <c r="CS44" i="1" s="1"/>
  <c r="CO44" i="1"/>
  <c r="CK52" i="1"/>
  <c r="CS52" i="1" s="1"/>
  <c r="CO52" i="1"/>
  <c r="CK60" i="1"/>
  <c r="CS60" i="1" s="1"/>
  <c r="CO60" i="1"/>
  <c r="CK68" i="1"/>
  <c r="CS68" i="1" s="1"/>
  <c r="CO68" i="1"/>
  <c r="CK76" i="1"/>
  <c r="CS76" i="1" s="1"/>
  <c r="CO76" i="1"/>
  <c r="BG12" i="1"/>
  <c r="BO12" i="1" s="1"/>
  <c r="BG56" i="1"/>
  <c r="BO56" i="1" s="1"/>
  <c r="BE8" i="1"/>
  <c r="BM8" i="1" s="1"/>
  <c r="Y40" i="1"/>
  <c r="AG40" i="1" s="1"/>
  <c r="BH13" i="1"/>
  <c r="BD13" i="1"/>
  <c r="BL13" i="1" s="1"/>
  <c r="BF45" i="1"/>
  <c r="BN45" i="1" s="1"/>
  <c r="BJ45" i="1"/>
  <c r="BH29" i="1"/>
  <c r="BD29" i="1"/>
  <c r="BL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CM17" i="1"/>
  <c r="CU17" i="1" s="1"/>
  <c r="CQ17" i="1"/>
  <c r="CM49" i="1"/>
  <c r="CU49" i="1" s="1"/>
  <c r="CQ49" i="1"/>
  <c r="CM81" i="1"/>
  <c r="CU81" i="1" s="1"/>
  <c r="CQ81" i="1"/>
  <c r="CK9" i="1"/>
  <c r="CS9" i="1" s="1"/>
  <c r="CO9" i="1"/>
  <c r="CK17" i="1"/>
  <c r="CS17" i="1" s="1"/>
  <c r="CO17" i="1"/>
  <c r="CK29" i="1"/>
  <c r="CS29" i="1" s="1"/>
  <c r="CO29" i="1"/>
  <c r="CK37" i="1"/>
  <c r="CS37" i="1" s="1"/>
  <c r="CO37" i="1"/>
  <c r="CK45" i="1"/>
  <c r="CS45" i="1" s="1"/>
  <c r="CO45" i="1"/>
  <c r="CK53" i="1"/>
  <c r="CS53" i="1" s="1"/>
  <c r="CO53" i="1"/>
  <c r="CK61" i="1"/>
  <c r="CS61" i="1" s="1"/>
  <c r="CO61" i="1"/>
  <c r="CK69" i="1"/>
  <c r="CS69" i="1" s="1"/>
  <c r="CO69" i="1"/>
  <c r="CK77" i="1"/>
  <c r="CS77" i="1" s="1"/>
  <c r="CO77" i="1"/>
  <c r="BG37" i="1"/>
  <c r="BO37" i="1" s="1"/>
  <c r="BG81" i="1"/>
  <c r="BO81" i="1" s="1"/>
  <c r="BE32" i="1"/>
  <c r="BM32" i="1" s="1"/>
  <c r="Y72" i="1"/>
  <c r="AG72" i="1" s="1"/>
  <c r="BD37" i="1"/>
  <c r="BL37" i="1" s="1"/>
  <c r="BH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L6" i="1"/>
  <c r="CT6" i="1" s="1"/>
  <c r="CP6" i="1"/>
  <c r="CL14" i="1"/>
  <c r="CT14" i="1" s="1"/>
  <c r="CP14" i="1"/>
  <c r="CL22" i="1"/>
  <c r="CT22" i="1" s="1"/>
  <c r="CP22" i="1"/>
  <c r="CL30" i="1"/>
  <c r="CT30" i="1" s="1"/>
  <c r="CP30" i="1"/>
  <c r="CL38" i="1"/>
  <c r="CT38" i="1" s="1"/>
  <c r="CP38" i="1"/>
  <c r="CL46" i="1"/>
  <c r="CT46" i="1" s="1"/>
  <c r="CP46" i="1"/>
  <c r="CL54" i="1"/>
  <c r="CT54" i="1" s="1"/>
  <c r="CP54" i="1"/>
  <c r="CL62" i="1"/>
  <c r="CT62" i="1" s="1"/>
  <c r="CP62" i="1"/>
  <c r="CP70" i="1"/>
  <c r="CL70" i="1"/>
  <c r="CT70" i="1" s="1"/>
  <c r="CL78" i="1"/>
  <c r="CT78" i="1" s="1"/>
  <c r="CP78" i="1"/>
  <c r="CJ6" i="1"/>
  <c r="CR6" i="1" s="1"/>
  <c r="CN6" i="1"/>
  <c r="CJ14" i="1"/>
  <c r="CR14" i="1" s="1"/>
  <c r="CN14" i="1"/>
  <c r="CJ22" i="1"/>
  <c r="CR22" i="1" s="1"/>
  <c r="CN22" i="1"/>
  <c r="CJ30" i="1"/>
  <c r="CR30" i="1" s="1"/>
  <c r="CN30" i="1"/>
  <c r="CJ38" i="1"/>
  <c r="CR38" i="1" s="1"/>
  <c r="CN38" i="1"/>
  <c r="CJ46" i="1"/>
  <c r="CR46" i="1" s="1"/>
  <c r="CN46" i="1"/>
  <c r="CN54" i="1"/>
  <c r="CJ54" i="1"/>
  <c r="CR54" i="1" s="1"/>
  <c r="CJ62" i="1"/>
  <c r="CR62" i="1" s="1"/>
  <c r="CN62" i="1"/>
  <c r="CJ70" i="1"/>
  <c r="CR70" i="1" s="1"/>
  <c r="CN70" i="1"/>
  <c r="CJ78" i="1"/>
  <c r="CR78" i="1" s="1"/>
  <c r="CN78" i="1"/>
  <c r="BJ10" i="1"/>
  <c r="BF10" i="1"/>
  <c r="BN10" i="1" s="1"/>
  <c r="BJ18" i="1"/>
  <c r="BF18" i="1"/>
  <c r="BN18" i="1" s="1"/>
  <c r="BJ26" i="1"/>
  <c r="BF26" i="1"/>
  <c r="BN26" i="1" s="1"/>
  <c r="BJ34" i="1"/>
  <c r="BF34" i="1"/>
  <c r="BN34" i="1" s="1"/>
  <c r="BJ42" i="1"/>
  <c r="BF42" i="1"/>
  <c r="BN42" i="1" s="1"/>
  <c r="BJ50" i="1"/>
  <c r="BF50" i="1"/>
  <c r="BN50" i="1" s="1"/>
  <c r="BJ58" i="1"/>
  <c r="BF58" i="1"/>
  <c r="BN58" i="1" s="1"/>
  <c r="BJ66" i="1"/>
  <c r="BF66" i="1"/>
  <c r="BN66" i="1" s="1"/>
  <c r="BJ74" i="1"/>
  <c r="BF74" i="1"/>
  <c r="BN74" i="1" s="1"/>
  <c r="BJ2" i="1"/>
  <c r="BF2" i="1"/>
  <c r="BN2" i="1" s="1"/>
  <c r="BH10" i="1"/>
  <c r="BD10" i="1"/>
  <c r="BL10" i="1" s="1"/>
  <c r="BH18" i="1"/>
  <c r="BD18" i="1"/>
  <c r="BL18" i="1" s="1"/>
  <c r="BH26" i="1"/>
  <c r="BD26" i="1"/>
  <c r="BL26" i="1" s="1"/>
  <c r="BH34" i="1"/>
  <c r="BD34" i="1"/>
  <c r="BL34" i="1" s="1"/>
  <c r="BH42" i="1"/>
  <c r="BD42" i="1"/>
  <c r="BL42" i="1" s="1"/>
  <c r="BH50" i="1"/>
  <c r="BD50" i="1"/>
  <c r="BL50" i="1" s="1"/>
  <c r="BH58" i="1"/>
  <c r="BD58" i="1"/>
  <c r="BL58" i="1" s="1"/>
  <c r="BH66" i="1"/>
  <c r="BD66" i="1"/>
  <c r="BL66" i="1" s="1"/>
  <c r="BH74" i="1"/>
  <c r="BD74" i="1"/>
  <c r="BL74" i="1" s="1"/>
  <c r="BH2" i="1"/>
  <c r="BD2" i="1"/>
  <c r="BL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BH28" i="1"/>
  <c r="BD28" i="1"/>
  <c r="BL28" i="1" s="1"/>
  <c r="BH56" i="1"/>
  <c r="BD56" i="1"/>
  <c r="BL56" i="1" s="1"/>
  <c r="AB4" i="1"/>
  <c r="X4" i="1"/>
  <c r="AF4" i="1" s="1"/>
  <c r="AB32" i="1"/>
  <c r="X32" i="1"/>
  <c r="AF32" i="1" s="1"/>
  <c r="AB68" i="1"/>
  <c r="X68" i="1"/>
  <c r="AF68" i="1" s="1"/>
  <c r="BJ29" i="1"/>
  <c r="BF29" i="1"/>
  <c r="BN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CM31" i="1"/>
  <c r="CU31" i="1" s="1"/>
  <c r="CQ67" i="1"/>
  <c r="CK3" i="1"/>
  <c r="CS3" i="1" s="1"/>
  <c r="CO3" i="1"/>
  <c r="CK11" i="1"/>
  <c r="CS11" i="1" s="1"/>
  <c r="CO11" i="1"/>
  <c r="CK19" i="1"/>
  <c r="CS19" i="1" s="1"/>
  <c r="CO19" i="1"/>
  <c r="CK27" i="1"/>
  <c r="CS27" i="1" s="1"/>
  <c r="CO27" i="1"/>
  <c r="CK35" i="1"/>
  <c r="CS35" i="1" s="1"/>
  <c r="CO35" i="1"/>
  <c r="CK43" i="1"/>
  <c r="CS43" i="1" s="1"/>
  <c r="CO43" i="1"/>
  <c r="CK51" i="1"/>
  <c r="CS51" i="1" s="1"/>
  <c r="CO51" i="1"/>
  <c r="CK59" i="1"/>
  <c r="CS59" i="1" s="1"/>
  <c r="CO59" i="1"/>
  <c r="CK67" i="1"/>
  <c r="CS67" i="1" s="1"/>
  <c r="CO67" i="1"/>
  <c r="CK75" i="1"/>
  <c r="CS75" i="1" s="1"/>
  <c r="CO75" i="1"/>
  <c r="BG19" i="1"/>
  <c r="BO19" i="1" s="1"/>
  <c r="BG51" i="1"/>
  <c r="BO51" i="1" s="1"/>
  <c r="BE3" i="1"/>
  <c r="BM3" i="1" s="1"/>
  <c r="BE35" i="1"/>
  <c r="BM35" i="1" s="1"/>
  <c r="BE67" i="1"/>
  <c r="BM67" i="1" s="1"/>
  <c r="Y19" i="1"/>
  <c r="AG19" i="1" s="1"/>
  <c r="Y51" i="1"/>
  <c r="AG51" i="1" s="1"/>
  <c r="BG44" i="1"/>
  <c r="BO44" i="1" s="1"/>
  <c r="Y56" i="1"/>
  <c r="AG5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CL8" i="1"/>
  <c r="CT8" i="1" s="1"/>
  <c r="CP8" i="1"/>
  <c r="CL16" i="1"/>
  <c r="CT16" i="1" s="1"/>
  <c r="CP16" i="1"/>
  <c r="CL24" i="1"/>
  <c r="CT24" i="1" s="1"/>
  <c r="CP24" i="1"/>
  <c r="CL32" i="1"/>
  <c r="CT32" i="1" s="1"/>
  <c r="CP32" i="1"/>
  <c r="CL40" i="1"/>
  <c r="CT40" i="1" s="1"/>
  <c r="CP40" i="1"/>
  <c r="CL48" i="1"/>
  <c r="CT48" i="1" s="1"/>
  <c r="CP48" i="1"/>
  <c r="CL56" i="1"/>
  <c r="CT56" i="1" s="1"/>
  <c r="CP56" i="1"/>
  <c r="CL64" i="1"/>
  <c r="CT64" i="1" s="1"/>
  <c r="CP64" i="1"/>
  <c r="CL72" i="1"/>
  <c r="CT72" i="1" s="1"/>
  <c r="CP72" i="1"/>
  <c r="CL80" i="1"/>
  <c r="CT80" i="1" s="1"/>
  <c r="CP80" i="1"/>
  <c r="CJ8" i="1"/>
  <c r="CR8" i="1" s="1"/>
  <c r="CN8" i="1"/>
  <c r="CJ16" i="1"/>
  <c r="CR16" i="1" s="1"/>
  <c r="CN16" i="1"/>
  <c r="CJ24" i="1"/>
  <c r="CR24" i="1" s="1"/>
  <c r="CN24" i="1"/>
  <c r="CJ32" i="1"/>
  <c r="CR32" i="1" s="1"/>
  <c r="CN32" i="1"/>
  <c r="CJ40" i="1"/>
  <c r="CR40" i="1" s="1"/>
  <c r="CN40" i="1"/>
  <c r="CJ48" i="1"/>
  <c r="CR48" i="1" s="1"/>
  <c r="CN48" i="1"/>
  <c r="CJ56" i="1"/>
  <c r="CR56" i="1" s="1"/>
  <c r="CN56" i="1"/>
  <c r="CJ64" i="1"/>
  <c r="CR64" i="1" s="1"/>
  <c r="CN64" i="1"/>
  <c r="CJ72" i="1"/>
  <c r="CR72" i="1" s="1"/>
  <c r="CN72" i="1"/>
  <c r="CJ80" i="1"/>
  <c r="CR80" i="1" s="1"/>
  <c r="CN80" i="1"/>
  <c r="BJ8" i="1"/>
  <c r="BF8" i="1"/>
  <c r="BN8" i="1" s="1"/>
  <c r="BJ16" i="1"/>
  <c r="BF16" i="1"/>
  <c r="BN16" i="1" s="1"/>
  <c r="BJ24" i="1"/>
  <c r="BF24" i="1"/>
  <c r="BN24" i="1" s="1"/>
  <c r="BJ36" i="1"/>
  <c r="BF36" i="1"/>
  <c r="BN36" i="1" s="1"/>
  <c r="BJ52" i="1"/>
  <c r="BF52" i="1"/>
  <c r="BN52" i="1" s="1"/>
  <c r="BJ60" i="1"/>
  <c r="BF60" i="1"/>
  <c r="BN60" i="1" s="1"/>
  <c r="BJ68" i="1"/>
  <c r="BF68" i="1"/>
  <c r="BN68" i="1" s="1"/>
  <c r="BJ76" i="1"/>
  <c r="BF76" i="1"/>
  <c r="BN76" i="1" s="1"/>
  <c r="BH4" i="1"/>
  <c r="BD4" i="1"/>
  <c r="BL4" i="1" s="1"/>
  <c r="BH12" i="1"/>
  <c r="BD12" i="1"/>
  <c r="BL12" i="1" s="1"/>
  <c r="BH20" i="1"/>
  <c r="BD20" i="1"/>
  <c r="BL20" i="1" s="1"/>
  <c r="BH48" i="1"/>
  <c r="BD48" i="1"/>
  <c r="BL48" i="1" s="1"/>
  <c r="AB12" i="1"/>
  <c r="X12" i="1"/>
  <c r="AF12" i="1" s="1"/>
  <c r="X60" i="1"/>
  <c r="AF60" i="1" s="1"/>
  <c r="AB60" i="1"/>
  <c r="AB29" i="1"/>
  <c r="X29" i="1"/>
  <c r="AF29" i="1" s="1"/>
  <c r="BH61" i="1"/>
  <c r="BD61" i="1"/>
  <c r="BL61" i="1" s="1"/>
  <c r="Z21" i="1"/>
  <c r="V21" i="1"/>
  <c r="AD21" i="1" s="1"/>
  <c r="CL13" i="1"/>
  <c r="CT13" i="1" s="1"/>
  <c r="CP13" i="1"/>
  <c r="CL53" i="1"/>
  <c r="CT53" i="1" s="1"/>
  <c r="CP53" i="1"/>
  <c r="CJ5" i="1"/>
  <c r="CR5" i="1" s="1"/>
  <c r="CN5" i="1"/>
  <c r="CJ33" i="1"/>
  <c r="CR33" i="1" s="1"/>
  <c r="CN33" i="1"/>
  <c r="CJ57" i="1"/>
  <c r="CR57" i="1" s="1"/>
  <c r="CN57" i="1"/>
  <c r="CJ65" i="1"/>
  <c r="CR65" i="1" s="1"/>
  <c r="CN65" i="1"/>
  <c r="CJ73" i="1"/>
  <c r="CR73" i="1" s="1"/>
  <c r="CN73" i="1"/>
  <c r="CN81" i="1"/>
  <c r="CJ81" i="1"/>
  <c r="CR81" i="1" s="1"/>
  <c r="BJ21" i="1"/>
  <c r="BF21" i="1"/>
  <c r="BN21" i="1" s="1"/>
  <c r="BJ33" i="1"/>
  <c r="BF33" i="1"/>
  <c r="BN33" i="1" s="1"/>
  <c r="BJ41" i="1"/>
  <c r="BF41" i="1"/>
  <c r="BN41" i="1" s="1"/>
  <c r="BJ53" i="1"/>
  <c r="BF53" i="1"/>
  <c r="BN53" i="1" s="1"/>
  <c r="BJ73" i="1"/>
  <c r="BF73" i="1"/>
  <c r="BN73" i="1" s="1"/>
  <c r="BD5" i="1"/>
  <c r="BL5" i="1" s="1"/>
  <c r="BH5" i="1"/>
  <c r="BD17" i="1"/>
  <c r="BL17" i="1" s="1"/>
  <c r="BH17" i="1"/>
  <c r="BH25" i="1"/>
  <c r="BD25" i="1"/>
  <c r="BL25" i="1" s="1"/>
  <c r="BJ32" i="1"/>
  <c r="BF32" i="1"/>
  <c r="BN32" i="1" s="1"/>
  <c r="BH52" i="1"/>
  <c r="BD52" i="1"/>
  <c r="BL52" i="1" s="1"/>
  <c r="BH80" i="1"/>
  <c r="BD80" i="1"/>
  <c r="BL80" i="1" s="1"/>
  <c r="X28" i="1"/>
  <c r="AF28" i="1" s="1"/>
  <c r="AB28" i="1"/>
  <c r="AB52" i="1"/>
  <c r="X52" i="1"/>
  <c r="AF52" i="1" s="1"/>
  <c r="CL51" i="1"/>
  <c r="CT51" i="1" s="1"/>
  <c r="CP51" i="1"/>
  <c r="BH53" i="1"/>
  <c r="BD53" i="1"/>
  <c r="BL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CM6" i="1"/>
  <c r="CU6" i="1" s="1"/>
  <c r="CQ6" i="1"/>
  <c r="CM30" i="1"/>
  <c r="CU30" i="1" s="1"/>
  <c r="CQ30" i="1"/>
  <c r="CK6" i="1"/>
  <c r="CS6" i="1" s="1"/>
  <c r="CO6" i="1"/>
  <c r="CK14" i="1"/>
  <c r="CS14" i="1" s="1"/>
  <c r="CO14" i="1"/>
  <c r="CK22" i="1"/>
  <c r="CS22" i="1" s="1"/>
  <c r="CO22" i="1"/>
  <c r="CK30" i="1"/>
  <c r="CS30" i="1" s="1"/>
  <c r="CO30" i="1"/>
  <c r="CK38" i="1"/>
  <c r="CS38" i="1" s="1"/>
  <c r="CO38" i="1"/>
  <c r="CK46" i="1"/>
  <c r="CS46" i="1" s="1"/>
  <c r="CO46" i="1"/>
  <c r="CK54" i="1"/>
  <c r="CS54" i="1" s="1"/>
  <c r="CO54" i="1"/>
  <c r="CO62" i="1"/>
  <c r="CK62" i="1"/>
  <c r="CS62" i="1" s="1"/>
  <c r="CK70" i="1"/>
  <c r="CS70" i="1" s="1"/>
  <c r="CO70" i="1"/>
  <c r="CK78" i="1"/>
  <c r="CS78" i="1" s="1"/>
  <c r="CO78" i="1"/>
  <c r="BK10" i="1"/>
  <c r="BG10" i="1"/>
  <c r="BO10" i="1" s="1"/>
  <c r="BK18" i="1"/>
  <c r="BG18" i="1"/>
  <c r="BO18" i="1" s="1"/>
  <c r="BK50" i="1"/>
  <c r="BG50" i="1"/>
  <c r="BO50" i="1" s="1"/>
  <c r="BI10" i="1"/>
  <c r="BE10" i="1"/>
  <c r="BM10" i="1" s="1"/>
  <c r="BI50" i="1"/>
  <c r="BE50" i="1"/>
  <c r="BM50" i="1" s="1"/>
  <c r="BI66" i="1"/>
  <c r="BE66" i="1"/>
  <c r="BM66" i="1" s="1"/>
  <c r="AC18" i="1"/>
  <c r="Y18" i="1"/>
  <c r="AG18" i="1" s="1"/>
  <c r="AC58" i="1"/>
  <c r="Y58" i="1"/>
  <c r="AG58" i="1" s="1"/>
  <c r="AC4" i="1"/>
  <c r="Y4" i="1"/>
  <c r="AG4" i="1" s="1"/>
  <c r="AC32" i="1"/>
  <c r="Y32" i="1"/>
  <c r="AG32" i="1" s="1"/>
  <c r="BH41" i="1"/>
  <c r="BD41" i="1"/>
  <c r="BL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CL3" i="1"/>
  <c r="CT3" i="1" s="1"/>
  <c r="CP3" i="1"/>
  <c r="CL11" i="1"/>
  <c r="CT11" i="1" s="1"/>
  <c r="CP11" i="1"/>
  <c r="CP19" i="1"/>
  <c r="CL19" i="1"/>
  <c r="CT19" i="1" s="1"/>
  <c r="CP27" i="1"/>
  <c r="CL27" i="1"/>
  <c r="CT27" i="1" s="1"/>
  <c r="CP35" i="1"/>
  <c r="CL35" i="1"/>
  <c r="CT35" i="1" s="1"/>
  <c r="CL43" i="1"/>
  <c r="CT43" i="1" s="1"/>
  <c r="CP43" i="1"/>
  <c r="CL55" i="1"/>
  <c r="CT55" i="1" s="1"/>
  <c r="CP55" i="1"/>
  <c r="CL63" i="1"/>
  <c r="CT63" i="1" s="1"/>
  <c r="CP63" i="1"/>
  <c r="CL71" i="1"/>
  <c r="CT71" i="1" s="1"/>
  <c r="CP71" i="1"/>
  <c r="CL79" i="1"/>
  <c r="CT79" i="1" s="1"/>
  <c r="CP79" i="1"/>
  <c r="CJ7" i="1"/>
  <c r="CR7" i="1" s="1"/>
  <c r="CN7" i="1"/>
  <c r="CJ15" i="1"/>
  <c r="CR15" i="1" s="1"/>
  <c r="CN15" i="1"/>
  <c r="CJ23" i="1"/>
  <c r="CR23" i="1" s="1"/>
  <c r="CN23" i="1"/>
  <c r="CJ31" i="1"/>
  <c r="CR31" i="1" s="1"/>
  <c r="CN31" i="1"/>
  <c r="CJ39" i="1"/>
  <c r="CR39" i="1" s="1"/>
  <c r="CN39" i="1"/>
  <c r="CJ47" i="1"/>
  <c r="CR47" i="1" s="1"/>
  <c r="CN47" i="1"/>
  <c r="CJ55" i="1"/>
  <c r="CR55" i="1" s="1"/>
  <c r="CN55" i="1"/>
  <c r="CJ63" i="1"/>
  <c r="CR63" i="1" s="1"/>
  <c r="CN63" i="1"/>
  <c r="CJ71" i="1"/>
  <c r="CR71" i="1" s="1"/>
  <c r="CN71" i="1"/>
  <c r="CJ79" i="1"/>
  <c r="CR79" i="1" s="1"/>
  <c r="CN79" i="1"/>
  <c r="BJ7" i="1"/>
  <c r="BF7" i="1"/>
  <c r="BN7" i="1" s="1"/>
  <c r="BJ15" i="1"/>
  <c r="BF15" i="1"/>
  <c r="BN15" i="1" s="1"/>
  <c r="BJ23" i="1"/>
  <c r="BF23" i="1"/>
  <c r="BN23" i="1" s="1"/>
  <c r="BJ31" i="1"/>
  <c r="BF31" i="1"/>
  <c r="BN31" i="1" s="1"/>
  <c r="BJ39" i="1"/>
  <c r="BF39" i="1"/>
  <c r="BN39" i="1" s="1"/>
  <c r="BJ47" i="1"/>
  <c r="BF47" i="1"/>
  <c r="BN47" i="1" s="1"/>
  <c r="BJ55" i="1"/>
  <c r="BF55" i="1"/>
  <c r="BN55" i="1" s="1"/>
  <c r="BJ63" i="1"/>
  <c r="BF63" i="1"/>
  <c r="BN63" i="1" s="1"/>
  <c r="BJ71" i="1"/>
  <c r="BF71" i="1"/>
  <c r="BN71" i="1" s="1"/>
  <c r="BJ79" i="1"/>
  <c r="BF79" i="1"/>
  <c r="BN79" i="1" s="1"/>
  <c r="BH7" i="1"/>
  <c r="BD7" i="1"/>
  <c r="BL7" i="1" s="1"/>
  <c r="BH15" i="1"/>
  <c r="BD15" i="1"/>
  <c r="BL15" i="1" s="1"/>
  <c r="BH23" i="1"/>
  <c r="BD23" i="1"/>
  <c r="BL23" i="1" s="1"/>
  <c r="BH31" i="1"/>
  <c r="BD31" i="1"/>
  <c r="BL31" i="1" s="1"/>
  <c r="BH39" i="1"/>
  <c r="BD39" i="1"/>
  <c r="BL39" i="1" s="1"/>
  <c r="BH47" i="1"/>
  <c r="BD47" i="1"/>
  <c r="BL47" i="1" s="1"/>
  <c r="BH55" i="1"/>
  <c r="BD55" i="1"/>
  <c r="BL55" i="1" s="1"/>
  <c r="BH63" i="1"/>
  <c r="BD63" i="1"/>
  <c r="BL63" i="1" s="1"/>
  <c r="BH71" i="1"/>
  <c r="BD71" i="1"/>
  <c r="BL71" i="1" s="1"/>
  <c r="BH79" i="1"/>
  <c r="BD79" i="1"/>
  <c r="BL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BH24" i="1"/>
  <c r="BD24" i="1"/>
  <c r="BL24" i="1" s="1"/>
  <c r="BH60" i="1"/>
  <c r="BD60" i="1"/>
  <c r="BL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Q8" i="1"/>
  <c r="CM8" i="1"/>
  <c r="CU8" i="1" s="1"/>
  <c r="CM80" i="1"/>
  <c r="CU80" i="1" s="1"/>
  <c r="CQ80" i="1"/>
  <c r="CK8" i="1"/>
  <c r="CS8" i="1" s="1"/>
  <c r="CO8" i="1"/>
  <c r="CK16" i="1"/>
  <c r="CS16" i="1" s="1"/>
  <c r="CO16" i="1"/>
  <c r="CK24" i="1"/>
  <c r="CS24" i="1" s="1"/>
  <c r="CO24" i="1"/>
  <c r="CK32" i="1"/>
  <c r="CS32" i="1" s="1"/>
  <c r="CO32" i="1"/>
  <c r="CK40" i="1"/>
  <c r="CS40" i="1" s="1"/>
  <c r="CO40" i="1"/>
  <c r="CK48" i="1"/>
  <c r="CS48" i="1" s="1"/>
  <c r="CO48" i="1"/>
  <c r="CK56" i="1"/>
  <c r="CS56" i="1" s="1"/>
  <c r="CO56" i="1"/>
  <c r="CK64" i="1"/>
  <c r="CS64" i="1" s="1"/>
  <c r="CO64" i="1"/>
  <c r="CK72" i="1"/>
  <c r="CS72" i="1" s="1"/>
  <c r="CO72" i="1"/>
  <c r="CK80" i="1"/>
  <c r="CS80" i="1" s="1"/>
  <c r="CO80" i="1"/>
  <c r="BG8" i="1"/>
  <c r="BO8" i="1" s="1"/>
  <c r="BK24" i="1"/>
  <c r="BG24" i="1"/>
  <c r="BO24" i="1" s="1"/>
  <c r="BK36" i="1"/>
  <c r="BG36" i="1"/>
  <c r="BO36" i="1" s="1"/>
  <c r="BI12" i="1"/>
  <c r="BE12" i="1"/>
  <c r="BM12" i="1" s="1"/>
  <c r="BH45" i="1"/>
  <c r="BD45" i="1"/>
  <c r="BL45" i="1" s="1"/>
  <c r="AB61" i="1"/>
  <c r="X61" i="1"/>
  <c r="AF61" i="1" s="1"/>
  <c r="CQ48" i="1" l="1"/>
  <c r="CQ33" i="1"/>
  <c r="BE36" i="1"/>
  <c r="BM36" i="1" s="1"/>
  <c r="CM15" i="1"/>
  <c r="CU15" i="1" s="1"/>
  <c r="BK17" i="1"/>
  <c r="CQ44" i="1"/>
  <c r="BG2" i="1"/>
  <c r="BO2" i="1" s="1"/>
  <c r="BK67" i="1"/>
  <c r="BI4" i="1"/>
  <c r="Y50" i="1"/>
  <c r="AG50" i="1" s="1"/>
  <c r="AC67" i="1"/>
  <c r="BE58" i="1"/>
  <c r="BM58" i="1" s="1"/>
  <c r="CQ62" i="1"/>
  <c r="AC66" i="1"/>
  <c r="CM22" i="1"/>
  <c r="CU22" i="1" s="1"/>
  <c r="BG3" i="1"/>
  <c r="BO3" i="1" s="1"/>
  <c r="CQ72" i="1"/>
  <c r="CM70" i="1"/>
  <c r="CU70" i="1" s="1"/>
  <c r="AC3" i="1"/>
  <c r="AC16" i="1"/>
  <c r="BK28" i="1"/>
  <c r="AC14" i="1"/>
  <c r="AC8" i="1"/>
  <c r="AC39" i="1"/>
  <c r="BI55" i="1"/>
  <c r="BK71" i="1"/>
  <c r="BK7" i="1"/>
  <c r="CM55" i="1"/>
  <c r="CU55" i="1" s="1"/>
  <c r="BI25" i="1"/>
  <c r="BK21" i="1"/>
  <c r="CM61" i="1"/>
  <c r="CU61" i="1" s="1"/>
  <c r="BG52" i="1"/>
  <c r="BO52" i="1" s="1"/>
  <c r="BE51" i="1"/>
  <c r="BM51" i="1" s="1"/>
  <c r="BE21" i="1"/>
  <c r="BM21" i="1" s="1"/>
  <c r="Y78" i="1"/>
  <c r="AG78" i="1" s="1"/>
  <c r="CQ40" i="1"/>
  <c r="BE56" i="1"/>
  <c r="BM56" i="1" s="1"/>
  <c r="Y26" i="1"/>
  <c r="AG26" i="1" s="1"/>
  <c r="BG58" i="1"/>
  <c r="BO58" i="1" s="1"/>
  <c r="BG35" i="1"/>
  <c r="BO35" i="1" s="1"/>
  <c r="BI62" i="1"/>
  <c r="CQ66" i="1"/>
  <c r="AC71" i="1"/>
  <c r="Y7" i="1"/>
  <c r="AG7" i="1" s="1"/>
  <c r="BE23" i="1"/>
  <c r="BM23" i="1" s="1"/>
  <c r="BG39" i="1"/>
  <c r="BO39" i="1" s="1"/>
  <c r="CQ19" i="1"/>
  <c r="Y28" i="1"/>
  <c r="AG28" i="1" s="1"/>
  <c r="BG65" i="1"/>
  <c r="BO65" i="1" s="1"/>
  <c r="CQ29" i="1"/>
  <c r="Y35" i="1"/>
  <c r="AG35" i="1" s="1"/>
  <c r="BG72" i="1"/>
  <c r="BO72" i="1" s="1"/>
  <c r="BK46" i="1"/>
  <c r="BI20" i="1"/>
  <c r="BE18" i="1"/>
  <c r="BM18" i="1" s="1"/>
  <c r="BE19" i="1"/>
  <c r="BM19" i="1" s="1"/>
  <c r="CM47" i="1"/>
  <c r="CU47" i="1" s="1"/>
  <c r="BG57" i="1"/>
  <c r="BO57" i="1" s="1"/>
  <c r="CQ12" i="1"/>
  <c r="AC46" i="1"/>
  <c r="BE76" i="1"/>
  <c r="BM76" i="1" s="1"/>
  <c r="CQ65" i="1"/>
  <c r="CQ76" i="1"/>
  <c r="BI30" i="1"/>
  <c r="CQ34" i="1"/>
  <c r="AC20" i="1"/>
  <c r="BK14" i="1"/>
  <c r="BE64" i="1"/>
  <c r="BM64" i="1" s="1"/>
  <c r="Y79" i="1"/>
  <c r="AG79" i="1" s="1"/>
  <c r="BI74" i="1"/>
  <c r="Y59" i="1"/>
  <c r="AG59" i="1" s="1"/>
  <c r="BK47" i="1"/>
  <c r="Y2" i="1"/>
  <c r="AG2" i="1" s="1"/>
  <c r="CM38" i="1"/>
  <c r="CU38" i="1" s="1"/>
  <c r="BE75" i="1"/>
  <c r="BM75" i="1" s="1"/>
  <c r="CM63" i="1"/>
  <c r="CU63" i="1" s="1"/>
  <c r="AC68" i="1"/>
  <c r="CQ39" i="1"/>
  <c r="CM25" i="1"/>
  <c r="CU25" i="1" s="1"/>
  <c r="CM26" i="1"/>
  <c r="CU26" i="1" s="1"/>
  <c r="CM69" i="1"/>
  <c r="CU69" i="1" s="1"/>
  <c r="BE11" i="1"/>
  <c r="BM11" i="1" s="1"/>
  <c r="BG49" i="1"/>
  <c r="BO49" i="1" s="1"/>
  <c r="BK80" i="1"/>
  <c r="AC15" i="1"/>
  <c r="AC52" i="1"/>
  <c r="BK60" i="1"/>
  <c r="CQ24" i="1"/>
  <c r="BK74" i="1"/>
  <c r="AC42" i="1"/>
  <c r="BE34" i="1"/>
  <c r="BM34" i="1" s="1"/>
  <c r="BK26" i="1"/>
  <c r="Y76" i="1"/>
  <c r="AG76" i="1" s="1"/>
  <c r="BG27" i="1"/>
  <c r="BO27" i="1" s="1"/>
  <c r="BK4" i="1"/>
  <c r="Y48" i="1"/>
  <c r="AG48" i="1" s="1"/>
  <c r="BI31" i="1"/>
  <c r="BK73" i="1"/>
  <c r="AC70" i="1"/>
  <c r="Y70" i="1"/>
  <c r="AG70" i="1" s="1"/>
  <c r="Y6" i="1"/>
  <c r="AG6" i="1" s="1"/>
  <c r="AC6" i="1"/>
  <c r="BE54" i="1"/>
  <c r="BM54" i="1" s="1"/>
  <c r="BI54" i="1"/>
  <c r="BI6" i="1"/>
  <c r="BE6" i="1"/>
  <c r="BM6" i="1" s="1"/>
  <c r="BK38" i="1"/>
  <c r="BG38" i="1"/>
  <c r="BO38" i="1" s="1"/>
  <c r="BK6" i="1"/>
  <c r="BG6" i="1"/>
  <c r="BO6" i="1" s="1"/>
  <c r="CM16" i="1"/>
  <c r="CU16" i="1" s="1"/>
  <c r="Y74" i="1"/>
  <c r="AG74" i="1" s="1"/>
  <c r="Y34" i="1"/>
  <c r="AG34" i="1" s="1"/>
  <c r="BI26" i="1"/>
  <c r="BG66" i="1"/>
  <c r="BO66" i="1" s="1"/>
  <c r="CQ78" i="1"/>
  <c r="CQ14" i="1"/>
  <c r="AC75" i="1"/>
  <c r="Y11" i="1"/>
  <c r="AG11" i="1" s="1"/>
  <c r="BE27" i="1"/>
  <c r="BM27" i="1" s="1"/>
  <c r="BG43" i="1"/>
  <c r="BO43" i="1" s="1"/>
  <c r="CQ59" i="1"/>
  <c r="Y36" i="1"/>
  <c r="AG36" i="1" s="1"/>
  <c r="BG69" i="1"/>
  <c r="BO69" i="1" s="1"/>
  <c r="CM41" i="1"/>
  <c r="CU41" i="1" s="1"/>
  <c r="BI16" i="1"/>
  <c r="BK20" i="1"/>
  <c r="CM36" i="1"/>
  <c r="CU36" i="1" s="1"/>
  <c r="CM42" i="1"/>
  <c r="CU42" i="1" s="1"/>
  <c r="BI60" i="1"/>
  <c r="AC31" i="1"/>
  <c r="BI47" i="1"/>
  <c r="BK63" i="1"/>
  <c r="CM79" i="1"/>
  <c r="CU79" i="1" s="1"/>
  <c r="CM11" i="1"/>
  <c r="CU11" i="1" s="1"/>
  <c r="BI17" i="1"/>
  <c r="BK9" i="1"/>
  <c r="CM21" i="1"/>
  <c r="CU21" i="1" s="1"/>
  <c r="BI72" i="1"/>
  <c r="BE72" i="1"/>
  <c r="BM72" i="1" s="1"/>
  <c r="AC54" i="1"/>
  <c r="Y54" i="1"/>
  <c r="AG54" i="1" s="1"/>
  <c r="AC22" i="1"/>
  <c r="Y22" i="1"/>
  <c r="AG22" i="1" s="1"/>
  <c r="BI70" i="1"/>
  <c r="BE70" i="1"/>
  <c r="BM70" i="1" s="1"/>
  <c r="BE22" i="1"/>
  <c r="BM22" i="1" s="1"/>
  <c r="BI22" i="1"/>
  <c r="BG70" i="1"/>
  <c r="BO70" i="1" s="1"/>
  <c r="BK70" i="1"/>
  <c r="BG22" i="1"/>
  <c r="BO22" i="1" s="1"/>
  <c r="BK22" i="1"/>
  <c r="AC60" i="1"/>
  <c r="CM64" i="1"/>
  <c r="CU64" i="1" s="1"/>
  <c r="Y12" i="1"/>
  <c r="AG12" i="1" s="1"/>
  <c r="BK76" i="1"/>
  <c r="CQ56" i="1"/>
  <c r="AC10" i="1"/>
  <c r="BK42" i="1"/>
  <c r="CM54" i="1"/>
  <c r="CU54" i="1" s="1"/>
  <c r="BE44" i="1"/>
  <c r="BM44" i="1" s="1"/>
  <c r="Y27" i="1"/>
  <c r="AG27" i="1" s="1"/>
  <c r="BI43" i="1"/>
  <c r="BG59" i="1"/>
  <c r="BO59" i="1" s="1"/>
  <c r="CQ75" i="1"/>
  <c r="CQ7" i="1"/>
  <c r="BE9" i="1"/>
  <c r="BM9" i="1" s="1"/>
  <c r="BG5" i="1"/>
  <c r="BO5" i="1" s="1"/>
  <c r="CM57" i="1"/>
  <c r="CU57" i="1" s="1"/>
  <c r="BI68" i="1"/>
  <c r="BK48" i="1"/>
  <c r="CM52" i="1"/>
  <c r="CU52" i="1" s="1"/>
  <c r="CM58" i="1"/>
  <c r="CU58" i="1" s="1"/>
  <c r="AC44" i="1"/>
  <c r="AC47" i="1"/>
  <c r="BI63" i="1"/>
  <c r="BK79" i="1"/>
  <c r="BK15" i="1"/>
  <c r="CM27" i="1"/>
  <c r="CU27" i="1" s="1"/>
  <c r="BK32" i="1"/>
  <c r="BK33" i="1"/>
  <c r="CM37" i="1"/>
  <c r="CU37" i="1" s="1"/>
  <c r="BK40" i="1"/>
  <c r="BG40" i="1"/>
  <c r="BO40" i="1" s="1"/>
  <c r="Y38" i="1"/>
  <c r="AG38" i="1" s="1"/>
  <c r="AC38" i="1"/>
  <c r="BI38" i="1"/>
  <c r="BE38" i="1"/>
  <c r="BM38" i="1" s="1"/>
  <c r="BK54" i="1"/>
  <c r="BG54" i="1"/>
  <c r="BO54" i="1" s="1"/>
  <c r="BI48" i="1"/>
  <c r="BG68" i="1"/>
  <c r="BO68" i="1" s="1"/>
  <c r="BK16" i="1"/>
  <c r="CM32" i="1"/>
  <c r="CU32" i="1" s="1"/>
  <c r="BI28" i="1"/>
  <c r="BI2" i="1"/>
  <c r="BI42" i="1"/>
  <c r="BG34" i="1"/>
  <c r="BO34" i="1" s="1"/>
  <c r="CQ46" i="1"/>
  <c r="Y24" i="1"/>
  <c r="AG24" i="1" s="1"/>
  <c r="Y43" i="1"/>
  <c r="AG43" i="1" s="1"/>
  <c r="BE59" i="1"/>
  <c r="BM59" i="1" s="1"/>
  <c r="BG75" i="1"/>
  <c r="BO75" i="1" s="1"/>
  <c r="BG11" i="1"/>
  <c r="BO11" i="1" s="1"/>
  <c r="CQ23" i="1"/>
  <c r="BE33" i="1"/>
  <c r="BM33" i="1" s="1"/>
  <c r="BG25" i="1"/>
  <c r="BO25" i="1" s="1"/>
  <c r="CM73" i="1"/>
  <c r="CU73" i="1" s="1"/>
  <c r="CM9" i="1"/>
  <c r="CU9" i="1" s="1"/>
  <c r="BK64" i="1"/>
  <c r="CM68" i="1"/>
  <c r="CU68" i="1" s="1"/>
  <c r="CQ4" i="1"/>
  <c r="CQ74" i="1"/>
  <c r="CM10" i="1"/>
  <c r="CU10" i="1" s="1"/>
  <c r="AC63" i="1"/>
  <c r="BI79" i="1"/>
  <c r="BI15" i="1"/>
  <c r="BK31" i="1"/>
  <c r="CQ43" i="1"/>
  <c r="BI80" i="1"/>
  <c r="BK53" i="1"/>
  <c r="CM53" i="1"/>
  <c r="CU53" i="1" s="1"/>
  <c r="AA74" i="1"/>
  <c r="W74" i="1"/>
  <c r="AE74" i="1" s="1"/>
  <c r="W38" i="1"/>
  <c r="AE38" i="1" s="1"/>
  <c r="AA38" i="1"/>
  <c r="AA37" i="1"/>
  <c r="W37" i="1"/>
  <c r="AE37" i="1" s="1"/>
  <c r="Y81" i="1"/>
  <c r="AG81" i="1" s="1"/>
  <c r="AC81" i="1"/>
  <c r="AC49" i="1"/>
  <c r="Y49" i="1"/>
  <c r="AG49" i="1" s="1"/>
  <c r="Y21" i="1"/>
  <c r="AG21" i="1" s="1"/>
  <c r="AC21" i="1"/>
  <c r="BI69" i="1"/>
  <c r="BE69" i="1"/>
  <c r="BM69" i="1" s="1"/>
  <c r="BE41" i="1"/>
  <c r="BM41" i="1" s="1"/>
  <c r="BI41" i="1"/>
  <c r="BG45" i="1"/>
  <c r="BO45" i="1" s="1"/>
  <c r="BK45" i="1"/>
  <c r="W68" i="1"/>
  <c r="AE68" i="1" s="1"/>
  <c r="AA68" i="1"/>
  <c r="W52" i="1"/>
  <c r="AE52" i="1" s="1"/>
  <c r="AA52" i="1"/>
  <c r="W36" i="1"/>
  <c r="AE36" i="1" s="1"/>
  <c r="AA36" i="1"/>
  <c r="AA20" i="1"/>
  <c r="W20" i="1"/>
  <c r="AE20" i="1" s="1"/>
  <c r="W4" i="1"/>
  <c r="AE4" i="1" s="1"/>
  <c r="AA4" i="1"/>
  <c r="W62" i="1"/>
  <c r="AE62" i="1" s="1"/>
  <c r="AA62" i="1"/>
  <c r="AA34" i="1"/>
  <c r="W34" i="1"/>
  <c r="AE34" i="1" s="1"/>
  <c r="AA10" i="1"/>
  <c r="W10" i="1"/>
  <c r="AE10" i="1" s="1"/>
  <c r="AA73" i="1"/>
  <c r="W73" i="1"/>
  <c r="AE73" i="1" s="1"/>
  <c r="AA57" i="1"/>
  <c r="W57" i="1"/>
  <c r="AE57" i="1" s="1"/>
  <c r="AA33" i="1"/>
  <c r="W33" i="1"/>
  <c r="AE33" i="1" s="1"/>
  <c r="W5" i="1"/>
  <c r="AE5" i="1" s="1"/>
  <c r="AA5" i="1"/>
  <c r="Y53" i="1"/>
  <c r="AG53" i="1" s="1"/>
  <c r="AC53" i="1"/>
  <c r="AC17" i="1"/>
  <c r="Y17" i="1"/>
  <c r="AG17" i="1" s="1"/>
  <c r="BE65" i="1"/>
  <c r="BM65" i="1" s="1"/>
  <c r="BI65" i="1"/>
  <c r="BG61" i="1"/>
  <c r="BO61" i="1" s="1"/>
  <c r="BK61" i="1"/>
  <c r="W75" i="1"/>
  <c r="AE75" i="1" s="1"/>
  <c r="AA75" i="1"/>
  <c r="W35" i="1"/>
  <c r="AE35" i="1" s="1"/>
  <c r="AA35" i="1"/>
  <c r="AA71" i="1"/>
  <c r="W71" i="1"/>
  <c r="AE71" i="1" s="1"/>
  <c r="AA55" i="1"/>
  <c r="W55" i="1"/>
  <c r="AE55" i="1" s="1"/>
  <c r="AA39" i="1"/>
  <c r="W39" i="1"/>
  <c r="AE39" i="1" s="1"/>
  <c r="AA23" i="1"/>
  <c r="W23" i="1"/>
  <c r="AE23" i="1" s="1"/>
  <c r="W7" i="1"/>
  <c r="AE7" i="1" s="1"/>
  <c r="AA7" i="1"/>
  <c r="W27" i="1"/>
  <c r="AE27" i="1" s="1"/>
  <c r="AA27" i="1"/>
  <c r="AA66" i="1"/>
  <c r="W66" i="1"/>
  <c r="AE66" i="1" s="1"/>
  <c r="W30" i="1"/>
  <c r="AE30" i="1" s="1"/>
  <c r="AA30" i="1"/>
  <c r="W29" i="1"/>
  <c r="AE29" i="1" s="1"/>
  <c r="AA29" i="1"/>
  <c r="Y73" i="1"/>
  <c r="AG73" i="1" s="1"/>
  <c r="AC73" i="1"/>
  <c r="Y41" i="1"/>
  <c r="AG41" i="1" s="1"/>
  <c r="AC41" i="1"/>
  <c r="AC13" i="1"/>
  <c r="Y13" i="1"/>
  <c r="AG13" i="1" s="1"/>
  <c r="BI61" i="1"/>
  <c r="BE61" i="1"/>
  <c r="BM61" i="1" s="1"/>
  <c r="BI37" i="1"/>
  <c r="BE37" i="1"/>
  <c r="BM37" i="1" s="1"/>
  <c r="AA80" i="1"/>
  <c r="W80" i="1"/>
  <c r="AE80" i="1" s="1"/>
  <c r="AA64" i="1"/>
  <c r="W64" i="1"/>
  <c r="AE64" i="1" s="1"/>
  <c r="AA48" i="1"/>
  <c r="W48" i="1"/>
  <c r="AE48" i="1" s="1"/>
  <c r="AA32" i="1"/>
  <c r="W32" i="1"/>
  <c r="AE32" i="1" s="1"/>
  <c r="AA16" i="1"/>
  <c r="W16" i="1"/>
  <c r="AE16" i="1" s="1"/>
  <c r="AA2" i="1"/>
  <c r="W2" i="1"/>
  <c r="AE2" i="1" s="1"/>
  <c r="W54" i="1"/>
  <c r="AE54" i="1" s="1"/>
  <c r="AA54" i="1"/>
  <c r="AA26" i="1"/>
  <c r="W26" i="1"/>
  <c r="AE26" i="1" s="1"/>
  <c r="W6" i="1"/>
  <c r="AE6" i="1" s="1"/>
  <c r="AA6" i="1"/>
  <c r="W69" i="1"/>
  <c r="AE69" i="1" s="1"/>
  <c r="AA69" i="1"/>
  <c r="W53" i="1"/>
  <c r="AE53" i="1" s="1"/>
  <c r="AA53" i="1"/>
  <c r="AA25" i="1"/>
  <c r="W25" i="1"/>
  <c r="AE25" i="1" s="1"/>
  <c r="AC77" i="1"/>
  <c r="Y77" i="1"/>
  <c r="AG77" i="1" s="1"/>
  <c r="Y45" i="1"/>
  <c r="AG45" i="1" s="1"/>
  <c r="AC45" i="1"/>
  <c r="Y9" i="1"/>
  <c r="AG9" i="1" s="1"/>
  <c r="AC9" i="1"/>
  <c r="BE57" i="1"/>
  <c r="BM57" i="1" s="1"/>
  <c r="BI57" i="1"/>
  <c r="BK29" i="1"/>
  <c r="BG29" i="1"/>
  <c r="BO29" i="1" s="1"/>
  <c r="AA43" i="1"/>
  <c r="W43" i="1"/>
  <c r="AE43" i="1" s="1"/>
  <c r="AA58" i="1"/>
  <c r="W58" i="1"/>
  <c r="AE58" i="1" s="1"/>
  <c r="AA18" i="1"/>
  <c r="W18" i="1"/>
  <c r="AE18" i="1" s="1"/>
  <c r="W21" i="1"/>
  <c r="AE21" i="1" s="1"/>
  <c r="AA21" i="1"/>
  <c r="AC65" i="1"/>
  <c r="Y65" i="1"/>
  <c r="AG65" i="1" s="1"/>
  <c r="AC33" i="1"/>
  <c r="Y33" i="1"/>
  <c r="AG33" i="1" s="1"/>
  <c r="AC5" i="1"/>
  <c r="Y5" i="1"/>
  <c r="AG5" i="1" s="1"/>
  <c r="BI53" i="1"/>
  <c r="BE53" i="1"/>
  <c r="BM53" i="1" s="1"/>
  <c r="BE29" i="1"/>
  <c r="BM29" i="1" s="1"/>
  <c r="BI29" i="1"/>
  <c r="AA76" i="1"/>
  <c r="W76" i="1"/>
  <c r="AE76" i="1" s="1"/>
  <c r="W60" i="1"/>
  <c r="AE60" i="1" s="1"/>
  <c r="AA60" i="1"/>
  <c r="AA44" i="1"/>
  <c r="W44" i="1"/>
  <c r="AE44" i="1" s="1"/>
  <c r="W28" i="1"/>
  <c r="AE28" i="1" s="1"/>
  <c r="AA28" i="1"/>
  <c r="W12" i="1"/>
  <c r="AE12" i="1" s="1"/>
  <c r="AA12" i="1"/>
  <c r="W78" i="1"/>
  <c r="AE78" i="1" s="1"/>
  <c r="AA78" i="1"/>
  <c r="W46" i="1"/>
  <c r="AE46" i="1" s="1"/>
  <c r="AA46" i="1"/>
  <c r="W22" i="1"/>
  <c r="AE22" i="1" s="1"/>
  <c r="AA22" i="1"/>
  <c r="AA81" i="1"/>
  <c r="W81" i="1"/>
  <c r="AE81" i="1" s="1"/>
  <c r="AA65" i="1"/>
  <c r="W65" i="1"/>
  <c r="AE65" i="1" s="1"/>
  <c r="AA49" i="1"/>
  <c r="W49" i="1"/>
  <c r="AE49" i="1" s="1"/>
  <c r="AA17" i="1"/>
  <c r="W17" i="1"/>
  <c r="AE17" i="1" s="1"/>
  <c r="Y69" i="1"/>
  <c r="AG69" i="1" s="1"/>
  <c r="AC69" i="1"/>
  <c r="AC37" i="1"/>
  <c r="Y37" i="1"/>
  <c r="AG37" i="1" s="1"/>
  <c r="BE81" i="1"/>
  <c r="BM81" i="1" s="1"/>
  <c r="BI81" i="1"/>
  <c r="BE45" i="1"/>
  <c r="BM45" i="1" s="1"/>
  <c r="BI45" i="1"/>
  <c r="BG13" i="1"/>
  <c r="BO13" i="1" s="1"/>
  <c r="BK13" i="1"/>
  <c r="CM51" i="1"/>
  <c r="CU51" i="1" s="1"/>
  <c r="CQ51" i="1"/>
  <c r="W51" i="1"/>
  <c r="AE51" i="1" s="1"/>
  <c r="AA51" i="1"/>
  <c r="AA19" i="1"/>
  <c r="W19" i="1"/>
  <c r="AE19" i="1" s="1"/>
  <c r="W79" i="1"/>
  <c r="AE79" i="1" s="1"/>
  <c r="AA79" i="1"/>
  <c r="AA63" i="1"/>
  <c r="W63" i="1"/>
  <c r="AE63" i="1" s="1"/>
  <c r="AA47" i="1"/>
  <c r="W47" i="1"/>
  <c r="AE47" i="1" s="1"/>
  <c r="W31" i="1"/>
  <c r="AE31" i="1" s="1"/>
  <c r="AA31" i="1"/>
  <c r="AA15" i="1"/>
  <c r="W15" i="1"/>
  <c r="AE15" i="1" s="1"/>
  <c r="W59" i="1"/>
  <c r="AE59" i="1" s="1"/>
  <c r="AA59" i="1"/>
  <c r="W3" i="1"/>
  <c r="AE3" i="1" s="1"/>
  <c r="AA3" i="1"/>
  <c r="AA50" i="1"/>
  <c r="W50" i="1"/>
  <c r="AE50" i="1" s="1"/>
  <c r="W45" i="1"/>
  <c r="AE45" i="1" s="1"/>
  <c r="AA45" i="1"/>
  <c r="AA9" i="1"/>
  <c r="W9" i="1"/>
  <c r="AE9" i="1" s="1"/>
  <c r="AC57" i="1"/>
  <c r="Y57" i="1"/>
  <c r="AG57" i="1" s="1"/>
  <c r="AC25" i="1"/>
  <c r="Y25" i="1"/>
  <c r="AG25" i="1" s="1"/>
  <c r="BI77" i="1"/>
  <c r="BE77" i="1"/>
  <c r="BM77" i="1" s="1"/>
  <c r="BI49" i="1"/>
  <c r="BE49" i="1"/>
  <c r="BM49" i="1" s="1"/>
  <c r="BK77" i="1"/>
  <c r="BG77" i="1"/>
  <c r="BO77" i="1" s="1"/>
  <c r="AA72" i="1"/>
  <c r="W72" i="1"/>
  <c r="AE72" i="1" s="1"/>
  <c r="AA56" i="1"/>
  <c r="W56" i="1"/>
  <c r="AE56" i="1" s="1"/>
  <c r="AA40" i="1"/>
  <c r="W40" i="1"/>
  <c r="AE40" i="1" s="1"/>
  <c r="AA24" i="1"/>
  <c r="W24" i="1"/>
  <c r="AE24" i="1" s="1"/>
  <c r="AA8" i="1"/>
  <c r="W8" i="1"/>
  <c r="AE8" i="1" s="1"/>
  <c r="W70" i="1"/>
  <c r="AE70" i="1" s="1"/>
  <c r="AA70" i="1"/>
  <c r="AA42" i="1"/>
  <c r="W42" i="1"/>
  <c r="AE42" i="1" s="1"/>
  <c r="W14" i="1"/>
  <c r="AE14" i="1" s="1"/>
  <c r="AA14" i="1"/>
  <c r="AA77" i="1"/>
  <c r="W77" i="1"/>
  <c r="AE77" i="1" s="1"/>
  <c r="AA61" i="1"/>
  <c r="W61" i="1"/>
  <c r="AE61" i="1" s="1"/>
  <c r="AA41" i="1"/>
  <c r="W41" i="1"/>
  <c r="AE41" i="1" s="1"/>
  <c r="AA13" i="1"/>
  <c r="W13" i="1"/>
  <c r="AE13" i="1" s="1"/>
  <c r="Y61" i="1"/>
  <c r="AG61" i="1" s="1"/>
  <c r="AC61" i="1"/>
  <c r="AC29" i="1"/>
  <c r="Y29" i="1"/>
  <c r="AG29" i="1" s="1"/>
  <c r="BI73" i="1"/>
  <c r="BE73" i="1"/>
  <c r="BM73" i="1" s="1"/>
  <c r="BI13" i="1"/>
  <c r="BE13" i="1"/>
  <c r="BM13" i="1" s="1"/>
  <c r="AA67" i="1"/>
  <c r="W67" i="1"/>
  <c r="AE67" i="1" s="1"/>
  <c r="W11" i="1"/>
  <c r="AE11" i="1" s="1"/>
  <c r="AA11" i="1"/>
</calcChain>
</file>

<file path=xl/sharedStrings.xml><?xml version="1.0" encoding="utf-8"?>
<sst xmlns="http://schemas.openxmlformats.org/spreadsheetml/2006/main" count="163" uniqueCount="124">
  <si>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</si>
  <si>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</si>
  <si>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</si>
  <si>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</si>
  <si>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</si>
  <si>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</si>
  <si>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</si>
  <si>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</si>
  <si>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</si>
  <si>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</si>
  <si>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</si>
  <si>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</si>
  <si>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</si>
  <si>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</si>
  <si>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</si>
  <si>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</si>
  <si>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</si>
  <si>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</si>
  <si>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</si>
  <si>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</si>
  <si>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</si>
  <si>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</si>
  <si>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</si>
  <si>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</si>
  <si>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</si>
  <si>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</si>
  <si>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</si>
  <si>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</si>
  <si>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</si>
  <si>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</si>
  <si>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</si>
  <si>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</si>
  <si>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</si>
  <si>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</si>
  <si>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</si>
  <si>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</si>
  <si>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</si>
  <si>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</si>
  <si>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</si>
  <si>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</si>
  <si>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</si>
  <si>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</si>
  <si>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</si>
  <si>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</si>
  <si>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</si>
  <si>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</si>
  <si>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</si>
  <si>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</si>
  <si>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</si>
  <si>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</si>
  <si>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</si>
  <si>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</si>
  <si>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</si>
  <si>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</si>
  <si>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</si>
  <si>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</si>
  <si>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</si>
  <si>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</si>
  <si>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</si>
  <si>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</si>
  <si>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</si>
  <si>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</si>
  <si>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</si>
  <si>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</si>
  <si>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</si>
  <si>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</si>
  <si>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</si>
  <si>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</si>
  <si>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</si>
  <si>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</si>
  <si>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</si>
  <si>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</si>
  <si>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</si>
  <si>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</si>
  <si>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</si>
  <si>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</si>
  <si>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</si>
  <si>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</si>
  <si>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</si>
  <si>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</si>
  <si>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</si>
  <si>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</si>
  <si>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</si>
  <si>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</si>
  <si>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</si>
  <si>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</si>
  <si>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</si>
  <si>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</si>
  <si>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</si>
  <si>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</si>
  <si>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</si>
  <si>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</si>
  <si>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</si>
  <si>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</si>
  <si>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</si>
  <si>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</si>
  <si>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</si>
  <si>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</si>
  <si>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</si>
  <si>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</si>
  <si>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</si>
  <si>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</si>
  <si>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</si>
  <si>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</si>
  <si>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</si>
  <si>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</si>
  <si>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</si>
  <si>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</si>
  <si>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</si>
  <si>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</si>
  <si>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</si>
  <si>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</si>
  <si>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</si>
  <si>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DO23r</t>
  </si>
  <si>
    <t>DOP23r</t>
  </si>
  <si>
    <t>DA23r</t>
  </si>
  <si>
    <t>DAP23r</t>
  </si>
  <si>
    <t>DO23ra</t>
  </si>
  <si>
    <t>DOP23ra</t>
  </si>
  <si>
    <t>DA23ra</t>
  </si>
  <si>
    <t>DAP23ra</t>
  </si>
  <si>
    <t>Var1</t>
  </si>
  <si>
    <t>W1_0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</si>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</sst>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48" borderId="0" xfId="0" applyFont="1" applyFill="1" applyAlignment="1"/>
    <xf numFmtId="0" fontId="1" fillId="49" borderId="0" xfId="0" applyFont="1" applyFill="1" applyAlignment="1"/>
    <xf numFmtId="0" fontId="1" fillId="50" borderId="0" xfId="0" applyFont="1" applyFill="1" applyAlignment="1"/>
    <xf numFmtId="0" fontId="1" fillId="51" borderId="0" xfId="0" applyFont="1" applyFill="1" applyAlignment="1"/>
    <xf numFmtId="0" fontId="0" fillId="52" borderId="0" xfId="0" applyFont="1" applyFill="1" applyAlignment="1"/>
    <xf numFmtId="0" fontId="1" fillId="53" borderId="0" xfId="0" applyFont="1" applyFill="1" applyAlignment="1"/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1"/>
  <sheetViews>
    <sheetView tabSelected="1" topLeftCell="AD1" zoomScaleNormal="100" workbookViewId="0">
      <selection activeCell="AV19" sqref="AV19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7" customWidth="1"/>
    <col min="26" max="29" width="6.28515625" style="39" customWidth="1"/>
    <col min="30" max="33" width="6.28515625" style="59" customWidth="1"/>
    <col min="34" max="37" width="6.28515625" style="36" customWidth="1"/>
    <col min="38" max="41" width="6.28515625" style="57" customWidth="1"/>
    <col min="42" max="42" width="6.28515625" style="59" customWidth="1"/>
    <col min="43" max="45" width="6.28515625" style="31" customWidth="1"/>
    <col min="46" max="46" width="6.42578125" style="29" customWidth="1"/>
    <col min="47" max="47" width="6.5703125" style="29" customWidth="1"/>
    <col min="48" max="51" width="6.5703125" style="41" customWidth="1"/>
    <col min="52" max="55" width="6.5703125" style="44" customWidth="1"/>
    <col min="56" max="59" width="6.5703125" style="29" customWidth="1"/>
    <col min="60" max="63" width="6.5703125" style="41" customWidth="1"/>
    <col min="64" max="67" width="6.5703125" style="44" customWidth="1"/>
    <col min="68" max="71" width="6.28515625" style="29" customWidth="1"/>
    <col min="72" max="75" width="6.28515625" style="41" customWidth="1"/>
    <col min="76" max="77" width="6.5703125" style="54" customWidth="1"/>
    <col min="78" max="78" width="6.28515625" style="30" customWidth="1"/>
    <col min="79" max="79" width="6.140625" style="30" customWidth="1"/>
    <col min="80" max="83" width="6.140625" style="34" customWidth="1"/>
    <col min="84" max="87" width="6.140625" style="33" customWidth="1"/>
    <col min="88" max="91" width="6.140625" style="30" customWidth="1"/>
    <col min="92" max="95" width="6.140625" style="34" customWidth="1"/>
    <col min="96" max="99" width="6.140625" style="33" customWidth="1"/>
    <col min="100" max="103" width="6.28515625" style="30" customWidth="1"/>
    <col min="104" max="107" width="6.28515625" style="34" customWidth="1"/>
    <col min="108" max="109" width="6.140625" style="32" customWidth="1"/>
    <col min="110" max="113" width="6.28515625" style="68" customWidth="1"/>
    <col min="114" max="117" width="6.28515625" style="70" customWidth="1"/>
    <col min="118" max="120" width="8.28515625" style="8" customWidth="1"/>
    <col min="121" max="122" width="4.42578125" style="8" customWidth="1"/>
    <col min="123" max="123" width="4.7109375" style="8" customWidth="1"/>
    <col min="124" max="124" width="11.42578125" style="8"/>
  </cols>
  <sheetData>
    <row r="1" spans="1:123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58" t="s">
        <v>61</v>
      </c>
      <c r="AE1" s="58" t="s">
        <v>62</v>
      </c>
      <c r="AF1" s="58" t="s">
        <v>63</v>
      </c>
      <c r="AG1" s="58" t="s">
        <v>64</v>
      </c>
      <c r="AH1" s="35" t="s">
        <v>89</v>
      </c>
      <c r="AI1" s="35" t="s">
        <v>90</v>
      </c>
      <c r="AJ1" s="35" t="s">
        <v>91</v>
      </c>
      <c r="AK1" s="35" t="s">
        <v>92</v>
      </c>
      <c r="AL1" s="10" t="s">
        <v>93</v>
      </c>
      <c r="AM1" s="10" t="s">
        <v>94</v>
      </c>
      <c r="AN1" s="10" t="s">
        <v>95</v>
      </c>
      <c r="AO1" s="10" t="s">
        <v>96</v>
      </c>
      <c r="AP1" s="58" t="s">
        <v>121</v>
      </c>
      <c r="AQ1" s="51" t="s">
        <v>46</v>
      </c>
      <c r="AR1" s="51" t="s">
        <v>122</v>
      </c>
      <c r="AS1" s="51" t="s">
        <v>47</v>
      </c>
      <c r="AT1" s="6" t="s">
        <v>23</v>
      </c>
      <c r="AU1" s="6" t="s">
        <v>24</v>
      </c>
      <c r="AV1" s="40" t="s">
        <v>16</v>
      </c>
      <c r="AW1" s="40" t="s">
        <v>25</v>
      </c>
      <c r="AX1" s="40" t="s">
        <v>26</v>
      </c>
      <c r="AY1" s="40" t="s">
        <v>27</v>
      </c>
      <c r="AZ1" s="49" t="s">
        <v>38</v>
      </c>
      <c r="BA1" s="49" t="s">
        <v>39</v>
      </c>
      <c r="BB1" s="49" t="s">
        <v>40</v>
      </c>
      <c r="BC1" s="49" t="s">
        <v>41</v>
      </c>
      <c r="BD1" s="61" t="s">
        <v>65</v>
      </c>
      <c r="BE1" s="61" t="s">
        <v>66</v>
      </c>
      <c r="BF1" s="61" t="s">
        <v>67</v>
      </c>
      <c r="BG1" s="61" t="s">
        <v>68</v>
      </c>
      <c r="BH1" s="60" t="s">
        <v>69</v>
      </c>
      <c r="BI1" s="60" t="s">
        <v>70</v>
      </c>
      <c r="BJ1" s="60" t="s">
        <v>71</v>
      </c>
      <c r="BK1" s="60" t="s">
        <v>72</v>
      </c>
      <c r="BL1" s="49" t="s">
        <v>73</v>
      </c>
      <c r="BM1" s="49" t="s">
        <v>74</v>
      </c>
      <c r="BN1" s="49" t="s">
        <v>75</v>
      </c>
      <c r="BO1" s="49" t="s">
        <v>76</v>
      </c>
      <c r="BP1" s="23" t="s">
        <v>97</v>
      </c>
      <c r="BQ1" s="23" t="s">
        <v>98</v>
      </c>
      <c r="BR1" s="23" t="s">
        <v>99</v>
      </c>
      <c r="BS1" s="23" t="s">
        <v>100</v>
      </c>
      <c r="BT1" s="66" t="s">
        <v>101</v>
      </c>
      <c r="BU1" s="66" t="s">
        <v>102</v>
      </c>
      <c r="BV1" s="66" t="s">
        <v>103</v>
      </c>
      <c r="BW1" s="66" t="s">
        <v>104</v>
      </c>
      <c r="BX1" s="53" t="s">
        <v>48</v>
      </c>
      <c r="BY1" s="53" t="s">
        <v>49</v>
      </c>
      <c r="BZ1" s="7" t="s">
        <v>5</v>
      </c>
      <c r="CA1" s="7" t="s">
        <v>6</v>
      </c>
      <c r="CB1" s="47" t="s">
        <v>17</v>
      </c>
      <c r="CC1" s="47" t="s">
        <v>28</v>
      </c>
      <c r="CD1" s="47" t="s">
        <v>29</v>
      </c>
      <c r="CE1" s="47" t="s">
        <v>30</v>
      </c>
      <c r="CF1" s="50" t="s">
        <v>42</v>
      </c>
      <c r="CG1" s="50" t="s">
        <v>43</v>
      </c>
      <c r="CH1" s="50" t="s">
        <v>44</v>
      </c>
      <c r="CI1" s="50" t="s">
        <v>45</v>
      </c>
      <c r="CJ1" s="62" t="s">
        <v>77</v>
      </c>
      <c r="CK1" s="62" t="s">
        <v>78</v>
      </c>
      <c r="CL1" s="62" t="s">
        <v>79</v>
      </c>
      <c r="CM1" s="62" t="s">
        <v>80</v>
      </c>
      <c r="CN1" s="63" t="s">
        <v>81</v>
      </c>
      <c r="CO1" s="63" t="s">
        <v>82</v>
      </c>
      <c r="CP1" s="63" t="s">
        <v>83</v>
      </c>
      <c r="CQ1" s="63" t="s">
        <v>84</v>
      </c>
      <c r="CR1" s="50" t="s">
        <v>85</v>
      </c>
      <c r="CS1" s="50" t="s">
        <v>86</v>
      </c>
      <c r="CT1" s="50" t="s">
        <v>87</v>
      </c>
      <c r="CU1" s="50" t="s">
        <v>88</v>
      </c>
      <c r="CV1" s="65" t="s">
        <v>105</v>
      </c>
      <c r="CW1" s="65" t="s">
        <v>106</v>
      </c>
      <c r="CX1" s="65" t="s">
        <v>107</v>
      </c>
      <c r="CY1" s="65" t="s">
        <v>108</v>
      </c>
      <c r="CZ1" s="64" t="s">
        <v>109</v>
      </c>
      <c r="DA1" s="64" t="s">
        <v>110</v>
      </c>
      <c r="DB1" s="64" t="s">
        <v>111</v>
      </c>
      <c r="DC1" s="64" t="s">
        <v>112</v>
      </c>
      <c r="DD1" s="56" t="s">
        <v>50</v>
      </c>
      <c r="DE1" s="55" t="s">
        <v>51</v>
      </c>
      <c r="DF1" s="67" t="s">
        <v>113</v>
      </c>
      <c r="DG1" s="67" t="s">
        <v>114</v>
      </c>
      <c r="DH1" s="67" t="s">
        <v>115</v>
      </c>
      <c r="DI1" s="67" t="s">
        <v>116</v>
      </c>
      <c r="DJ1" s="69" t="s">
        <v>117</v>
      </c>
      <c r="DK1" s="69" t="s">
        <v>118</v>
      </c>
      <c r="DL1" s="69" t="s">
        <v>119</v>
      </c>
      <c r="DM1" s="69" t="s">
        <v>120</v>
      </c>
      <c r="DN1" s="1" t="s">
        <v>9</v>
      </c>
      <c r="DO1" s="1" t="s">
        <v>10</v>
      </c>
      <c r="DP1" s="1" t="s">
        <v>11</v>
      </c>
      <c r="DQ1" s="1" t="s">
        <v>12</v>
      </c>
      <c r="DR1" s="1" t="s">
        <v>13</v>
      </c>
      <c r="DS1" s="1" t="s">
        <v>14</v>
      </c>
    </row>
    <row r="2" spans="1:123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8">
        <f>ABS(V2)</f>
        <v>1.0465116279069766</v>
      </c>
      <c r="AE2" s="58">
        <f t="shared" ref="AE2:AG2" si="6">ABS(W2)</f>
        <v>1.1627906976744187</v>
      </c>
      <c r="AF2" s="58">
        <f t="shared" si="6"/>
        <v>0.69767441860465107</v>
      </c>
      <c r="AG2" s="58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O2" si="7">ABS(AI2)</f>
        <v>1.4285714285714288</v>
      </c>
      <c r="AN2" s="10">
        <f t="shared" si="7"/>
        <v>0.66666666666666663</v>
      </c>
      <c r="AO2" s="10">
        <f t="shared" si="7"/>
        <v>1.0000000000000002</v>
      </c>
      <c r="AP2" s="58">
        <f>(D2-58.4)^2</f>
        <v>1730.5600000000002</v>
      </c>
      <c r="AQ2" s="52">
        <v>0</v>
      </c>
      <c r="AR2" s="52" t="s">
        <v>123</v>
      </c>
      <c r="AS2" s="52">
        <v>0</v>
      </c>
      <c r="AT2" s="6">
        <v>46</v>
      </c>
      <c r="AU2" s="6">
        <v>15</v>
      </c>
      <c r="AV2" s="40">
        <f t="shared" ref="AV2:AV33" si="8">AVERAGE(AT2,AU2)</f>
        <v>30.5</v>
      </c>
      <c r="AW2" s="40">
        <f>AV2*(2/3)</f>
        <v>20.333333333333332</v>
      </c>
      <c r="AX2" s="40">
        <f t="shared" ref="AX2:AX33" si="9">AVERAGE(AT2,AU2,E2)</f>
        <v>49</v>
      </c>
      <c r="AY2" s="40">
        <f>AX2*(2/3)</f>
        <v>32.666666666666664</v>
      </c>
      <c r="AZ2" s="21">
        <f t="shared" ref="AZ2:AZ33" si="10">AV2-E2</f>
        <v>-55.5</v>
      </c>
      <c r="BA2" s="21">
        <f t="shared" ref="BA2:BA33" si="11">AW2-E2</f>
        <v>-65.666666666666671</v>
      </c>
      <c r="BB2" s="21">
        <f t="shared" ref="BB2:BB33" si="12">AX2-E2</f>
        <v>-37</v>
      </c>
      <c r="BC2" s="21">
        <f t="shared" ref="BC2:BC33" si="13">AY2-E2</f>
        <v>-53.333333333333336</v>
      </c>
      <c r="BD2" s="6">
        <f t="shared" ref="BD2:BD33" si="14">AZ2/G2</f>
        <v>-0.77441860465116275</v>
      </c>
      <c r="BE2" s="6">
        <f t="shared" ref="BE2:BE33" si="15">BA2/G2</f>
        <v>-0.91627906976744189</v>
      </c>
      <c r="BF2" s="6">
        <f t="shared" ref="BF2:BF33" si="16">BB2/G2</f>
        <v>-0.51627906976744187</v>
      </c>
      <c r="BG2" s="6">
        <f t="shared" ref="BG2:BG33" si="17">BC2/G2</f>
        <v>-0.7441860465116279</v>
      </c>
      <c r="BH2" s="40">
        <f>ABS(AZ2)</f>
        <v>55.5</v>
      </c>
      <c r="BI2" s="40">
        <f t="shared" ref="BI2:BK2" si="18">ABS(BA2)</f>
        <v>65.666666666666671</v>
      </c>
      <c r="BJ2" s="40">
        <f t="shared" si="18"/>
        <v>37</v>
      </c>
      <c r="BK2" s="40">
        <f t="shared" si="18"/>
        <v>53.333333333333336</v>
      </c>
      <c r="BL2" s="21">
        <f>ABS(BD2)</f>
        <v>0.77441860465116275</v>
      </c>
      <c r="BM2" s="21">
        <f t="shared" ref="BM2:BO2" si="19">ABS(BE2)</f>
        <v>0.91627906976744189</v>
      </c>
      <c r="BN2" s="21">
        <f t="shared" si="19"/>
        <v>0.51627906976744187</v>
      </c>
      <c r="BO2" s="21">
        <f t="shared" si="19"/>
        <v>0.7441860465116279</v>
      </c>
      <c r="BP2" s="23">
        <f t="shared" ref="BP2:BP33" si="20">(E2-AV2)/(0.5*(E2+AV2))</f>
        <v>0.9527896995708155</v>
      </c>
      <c r="BQ2" s="23">
        <f t="shared" ref="BQ2:BQ33" si="21">(E2-AW2)/(0.5*(E2+AW2))</f>
        <v>1.2351097178683388</v>
      </c>
      <c r="BR2" s="23">
        <f t="shared" ref="BR2:BR33" si="22">(E2-AX2)/(0.5*(E2+AX2))</f>
        <v>0.54814814814814816</v>
      </c>
      <c r="BS2" s="23">
        <f t="shared" ref="BS2:BS33" si="23">(E2-AY2)/(0.5*(E2+AY2))</f>
        <v>0.89887640449438211</v>
      </c>
      <c r="BT2" s="66">
        <f>ABS(BP2)</f>
        <v>0.9527896995708155</v>
      </c>
      <c r="BU2" s="66">
        <f t="shared" ref="BU2:BU65" si="24">ABS(BQ2)</f>
        <v>1.2351097178683388</v>
      </c>
      <c r="BV2" s="66">
        <f t="shared" ref="BV2:BV65" si="25">ABS(BR2)</f>
        <v>0.54814814814814816</v>
      </c>
      <c r="BW2" s="66">
        <f t="shared" ref="BW2:BW65" si="26">ABS(BS2)</f>
        <v>0.89887640449438211</v>
      </c>
      <c r="BX2" s="16">
        <v>0</v>
      </c>
      <c r="BY2" s="16">
        <v>0</v>
      </c>
      <c r="BZ2" s="7">
        <v>72</v>
      </c>
      <c r="CA2" s="7">
        <v>50</v>
      </c>
      <c r="CB2" s="47">
        <f>AVERAGE(BZ2,CA2)</f>
        <v>61</v>
      </c>
      <c r="CC2" s="47">
        <f>CB2*(2/3)</f>
        <v>40.666666666666664</v>
      </c>
      <c r="CD2" s="47">
        <f t="shared" ref="CD2:CD33" si="27">AVERAGE(BZ2,CA2,F2)</f>
        <v>50.333333333333336</v>
      </c>
      <c r="CE2" s="47">
        <f>CD2*(2/3)</f>
        <v>33.555555555555557</v>
      </c>
      <c r="CF2" s="46">
        <f t="shared" ref="CF2:CF33" si="28">CB2-F2</f>
        <v>32</v>
      </c>
      <c r="CG2" s="46">
        <f t="shared" ref="CG2:CG33" si="29">CC2-F2</f>
        <v>11.666666666666664</v>
      </c>
      <c r="CH2" s="46">
        <f t="shared" ref="CH2:CH33" si="30">CD2-F2</f>
        <v>21.333333333333336</v>
      </c>
      <c r="CI2" s="46">
        <f t="shared" ref="CI2:CI33" si="31">CE2-F2</f>
        <v>4.5555555555555571</v>
      </c>
      <c r="CJ2" s="7">
        <f t="shared" ref="CJ2:CJ33" si="32">CF2/G2</f>
        <v>0.44651162790697674</v>
      </c>
      <c r="CK2" s="7">
        <f t="shared" ref="CK2:CK33" si="33">CG2/G2</f>
        <v>0.16279069767441856</v>
      </c>
      <c r="CL2" s="7">
        <f t="shared" ref="CL2:CL33" si="34">CH2/G2</f>
        <v>0.29767441860465116</v>
      </c>
      <c r="CM2" s="7">
        <f t="shared" ref="CM2:CM33" si="35">CI2/G2</f>
        <v>6.356589147286823E-2</v>
      </c>
      <c r="CN2" s="47">
        <f>ABS(CF2)</f>
        <v>32</v>
      </c>
      <c r="CO2" s="47">
        <f t="shared" ref="CO2:CQ2" si="36">ABS(CG2)</f>
        <v>11.666666666666664</v>
      </c>
      <c r="CP2" s="47">
        <f t="shared" si="36"/>
        <v>21.333333333333336</v>
      </c>
      <c r="CQ2" s="47">
        <f t="shared" si="36"/>
        <v>4.5555555555555571</v>
      </c>
      <c r="CR2" s="46">
        <f>ABS(CJ2)</f>
        <v>0.44651162790697674</v>
      </c>
      <c r="CS2" s="46">
        <f t="shared" ref="CS2:CU2" si="37">ABS(CK2)</f>
        <v>0.16279069767441856</v>
      </c>
      <c r="CT2" s="46">
        <f t="shared" si="37"/>
        <v>0.29767441860465116</v>
      </c>
      <c r="CU2" s="46">
        <f t="shared" si="37"/>
        <v>6.356589147286823E-2</v>
      </c>
      <c r="CV2" s="65">
        <f t="shared" ref="CV2:CV33" si="38">(F2-CB2)/(0.5*(F2+CB2))</f>
        <v>-0.71111111111111114</v>
      </c>
      <c r="CW2" s="65">
        <f t="shared" ref="CW2:CW33" si="39">(F2-CC2)/(0.5*(F2+CC2))</f>
        <v>-0.33492822966507174</v>
      </c>
      <c r="CX2" s="65">
        <f t="shared" ref="CX2:CX33" si="40">(F2-CD2)/(0.5*(F2+CD2))</f>
        <v>-0.53781512605042014</v>
      </c>
      <c r="CY2" s="65">
        <f t="shared" ref="CY2:CY33" si="41">(F2-CE2)/(0.5*(F2+CE2))</f>
        <v>-0.14564831261101249</v>
      </c>
      <c r="CZ2" s="64">
        <f>ABS(CV2)</f>
        <v>0.71111111111111114</v>
      </c>
      <c r="DA2" s="64">
        <f t="shared" ref="DA2:DA65" si="42">ABS(CW2)</f>
        <v>0.33492822966507174</v>
      </c>
      <c r="DB2" s="64">
        <f t="shared" ref="DB2:DB65" si="43">ABS(CX2)</f>
        <v>0.53781512605042014</v>
      </c>
      <c r="DC2" s="64">
        <f t="shared" ref="DC2:DC65" si="44">ABS(CY2)</f>
        <v>0.14564831261101249</v>
      </c>
      <c r="DD2" s="45">
        <v>1</v>
      </c>
      <c r="DE2" s="45">
        <v>0</v>
      </c>
      <c r="DF2" s="67">
        <v>0.9527896995708155</v>
      </c>
      <c r="DG2" s="67">
        <v>1.2351097178683388</v>
      </c>
      <c r="DH2" s="67">
        <v>0.54814814814814816</v>
      </c>
      <c r="DI2" s="67">
        <v>0.89887640449438211</v>
      </c>
      <c r="DJ2" s="69">
        <v>0.9527896995708155</v>
      </c>
      <c r="DK2" s="69">
        <v>1.2351097178683388</v>
      </c>
      <c r="DL2" s="69">
        <v>0.54814814814814816</v>
      </c>
      <c r="DM2" s="69">
        <v>0.89887640449438211</v>
      </c>
      <c r="DN2" s="12">
        <v>1</v>
      </c>
      <c r="DO2" s="13">
        <v>0</v>
      </c>
      <c r="DP2" s="1">
        <v>6</v>
      </c>
    </row>
    <row r="3" spans="1:123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45">AVERAGE(L3,M3)</f>
        <v>60</v>
      </c>
      <c r="O3" s="35">
        <f t="shared" ref="O3:O66" si="46">N3*(2/3)</f>
        <v>40</v>
      </c>
      <c r="P3" s="35">
        <f t="shared" ref="P3:P66" si="47">AVERAGE(L3,M3,D3)</f>
        <v>51</v>
      </c>
      <c r="Q3" s="35">
        <f t="shared" ref="Q3:Q66" si="48">P3*(2/3)</f>
        <v>34</v>
      </c>
      <c r="R3" s="42">
        <f t="shared" ref="R3:R66" si="49">N3-D3</f>
        <v>27</v>
      </c>
      <c r="S3" s="42">
        <f t="shared" ref="S3:S66" si="50">O3-D3</f>
        <v>7</v>
      </c>
      <c r="T3" s="42">
        <f t="shared" ref="T3:T66" si="51">P3-D3</f>
        <v>18</v>
      </c>
      <c r="U3" s="42">
        <f t="shared" ref="U3:U66" si="52">Q3-D3</f>
        <v>1</v>
      </c>
      <c r="V3" s="10">
        <f t="shared" ref="V3:V66" si="53">R3/G3</f>
        <v>0.68644067796610164</v>
      </c>
      <c r="W3" s="10">
        <f t="shared" ref="W3:W66" si="54">S3/G3</f>
        <v>0.17796610169491525</v>
      </c>
      <c r="X3" s="10">
        <f t="shared" ref="X3:X66" si="55">T3/G3</f>
        <v>0.45762711864406774</v>
      </c>
      <c r="Y3" s="10">
        <f t="shared" ref="Y3:Y66" si="56">U3/G3</f>
        <v>2.542372881355932E-2</v>
      </c>
      <c r="Z3" s="37">
        <f t="shared" ref="Z3:Z66" si="57">ABS(R3)</f>
        <v>27</v>
      </c>
      <c r="AA3" s="37">
        <f t="shared" ref="AA3:AA66" si="58">ABS(S3)</f>
        <v>7</v>
      </c>
      <c r="AB3" s="37">
        <f t="shared" ref="AB3:AB66" si="59">ABS(T3)</f>
        <v>18</v>
      </c>
      <c r="AC3" s="37">
        <f t="shared" ref="AC3:AC66" si="60">ABS(U3)</f>
        <v>1</v>
      </c>
      <c r="AD3" s="58">
        <f t="shared" ref="AD3:AD66" si="61">ABS(V3)</f>
        <v>0.68644067796610164</v>
      </c>
      <c r="AE3" s="58">
        <f t="shared" ref="AE3:AE66" si="62">ABS(W3)</f>
        <v>0.17796610169491525</v>
      </c>
      <c r="AF3" s="58">
        <f t="shared" ref="AF3:AF66" si="63">ABS(X3)</f>
        <v>0.45762711864406774</v>
      </c>
      <c r="AG3" s="58">
        <f t="shared" ref="AG3:AG66" si="64">ABS(Y3)</f>
        <v>2.542372881355932E-2</v>
      </c>
      <c r="AH3" s="35">
        <f t="shared" ref="AH3:AH66" si="65">(D3-N3)/(0.5*(D3+N3))</f>
        <v>-0.58064516129032262</v>
      </c>
      <c r="AI3" s="35">
        <f t="shared" ref="AI3:AI66" si="66">(D3-O3)/(0.5*(D3+O3))</f>
        <v>-0.19178082191780821</v>
      </c>
      <c r="AJ3" s="35">
        <f t="shared" ref="AJ3:AJ66" si="67">(D3-P3)/(0.5*(D3+P3))</f>
        <v>-0.42857142857142855</v>
      </c>
      <c r="AK3" s="35">
        <f t="shared" ref="AK3:AK66" si="68">(D3-Q3)/(0.5*(D3+Q3))</f>
        <v>-2.9850746268656716E-2</v>
      </c>
      <c r="AL3" s="10">
        <f t="shared" ref="AL3:AL66" si="69">ABS(AH3)</f>
        <v>0.58064516129032262</v>
      </c>
      <c r="AM3" s="10">
        <f t="shared" ref="AM3:AM66" si="70">ABS(AI3)</f>
        <v>0.19178082191780821</v>
      </c>
      <c r="AN3" s="10">
        <f t="shared" ref="AN3:AN66" si="71">ABS(AJ3)</f>
        <v>0.42857142857142855</v>
      </c>
      <c r="AO3" s="10">
        <f t="shared" ref="AO3:AO66" si="72">ABS(AK3)</f>
        <v>2.9850746268656716E-2</v>
      </c>
      <c r="AP3" s="58">
        <f>(D3-28.7)^2</f>
        <v>18.490000000000006</v>
      </c>
      <c r="AQ3" s="52">
        <v>1</v>
      </c>
      <c r="AR3" s="52" t="s">
        <v>123</v>
      </c>
      <c r="AS3" s="52">
        <v>1</v>
      </c>
      <c r="AT3" s="6">
        <v>1</v>
      </c>
      <c r="AU3" s="6">
        <v>38</v>
      </c>
      <c r="AV3" s="40">
        <f t="shared" si="8"/>
        <v>19.5</v>
      </c>
      <c r="AW3" s="40">
        <f t="shared" ref="AW3:AW66" si="73">AV3*(2/3)</f>
        <v>13</v>
      </c>
      <c r="AX3" s="40">
        <f t="shared" si="9"/>
        <v>36.666666666666664</v>
      </c>
      <c r="AY3" s="40">
        <f t="shared" ref="AY3:AY66" si="74">AX3*(2/3)</f>
        <v>24.444444444444443</v>
      </c>
      <c r="AZ3" s="21">
        <f t="shared" si="10"/>
        <v>-51.5</v>
      </c>
      <c r="BA3" s="21">
        <f t="shared" si="11"/>
        <v>-58</v>
      </c>
      <c r="BB3" s="21">
        <f t="shared" si="12"/>
        <v>-34.333333333333336</v>
      </c>
      <c r="BC3" s="21">
        <f t="shared" si="13"/>
        <v>-46.555555555555557</v>
      </c>
      <c r="BD3" s="6">
        <f t="shared" si="14"/>
        <v>-1.3093220338983049</v>
      </c>
      <c r="BE3" s="6">
        <f t="shared" si="15"/>
        <v>-1.4745762711864405</v>
      </c>
      <c r="BF3" s="6">
        <f t="shared" si="16"/>
        <v>-0.8728813559322034</v>
      </c>
      <c r="BG3" s="6">
        <f t="shared" si="17"/>
        <v>-1.1836158192090396</v>
      </c>
      <c r="BH3" s="40">
        <f t="shared" ref="BH3:BH66" si="75">ABS(AZ3)</f>
        <v>51.5</v>
      </c>
      <c r="BI3" s="40">
        <f t="shared" ref="BI3:BI66" si="76">ABS(BA3)</f>
        <v>58</v>
      </c>
      <c r="BJ3" s="40">
        <f t="shared" ref="BJ3:BJ66" si="77">ABS(BB3)</f>
        <v>34.333333333333336</v>
      </c>
      <c r="BK3" s="40">
        <f t="shared" ref="BK3:BK66" si="78">ABS(BC3)</f>
        <v>46.555555555555557</v>
      </c>
      <c r="BL3" s="21">
        <f t="shared" ref="BL3:BL66" si="79">ABS(BD3)</f>
        <v>1.3093220338983049</v>
      </c>
      <c r="BM3" s="21">
        <f t="shared" ref="BM3:BM66" si="80">ABS(BE3)</f>
        <v>1.4745762711864405</v>
      </c>
      <c r="BN3" s="21">
        <f t="shared" ref="BN3:BN66" si="81">ABS(BF3)</f>
        <v>0.8728813559322034</v>
      </c>
      <c r="BO3" s="21">
        <f t="shared" ref="BO3:BO66" si="82">ABS(BG3)</f>
        <v>1.1836158192090396</v>
      </c>
      <c r="BP3" s="23">
        <f t="shared" si="20"/>
        <v>1.1381215469613259</v>
      </c>
      <c r="BQ3" s="23">
        <f t="shared" si="21"/>
        <v>1.3809523809523809</v>
      </c>
      <c r="BR3" s="23">
        <f t="shared" si="22"/>
        <v>0.63777089783281748</v>
      </c>
      <c r="BS3" s="23">
        <f t="shared" si="23"/>
        <v>0.97555296856810247</v>
      </c>
      <c r="BT3" s="66">
        <f t="shared" ref="BT3:BT66" si="83">ABS(BP3)</f>
        <v>1.1381215469613259</v>
      </c>
      <c r="BU3" s="66">
        <f t="shared" si="24"/>
        <v>1.3809523809523809</v>
      </c>
      <c r="BV3" s="66">
        <f t="shared" si="25"/>
        <v>0.63777089783281748</v>
      </c>
      <c r="BW3" s="66">
        <f t="shared" si="26"/>
        <v>0.97555296856810247</v>
      </c>
      <c r="BX3" s="16">
        <v>0</v>
      </c>
      <c r="BY3" s="16">
        <v>1</v>
      </c>
      <c r="BZ3" s="7">
        <v>25</v>
      </c>
      <c r="CA3" s="7">
        <v>39</v>
      </c>
      <c r="CB3" s="47">
        <f t="shared" ref="CB3:CB66" si="84">AVERAGE(BZ3,CA3)</f>
        <v>32</v>
      </c>
      <c r="CC3" s="47">
        <f t="shared" ref="CC3:CC66" si="85">CB3*(2/3)</f>
        <v>21.333333333333332</v>
      </c>
      <c r="CD3" s="47">
        <f t="shared" si="27"/>
        <v>26</v>
      </c>
      <c r="CE3" s="47">
        <f t="shared" ref="CE3:CE66" si="86">CD3*(2/3)</f>
        <v>17.333333333333332</v>
      </c>
      <c r="CF3" s="46">
        <f t="shared" si="28"/>
        <v>18</v>
      </c>
      <c r="CG3" s="46">
        <f t="shared" si="29"/>
        <v>7.3333333333333321</v>
      </c>
      <c r="CH3" s="46">
        <f t="shared" si="30"/>
        <v>12</v>
      </c>
      <c r="CI3" s="46">
        <f t="shared" si="31"/>
        <v>3.3333333333333321</v>
      </c>
      <c r="CJ3" s="7">
        <f t="shared" si="32"/>
        <v>0.45762711864406774</v>
      </c>
      <c r="CK3" s="7">
        <f t="shared" si="33"/>
        <v>0.18644067796610164</v>
      </c>
      <c r="CL3" s="7">
        <f t="shared" si="34"/>
        <v>0.30508474576271183</v>
      </c>
      <c r="CM3" s="7">
        <f t="shared" si="35"/>
        <v>8.4745762711864375E-2</v>
      </c>
      <c r="CN3" s="47">
        <f t="shared" ref="CN3:CN66" si="87">ABS(CF3)</f>
        <v>18</v>
      </c>
      <c r="CO3" s="47">
        <f t="shared" ref="CO3:CO66" si="88">ABS(CG3)</f>
        <v>7.3333333333333321</v>
      </c>
      <c r="CP3" s="47">
        <f t="shared" ref="CP3:CP66" si="89">ABS(CH3)</f>
        <v>12</v>
      </c>
      <c r="CQ3" s="47">
        <f t="shared" ref="CQ3:CQ66" si="90">ABS(CI3)</f>
        <v>3.3333333333333321</v>
      </c>
      <c r="CR3" s="46">
        <f t="shared" ref="CR3:CR66" si="91">ABS(CJ3)</f>
        <v>0.45762711864406774</v>
      </c>
      <c r="CS3" s="46">
        <f t="shared" ref="CS3:CS66" si="92">ABS(CK3)</f>
        <v>0.18644067796610164</v>
      </c>
      <c r="CT3" s="46">
        <f t="shared" ref="CT3:CT66" si="93">ABS(CL3)</f>
        <v>0.30508474576271183</v>
      </c>
      <c r="CU3" s="46">
        <f t="shared" ref="CU3:CU66" si="94">ABS(CM3)</f>
        <v>8.4745762711864375E-2</v>
      </c>
      <c r="CV3" s="65">
        <f t="shared" si="38"/>
        <v>-0.78260869565217395</v>
      </c>
      <c r="CW3" s="65">
        <f t="shared" si="39"/>
        <v>-0.41509433962264147</v>
      </c>
      <c r="CX3" s="65">
        <f t="shared" si="40"/>
        <v>-0.6</v>
      </c>
      <c r="CY3" s="65">
        <f t="shared" si="41"/>
        <v>-0.21276595744680846</v>
      </c>
      <c r="CZ3" s="64">
        <f t="shared" ref="CZ3:CZ66" si="95">ABS(CV3)</f>
        <v>0.78260869565217395</v>
      </c>
      <c r="DA3" s="64">
        <f t="shared" si="42"/>
        <v>0.41509433962264147</v>
      </c>
      <c r="DB3" s="64">
        <f t="shared" si="43"/>
        <v>0.6</v>
      </c>
      <c r="DC3" s="64">
        <f t="shared" si="44"/>
        <v>0.21276595744680846</v>
      </c>
      <c r="DD3" s="45">
        <v>0</v>
      </c>
      <c r="DE3" s="45">
        <v>0</v>
      </c>
      <c r="DF3" s="67">
        <v>1.1381215469613259</v>
      </c>
      <c r="DG3" s="67">
        <v>1.3809523809523809</v>
      </c>
      <c r="DH3" s="67">
        <v>0.63777089783281748</v>
      </c>
      <c r="DI3" s="67">
        <v>0.97555296856810247</v>
      </c>
      <c r="DJ3" s="69">
        <v>1.1381215469613259</v>
      </c>
      <c r="DK3" s="69">
        <v>1.3809523809523809</v>
      </c>
      <c r="DL3" s="69">
        <v>0.63777089783281748</v>
      </c>
      <c r="DM3" s="69">
        <v>0.97555296856810247</v>
      </c>
      <c r="DN3" s="1">
        <v>7</v>
      </c>
      <c r="DO3" s="1">
        <v>1</v>
      </c>
      <c r="DP3" s="13">
        <v>0</v>
      </c>
    </row>
    <row r="4" spans="1:123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45"/>
        <v>45</v>
      </c>
      <c r="O4" s="35">
        <f t="shared" si="46"/>
        <v>30</v>
      </c>
      <c r="P4" s="35">
        <f t="shared" si="47"/>
        <v>39</v>
      </c>
      <c r="Q4" s="35">
        <f t="shared" si="48"/>
        <v>26</v>
      </c>
      <c r="R4" s="42">
        <f t="shared" si="49"/>
        <v>18</v>
      </c>
      <c r="S4" s="42">
        <f t="shared" si="50"/>
        <v>3</v>
      </c>
      <c r="T4" s="42">
        <f t="shared" si="51"/>
        <v>12</v>
      </c>
      <c r="U4" s="42">
        <f t="shared" si="52"/>
        <v>-1</v>
      </c>
      <c r="V4" s="10">
        <f t="shared" si="53"/>
        <v>0.91525423728813549</v>
      </c>
      <c r="W4" s="10">
        <f t="shared" si="54"/>
        <v>0.15254237288135591</v>
      </c>
      <c r="X4" s="10">
        <f t="shared" si="55"/>
        <v>0.61016949152542366</v>
      </c>
      <c r="Y4" s="10">
        <f t="shared" si="56"/>
        <v>-5.084745762711864E-2</v>
      </c>
      <c r="Z4" s="37">
        <f t="shared" si="57"/>
        <v>18</v>
      </c>
      <c r="AA4" s="37">
        <f t="shared" si="58"/>
        <v>3</v>
      </c>
      <c r="AB4" s="37">
        <f t="shared" si="59"/>
        <v>12</v>
      </c>
      <c r="AC4" s="37">
        <f t="shared" si="60"/>
        <v>1</v>
      </c>
      <c r="AD4" s="58">
        <f t="shared" si="61"/>
        <v>0.91525423728813549</v>
      </c>
      <c r="AE4" s="58">
        <f t="shared" si="62"/>
        <v>0.15254237288135591</v>
      </c>
      <c r="AF4" s="58">
        <f t="shared" si="63"/>
        <v>0.61016949152542366</v>
      </c>
      <c r="AG4" s="58">
        <f t="shared" si="64"/>
        <v>5.084745762711864E-2</v>
      </c>
      <c r="AH4" s="35">
        <f t="shared" si="65"/>
        <v>-0.5</v>
      </c>
      <c r="AI4" s="35">
        <f t="shared" si="66"/>
        <v>-0.10526315789473684</v>
      </c>
      <c r="AJ4" s="35">
        <f t="shared" si="67"/>
        <v>-0.36363636363636365</v>
      </c>
      <c r="AK4" s="35">
        <f t="shared" si="68"/>
        <v>3.7735849056603772E-2</v>
      </c>
      <c r="AL4" s="10">
        <f t="shared" si="69"/>
        <v>0.5</v>
      </c>
      <c r="AM4" s="10">
        <f t="shared" si="70"/>
        <v>0.10526315789473684</v>
      </c>
      <c r="AN4" s="10">
        <f t="shared" si="71"/>
        <v>0.36363636363636365</v>
      </c>
      <c r="AO4" s="10">
        <f t="shared" si="72"/>
        <v>3.7735849056603772E-2</v>
      </c>
      <c r="AP4" s="58">
        <f>(D4-25.7)^2</f>
        <v>1.6900000000000019</v>
      </c>
      <c r="AQ4" s="52">
        <v>0</v>
      </c>
      <c r="AR4" s="52" t="s">
        <v>123</v>
      </c>
      <c r="AS4" s="52">
        <v>0</v>
      </c>
      <c r="AT4" s="6">
        <v>52</v>
      </c>
      <c r="AU4" s="6">
        <v>10</v>
      </c>
      <c r="AV4" s="40">
        <f t="shared" si="8"/>
        <v>31</v>
      </c>
      <c r="AW4" s="40">
        <f t="shared" si="73"/>
        <v>20.666666666666664</v>
      </c>
      <c r="AX4" s="40">
        <f t="shared" si="9"/>
        <v>30.666666666666668</v>
      </c>
      <c r="AY4" s="40">
        <f t="shared" si="74"/>
        <v>20.444444444444443</v>
      </c>
      <c r="AZ4" s="21">
        <f t="shared" si="10"/>
        <v>1</v>
      </c>
      <c r="BA4" s="21">
        <f t="shared" si="11"/>
        <v>-9.3333333333333357</v>
      </c>
      <c r="BB4" s="21">
        <f t="shared" si="12"/>
        <v>0.66666666666666785</v>
      </c>
      <c r="BC4" s="21">
        <f t="shared" si="13"/>
        <v>-9.5555555555555571</v>
      </c>
      <c r="BD4" s="6">
        <f t="shared" si="14"/>
        <v>5.084745762711864E-2</v>
      </c>
      <c r="BE4" s="6">
        <f t="shared" si="15"/>
        <v>-0.47457627118644075</v>
      </c>
      <c r="BF4" s="6">
        <f t="shared" si="16"/>
        <v>3.3898305084745818E-2</v>
      </c>
      <c r="BG4" s="6">
        <f t="shared" si="17"/>
        <v>-0.48587570621468934</v>
      </c>
      <c r="BH4" s="40">
        <f t="shared" si="75"/>
        <v>1</v>
      </c>
      <c r="BI4" s="40">
        <f t="shared" si="76"/>
        <v>9.3333333333333357</v>
      </c>
      <c r="BJ4" s="40">
        <f t="shared" si="77"/>
        <v>0.66666666666666785</v>
      </c>
      <c r="BK4" s="40">
        <f t="shared" si="78"/>
        <v>9.5555555555555571</v>
      </c>
      <c r="BL4" s="21">
        <f t="shared" si="79"/>
        <v>5.084745762711864E-2</v>
      </c>
      <c r="BM4" s="21">
        <f t="shared" si="80"/>
        <v>0.47457627118644075</v>
      </c>
      <c r="BN4" s="21">
        <f t="shared" si="81"/>
        <v>3.3898305084745818E-2</v>
      </c>
      <c r="BO4" s="21">
        <f t="shared" si="82"/>
        <v>0.48587570621468934</v>
      </c>
      <c r="BP4" s="23">
        <f t="shared" si="20"/>
        <v>-3.2786885245901641E-2</v>
      </c>
      <c r="BQ4" s="23">
        <f t="shared" si="21"/>
        <v>0.36842105263157904</v>
      </c>
      <c r="BR4" s="23">
        <f t="shared" si="22"/>
        <v>-2.1978021978022014E-2</v>
      </c>
      <c r="BS4" s="23">
        <f t="shared" si="23"/>
        <v>0.37885462555066085</v>
      </c>
      <c r="BT4" s="66">
        <f t="shared" si="83"/>
        <v>3.2786885245901641E-2</v>
      </c>
      <c r="BU4" s="66">
        <f t="shared" si="24"/>
        <v>0.36842105263157904</v>
      </c>
      <c r="BV4" s="66">
        <f t="shared" si="25"/>
        <v>2.1978021978022014E-2</v>
      </c>
      <c r="BW4" s="66">
        <f t="shared" si="26"/>
        <v>0.37885462555066085</v>
      </c>
      <c r="BX4" s="16">
        <v>0</v>
      </c>
      <c r="BY4" s="16">
        <v>0</v>
      </c>
      <c r="BZ4" s="7">
        <v>33</v>
      </c>
      <c r="CA4" s="7">
        <v>10</v>
      </c>
      <c r="CB4" s="47">
        <f t="shared" si="84"/>
        <v>21.5</v>
      </c>
      <c r="CC4" s="47">
        <f t="shared" si="85"/>
        <v>14.333333333333332</v>
      </c>
      <c r="CD4" s="47">
        <f t="shared" si="27"/>
        <v>15</v>
      </c>
      <c r="CE4" s="47">
        <f t="shared" si="86"/>
        <v>10</v>
      </c>
      <c r="CF4" s="46">
        <f t="shared" si="28"/>
        <v>19.5</v>
      </c>
      <c r="CG4" s="46">
        <f t="shared" si="29"/>
        <v>12.333333333333332</v>
      </c>
      <c r="CH4" s="46">
        <f t="shared" si="30"/>
        <v>13</v>
      </c>
      <c r="CI4" s="46">
        <f t="shared" si="31"/>
        <v>8</v>
      </c>
      <c r="CJ4" s="7">
        <f t="shared" si="32"/>
        <v>0.99152542372881347</v>
      </c>
      <c r="CK4" s="7">
        <f t="shared" si="33"/>
        <v>0.62711864406779649</v>
      </c>
      <c r="CL4" s="7">
        <f t="shared" si="34"/>
        <v>0.66101694915254239</v>
      </c>
      <c r="CM4" s="7">
        <f t="shared" si="35"/>
        <v>0.40677966101694912</v>
      </c>
      <c r="CN4" s="47">
        <f t="shared" si="87"/>
        <v>19.5</v>
      </c>
      <c r="CO4" s="47">
        <f t="shared" si="88"/>
        <v>12.333333333333332</v>
      </c>
      <c r="CP4" s="47">
        <f t="shared" si="89"/>
        <v>13</v>
      </c>
      <c r="CQ4" s="47">
        <f t="shared" si="90"/>
        <v>8</v>
      </c>
      <c r="CR4" s="46">
        <f t="shared" si="91"/>
        <v>0.99152542372881347</v>
      </c>
      <c r="CS4" s="46">
        <f t="shared" si="92"/>
        <v>0.62711864406779649</v>
      </c>
      <c r="CT4" s="46">
        <f t="shared" si="93"/>
        <v>0.66101694915254239</v>
      </c>
      <c r="CU4" s="46">
        <f t="shared" si="94"/>
        <v>0.40677966101694912</v>
      </c>
      <c r="CV4" s="65">
        <f t="shared" si="38"/>
        <v>-1.6595744680851063</v>
      </c>
      <c r="CW4" s="65">
        <f t="shared" si="39"/>
        <v>-1.510204081632653</v>
      </c>
      <c r="CX4" s="65">
        <f t="shared" si="40"/>
        <v>-1.5294117647058822</v>
      </c>
      <c r="CY4" s="65">
        <f t="shared" si="41"/>
        <v>-1.3333333333333333</v>
      </c>
      <c r="CZ4" s="64">
        <f t="shared" si="95"/>
        <v>1.6595744680851063</v>
      </c>
      <c r="DA4" s="64">
        <f t="shared" si="42"/>
        <v>1.510204081632653</v>
      </c>
      <c r="DB4" s="64">
        <f t="shared" si="43"/>
        <v>1.5294117647058822</v>
      </c>
      <c r="DC4" s="64">
        <f t="shared" si="44"/>
        <v>1.3333333333333333</v>
      </c>
      <c r="DD4" s="45">
        <v>1</v>
      </c>
      <c r="DE4" s="45">
        <v>1</v>
      </c>
      <c r="DF4" s="67">
        <v>-3.2786885245901641E-2</v>
      </c>
      <c r="DG4" s="67">
        <v>0.36842105263157904</v>
      </c>
      <c r="DH4" s="67">
        <v>-2.1978021978022014E-2</v>
      </c>
      <c r="DI4" s="67">
        <v>0.37885462555066085</v>
      </c>
      <c r="DJ4" s="69">
        <v>3.2786885245901641E-2</v>
      </c>
      <c r="DK4" s="69">
        <v>0.36842105263157904</v>
      </c>
      <c r="DL4" s="69">
        <v>2.1978021978022014E-2</v>
      </c>
      <c r="DM4" s="69">
        <v>0.37885462555066085</v>
      </c>
      <c r="DN4" s="1">
        <v>1</v>
      </c>
      <c r="DO4" s="1">
        <v>0</v>
      </c>
      <c r="DP4" s="1">
        <v>7</v>
      </c>
    </row>
    <row r="5" spans="1:123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45"/>
        <v>25</v>
      </c>
      <c r="O5" s="35">
        <f t="shared" si="46"/>
        <v>16.666666666666664</v>
      </c>
      <c r="P5" s="35">
        <f t="shared" si="47"/>
        <v>19</v>
      </c>
      <c r="Q5" s="35">
        <f t="shared" si="48"/>
        <v>12.666666666666666</v>
      </c>
      <c r="R5" s="42">
        <f t="shared" si="49"/>
        <v>18</v>
      </c>
      <c r="S5" s="42">
        <f t="shared" si="50"/>
        <v>9.6666666666666643</v>
      </c>
      <c r="T5" s="42">
        <f t="shared" si="51"/>
        <v>12</v>
      </c>
      <c r="U5" s="42">
        <f t="shared" si="52"/>
        <v>5.6666666666666661</v>
      </c>
      <c r="V5" s="10">
        <f t="shared" si="53"/>
        <v>1.4594594594594594</v>
      </c>
      <c r="W5" s="10">
        <f t="shared" si="54"/>
        <v>0.78378378378378355</v>
      </c>
      <c r="X5" s="10">
        <f t="shared" si="55"/>
        <v>0.97297297297297292</v>
      </c>
      <c r="Y5" s="10">
        <f t="shared" si="56"/>
        <v>0.45945945945945937</v>
      </c>
      <c r="Z5" s="37">
        <f t="shared" si="57"/>
        <v>18</v>
      </c>
      <c r="AA5" s="37">
        <f t="shared" si="58"/>
        <v>9.6666666666666643</v>
      </c>
      <c r="AB5" s="37">
        <f t="shared" si="59"/>
        <v>12</v>
      </c>
      <c r="AC5" s="37">
        <f t="shared" si="60"/>
        <v>5.6666666666666661</v>
      </c>
      <c r="AD5" s="58">
        <f t="shared" si="61"/>
        <v>1.4594594594594594</v>
      </c>
      <c r="AE5" s="58">
        <f t="shared" si="62"/>
        <v>0.78378378378378355</v>
      </c>
      <c r="AF5" s="58">
        <f t="shared" si="63"/>
        <v>0.97297297297297292</v>
      </c>
      <c r="AG5" s="58">
        <f t="shared" si="64"/>
        <v>0.45945945945945937</v>
      </c>
      <c r="AH5" s="35">
        <f t="shared" si="65"/>
        <v>-1.125</v>
      </c>
      <c r="AI5" s="35">
        <f t="shared" si="66"/>
        <v>-0.81690140845070414</v>
      </c>
      <c r="AJ5" s="35">
        <f t="shared" si="67"/>
        <v>-0.92307692307692313</v>
      </c>
      <c r="AK5" s="35">
        <f t="shared" si="68"/>
        <v>-0.57627118644067798</v>
      </c>
      <c r="AL5" s="10">
        <f t="shared" si="69"/>
        <v>1.125</v>
      </c>
      <c r="AM5" s="10">
        <f t="shared" si="70"/>
        <v>0.81690140845070414</v>
      </c>
      <c r="AN5" s="10">
        <f t="shared" si="71"/>
        <v>0.92307692307692313</v>
      </c>
      <c r="AO5" s="10">
        <f t="shared" si="72"/>
        <v>0.57627118644067798</v>
      </c>
      <c r="AP5" s="58">
        <f>(D5-25.1)^2</f>
        <v>327.61000000000007</v>
      </c>
      <c r="AQ5" s="52">
        <v>1</v>
      </c>
      <c r="AR5" s="52" t="s">
        <v>123</v>
      </c>
      <c r="AS5" s="52">
        <v>1</v>
      </c>
      <c r="AT5" s="6">
        <v>5</v>
      </c>
      <c r="AU5" s="6">
        <v>51</v>
      </c>
      <c r="AV5" s="40">
        <f t="shared" si="8"/>
        <v>28</v>
      </c>
      <c r="AW5" s="40">
        <f t="shared" si="73"/>
        <v>18.666666666666664</v>
      </c>
      <c r="AX5" s="40">
        <f t="shared" si="9"/>
        <v>22.333333333333332</v>
      </c>
      <c r="AY5" s="40">
        <f t="shared" si="74"/>
        <v>14.888888888888888</v>
      </c>
      <c r="AZ5" s="21">
        <f t="shared" si="10"/>
        <v>17</v>
      </c>
      <c r="BA5" s="21">
        <f t="shared" si="11"/>
        <v>7.6666666666666643</v>
      </c>
      <c r="BB5" s="21">
        <f t="shared" si="12"/>
        <v>11.333333333333332</v>
      </c>
      <c r="BC5" s="21">
        <f t="shared" si="13"/>
        <v>3.8888888888888875</v>
      </c>
      <c r="BD5" s="6">
        <f t="shared" si="14"/>
        <v>1.3783783783783783</v>
      </c>
      <c r="BE5" s="6">
        <f t="shared" si="15"/>
        <v>0.62162162162162138</v>
      </c>
      <c r="BF5" s="6">
        <f t="shared" si="16"/>
        <v>0.91891891891891875</v>
      </c>
      <c r="BG5" s="6">
        <f t="shared" si="17"/>
        <v>0.3153153153153152</v>
      </c>
      <c r="BH5" s="40">
        <f t="shared" si="75"/>
        <v>17</v>
      </c>
      <c r="BI5" s="40">
        <f t="shared" si="76"/>
        <v>7.6666666666666643</v>
      </c>
      <c r="BJ5" s="40">
        <f t="shared" si="77"/>
        <v>11.333333333333332</v>
      </c>
      <c r="BK5" s="40">
        <f t="shared" si="78"/>
        <v>3.8888888888888875</v>
      </c>
      <c r="BL5" s="21">
        <f t="shared" si="79"/>
        <v>1.3783783783783783</v>
      </c>
      <c r="BM5" s="21">
        <f t="shared" si="80"/>
        <v>0.62162162162162138</v>
      </c>
      <c r="BN5" s="21">
        <f t="shared" si="81"/>
        <v>0.91891891891891875</v>
      </c>
      <c r="BO5" s="21">
        <f t="shared" si="82"/>
        <v>0.3153153153153152</v>
      </c>
      <c r="BP5" s="23">
        <f t="shared" si="20"/>
        <v>-0.87179487179487181</v>
      </c>
      <c r="BQ5" s="23">
        <f t="shared" si="21"/>
        <v>-0.51685393258426959</v>
      </c>
      <c r="BR5" s="23">
        <f t="shared" si="22"/>
        <v>-0.68</v>
      </c>
      <c r="BS5" s="23">
        <f t="shared" si="23"/>
        <v>-0.30042918454935613</v>
      </c>
      <c r="BT5" s="66">
        <f t="shared" si="83"/>
        <v>0.87179487179487181</v>
      </c>
      <c r="BU5" s="66">
        <f t="shared" si="24"/>
        <v>0.51685393258426959</v>
      </c>
      <c r="BV5" s="66">
        <f t="shared" si="25"/>
        <v>0.68</v>
      </c>
      <c r="BW5" s="66">
        <f t="shared" si="26"/>
        <v>0.30042918454935613</v>
      </c>
      <c r="BX5" s="16">
        <v>0</v>
      </c>
      <c r="BY5" s="16">
        <v>1</v>
      </c>
      <c r="BZ5" s="7">
        <v>25</v>
      </c>
      <c r="CA5" s="7">
        <v>63</v>
      </c>
      <c r="CB5" s="47">
        <f t="shared" si="84"/>
        <v>44</v>
      </c>
      <c r="CC5" s="47">
        <f t="shared" si="85"/>
        <v>29.333333333333332</v>
      </c>
      <c r="CD5" s="47">
        <f t="shared" si="27"/>
        <v>35.666666666666664</v>
      </c>
      <c r="CE5" s="47">
        <f t="shared" si="86"/>
        <v>23.777777777777775</v>
      </c>
      <c r="CF5" s="46">
        <f t="shared" si="28"/>
        <v>25</v>
      </c>
      <c r="CG5" s="46">
        <f t="shared" si="29"/>
        <v>10.333333333333332</v>
      </c>
      <c r="CH5" s="46">
        <f t="shared" si="30"/>
        <v>16.666666666666664</v>
      </c>
      <c r="CI5" s="46">
        <f t="shared" si="31"/>
        <v>4.777777777777775</v>
      </c>
      <c r="CJ5" s="7">
        <f t="shared" si="32"/>
        <v>2.0270270270270268</v>
      </c>
      <c r="CK5" s="7">
        <f t="shared" si="33"/>
        <v>0.83783783783783772</v>
      </c>
      <c r="CL5" s="7">
        <f t="shared" si="34"/>
        <v>1.3513513513513511</v>
      </c>
      <c r="CM5" s="7">
        <f t="shared" si="35"/>
        <v>0.38738738738738715</v>
      </c>
      <c r="CN5" s="47">
        <f t="shared" si="87"/>
        <v>25</v>
      </c>
      <c r="CO5" s="47">
        <f t="shared" si="88"/>
        <v>10.333333333333332</v>
      </c>
      <c r="CP5" s="47">
        <f t="shared" si="89"/>
        <v>16.666666666666664</v>
      </c>
      <c r="CQ5" s="47">
        <f t="shared" si="90"/>
        <v>4.777777777777775</v>
      </c>
      <c r="CR5" s="46">
        <f t="shared" si="91"/>
        <v>2.0270270270270268</v>
      </c>
      <c r="CS5" s="46">
        <f t="shared" si="92"/>
        <v>0.83783783783783772</v>
      </c>
      <c r="CT5" s="46">
        <f t="shared" si="93"/>
        <v>1.3513513513513511</v>
      </c>
      <c r="CU5" s="46">
        <f t="shared" si="94"/>
        <v>0.38738738738738715</v>
      </c>
      <c r="CV5" s="65">
        <f t="shared" si="38"/>
        <v>-0.79365079365079361</v>
      </c>
      <c r="CW5" s="65">
        <f t="shared" si="39"/>
        <v>-0.42758620689655169</v>
      </c>
      <c r="CX5" s="65">
        <f t="shared" si="40"/>
        <v>-0.6097560975609756</v>
      </c>
      <c r="CY5" s="65">
        <f t="shared" si="41"/>
        <v>-0.22337662337662328</v>
      </c>
      <c r="CZ5" s="64">
        <f t="shared" si="95"/>
        <v>0.79365079365079361</v>
      </c>
      <c r="DA5" s="64">
        <f t="shared" si="42"/>
        <v>0.42758620689655169</v>
      </c>
      <c r="DB5" s="64">
        <f t="shared" si="43"/>
        <v>0.6097560975609756</v>
      </c>
      <c r="DC5" s="64">
        <f t="shared" si="44"/>
        <v>0.22337662337662328</v>
      </c>
      <c r="DD5" s="45">
        <v>0</v>
      </c>
      <c r="DE5" s="45">
        <v>0</v>
      </c>
      <c r="DF5" s="67">
        <v>-0.87179487179487181</v>
      </c>
      <c r="DG5" s="67">
        <v>-0.51685393258426959</v>
      </c>
      <c r="DH5" s="67">
        <v>-0.68</v>
      </c>
      <c r="DI5" s="67">
        <v>-0.30042918454935613</v>
      </c>
      <c r="DJ5" s="69">
        <v>0.87179487179487181</v>
      </c>
      <c r="DK5" s="69">
        <v>0.51685393258426959</v>
      </c>
      <c r="DL5" s="69">
        <v>0.68</v>
      </c>
      <c r="DM5" s="69">
        <v>0.30042918454935613</v>
      </c>
      <c r="DN5" s="1">
        <v>7</v>
      </c>
      <c r="DO5" s="1">
        <v>1</v>
      </c>
      <c r="DP5" s="1">
        <v>0</v>
      </c>
      <c r="DQ5" s="8">
        <f t="shared" ref="DQ5:DS5" si="96">SUM(DN2:DN5)</f>
        <v>16</v>
      </c>
      <c r="DR5" s="8">
        <f t="shared" si="96"/>
        <v>2</v>
      </c>
      <c r="DS5" s="8">
        <f t="shared" si="96"/>
        <v>13</v>
      </c>
    </row>
    <row r="6" spans="1:123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45"/>
        <v>40</v>
      </c>
      <c r="O6" s="35">
        <f t="shared" si="46"/>
        <v>26.666666666666664</v>
      </c>
      <c r="P6" s="35">
        <f t="shared" si="47"/>
        <v>34.333333333333336</v>
      </c>
      <c r="Q6" s="35">
        <f t="shared" si="48"/>
        <v>22.888888888888889</v>
      </c>
      <c r="R6" s="42">
        <f t="shared" si="49"/>
        <v>17</v>
      </c>
      <c r="S6" s="42">
        <f t="shared" si="50"/>
        <v>3.6666666666666643</v>
      </c>
      <c r="T6" s="42">
        <f t="shared" si="51"/>
        <v>11.333333333333336</v>
      </c>
      <c r="U6" s="42">
        <f t="shared" si="52"/>
        <v>-0.11111111111111072</v>
      </c>
      <c r="V6" s="10">
        <f t="shared" si="53"/>
        <v>0.30538922155688625</v>
      </c>
      <c r="W6" s="10">
        <f t="shared" si="54"/>
        <v>6.5868263473053856E-2</v>
      </c>
      <c r="X6" s="10">
        <f t="shared" si="55"/>
        <v>0.20359281437125754</v>
      </c>
      <c r="Y6" s="10">
        <f t="shared" si="56"/>
        <v>-1.996007984031929E-3</v>
      </c>
      <c r="Z6" s="37">
        <f t="shared" si="57"/>
        <v>17</v>
      </c>
      <c r="AA6" s="37">
        <f t="shared" si="58"/>
        <v>3.6666666666666643</v>
      </c>
      <c r="AB6" s="37">
        <f t="shared" si="59"/>
        <v>11.333333333333336</v>
      </c>
      <c r="AC6" s="37">
        <f t="shared" si="60"/>
        <v>0.11111111111111072</v>
      </c>
      <c r="AD6" s="58">
        <f t="shared" si="61"/>
        <v>0.30538922155688625</v>
      </c>
      <c r="AE6" s="58">
        <f t="shared" si="62"/>
        <v>6.5868263473053856E-2</v>
      </c>
      <c r="AF6" s="58">
        <f t="shared" si="63"/>
        <v>0.20359281437125754</v>
      </c>
      <c r="AG6" s="58">
        <f t="shared" si="64"/>
        <v>1.996007984031929E-3</v>
      </c>
      <c r="AH6" s="35">
        <f t="shared" si="65"/>
        <v>-0.53968253968253965</v>
      </c>
      <c r="AI6" s="35">
        <f t="shared" si="66"/>
        <v>-0.14765100671140929</v>
      </c>
      <c r="AJ6" s="35">
        <f t="shared" si="67"/>
        <v>-0.39534883720930242</v>
      </c>
      <c r="AK6" s="35">
        <f t="shared" si="68"/>
        <v>4.8426150121065204E-3</v>
      </c>
      <c r="AL6" s="10">
        <f t="shared" si="69"/>
        <v>0.53968253968253965</v>
      </c>
      <c r="AM6" s="10">
        <f t="shared" si="70"/>
        <v>0.14765100671140929</v>
      </c>
      <c r="AN6" s="10">
        <f t="shared" si="71"/>
        <v>0.39534883720930242</v>
      </c>
      <c r="AO6" s="10">
        <f t="shared" si="72"/>
        <v>4.8426150121065204E-3</v>
      </c>
      <c r="AP6" s="58">
        <f>(D6-27.2)^2</f>
        <v>17.639999999999993</v>
      </c>
      <c r="AQ6" s="52">
        <v>1</v>
      </c>
      <c r="AR6" s="52">
        <v>0</v>
      </c>
      <c r="AS6" s="52">
        <v>1</v>
      </c>
      <c r="AT6" s="6">
        <v>85</v>
      </c>
      <c r="AU6" s="6">
        <v>45</v>
      </c>
      <c r="AV6" s="40">
        <f t="shared" si="8"/>
        <v>65</v>
      </c>
      <c r="AW6" s="40">
        <f t="shared" si="73"/>
        <v>43.333333333333329</v>
      </c>
      <c r="AX6" s="40">
        <f t="shared" si="9"/>
        <v>61.333333333333336</v>
      </c>
      <c r="AY6" s="40">
        <f t="shared" si="74"/>
        <v>40.888888888888886</v>
      </c>
      <c r="AZ6" s="21">
        <f t="shared" si="10"/>
        <v>11</v>
      </c>
      <c r="BA6" s="21">
        <f t="shared" si="11"/>
        <v>-10.666666666666671</v>
      </c>
      <c r="BB6" s="21">
        <f t="shared" si="12"/>
        <v>7.3333333333333357</v>
      </c>
      <c r="BC6" s="21">
        <f t="shared" si="13"/>
        <v>-13.111111111111114</v>
      </c>
      <c r="BD6" s="6">
        <f t="shared" si="14"/>
        <v>0.19760479041916168</v>
      </c>
      <c r="BE6" s="6">
        <f t="shared" si="15"/>
        <v>-0.19161676646706596</v>
      </c>
      <c r="BF6" s="6">
        <f t="shared" si="16"/>
        <v>0.13173652694610782</v>
      </c>
      <c r="BG6" s="6">
        <f t="shared" si="17"/>
        <v>-0.23552894211576852</v>
      </c>
      <c r="BH6" s="40">
        <f t="shared" si="75"/>
        <v>11</v>
      </c>
      <c r="BI6" s="40">
        <f t="shared" si="76"/>
        <v>10.666666666666671</v>
      </c>
      <c r="BJ6" s="40">
        <f t="shared" si="77"/>
        <v>7.3333333333333357</v>
      </c>
      <c r="BK6" s="40">
        <f t="shared" si="78"/>
        <v>13.111111111111114</v>
      </c>
      <c r="BL6" s="21">
        <f t="shared" si="79"/>
        <v>0.19760479041916168</v>
      </c>
      <c r="BM6" s="21">
        <f t="shared" si="80"/>
        <v>0.19161676646706596</v>
      </c>
      <c r="BN6" s="21">
        <f t="shared" si="81"/>
        <v>0.13173652694610782</v>
      </c>
      <c r="BO6" s="21">
        <f t="shared" si="82"/>
        <v>0.23552894211576852</v>
      </c>
      <c r="BP6" s="23">
        <f t="shared" si="20"/>
        <v>-0.18487394957983194</v>
      </c>
      <c r="BQ6" s="23">
        <f t="shared" si="21"/>
        <v>0.21917808219178092</v>
      </c>
      <c r="BR6" s="23">
        <f t="shared" si="22"/>
        <v>-0.12716763005780349</v>
      </c>
      <c r="BS6" s="23">
        <f t="shared" si="23"/>
        <v>0.27634660421545676</v>
      </c>
      <c r="BT6" s="66">
        <f t="shared" si="83"/>
        <v>0.18487394957983194</v>
      </c>
      <c r="BU6" s="66">
        <f t="shared" si="24"/>
        <v>0.21917808219178092</v>
      </c>
      <c r="BV6" s="66">
        <f t="shared" si="25"/>
        <v>0.12716763005780349</v>
      </c>
      <c r="BW6" s="66">
        <f t="shared" si="26"/>
        <v>0.27634660421545676</v>
      </c>
      <c r="BX6" s="16">
        <v>0</v>
      </c>
      <c r="BY6" s="16">
        <v>1</v>
      </c>
      <c r="BZ6" s="7">
        <v>75</v>
      </c>
      <c r="CA6" s="7">
        <v>99</v>
      </c>
      <c r="CB6" s="47">
        <f t="shared" si="84"/>
        <v>87</v>
      </c>
      <c r="CC6" s="47">
        <f t="shared" si="85"/>
        <v>58</v>
      </c>
      <c r="CD6" s="47">
        <f t="shared" si="27"/>
        <v>88</v>
      </c>
      <c r="CE6" s="47">
        <f t="shared" si="86"/>
        <v>58.666666666666664</v>
      </c>
      <c r="CF6" s="46">
        <f t="shared" si="28"/>
        <v>-3</v>
      </c>
      <c r="CG6" s="46">
        <f t="shared" si="29"/>
        <v>-32</v>
      </c>
      <c r="CH6" s="46">
        <f t="shared" si="30"/>
        <v>-2</v>
      </c>
      <c r="CI6" s="46">
        <f t="shared" si="31"/>
        <v>-31.333333333333336</v>
      </c>
      <c r="CJ6" s="7">
        <f t="shared" si="32"/>
        <v>-5.3892215568862277E-2</v>
      </c>
      <c r="CK6" s="7">
        <f t="shared" si="33"/>
        <v>-0.57485029940119758</v>
      </c>
      <c r="CL6" s="7">
        <f t="shared" si="34"/>
        <v>-3.5928143712574849E-2</v>
      </c>
      <c r="CM6" s="7">
        <f t="shared" si="35"/>
        <v>-0.5628742514970061</v>
      </c>
      <c r="CN6" s="47">
        <f t="shared" si="87"/>
        <v>3</v>
      </c>
      <c r="CO6" s="47">
        <f t="shared" si="88"/>
        <v>32</v>
      </c>
      <c r="CP6" s="47">
        <f t="shared" si="89"/>
        <v>2</v>
      </c>
      <c r="CQ6" s="47">
        <f t="shared" si="90"/>
        <v>31.333333333333336</v>
      </c>
      <c r="CR6" s="46">
        <f t="shared" si="91"/>
        <v>5.3892215568862277E-2</v>
      </c>
      <c r="CS6" s="46">
        <f t="shared" si="92"/>
        <v>0.57485029940119758</v>
      </c>
      <c r="CT6" s="46">
        <f t="shared" si="93"/>
        <v>3.5928143712574849E-2</v>
      </c>
      <c r="CU6" s="46">
        <f t="shared" si="94"/>
        <v>0.5628742514970061</v>
      </c>
      <c r="CV6" s="65">
        <f t="shared" si="38"/>
        <v>3.3898305084745763E-2</v>
      </c>
      <c r="CW6" s="65">
        <f t="shared" si="39"/>
        <v>0.43243243243243246</v>
      </c>
      <c r="CX6" s="65">
        <f t="shared" si="40"/>
        <v>2.247191011235955E-2</v>
      </c>
      <c r="CY6" s="65">
        <f t="shared" si="41"/>
        <v>0.4215246636771301</v>
      </c>
      <c r="CZ6" s="64">
        <f t="shared" si="95"/>
        <v>3.3898305084745763E-2</v>
      </c>
      <c r="DA6" s="64">
        <f t="shared" si="42"/>
        <v>0.43243243243243246</v>
      </c>
      <c r="DB6" s="64">
        <f t="shared" si="43"/>
        <v>2.247191011235955E-2</v>
      </c>
      <c r="DC6" s="64">
        <f t="shared" si="44"/>
        <v>0.4215246636771301</v>
      </c>
      <c r="DD6" s="45">
        <v>0</v>
      </c>
      <c r="DE6" s="45">
        <v>0</v>
      </c>
      <c r="DF6" s="67">
        <v>-0.18487394957983194</v>
      </c>
      <c r="DG6" s="67">
        <v>0.21917808219178092</v>
      </c>
      <c r="DH6" s="67">
        <v>-0.12716763005780349</v>
      </c>
      <c r="DI6" s="67">
        <v>0.27634660421545676</v>
      </c>
      <c r="DJ6" s="69">
        <v>0.18487394957983194</v>
      </c>
      <c r="DK6" s="69">
        <v>0.21917808219178092</v>
      </c>
      <c r="DL6" s="69">
        <v>0.12716763005780349</v>
      </c>
      <c r="DM6" s="69">
        <v>0.27634660421545676</v>
      </c>
      <c r="DN6" s="19">
        <v>6</v>
      </c>
      <c r="DO6" s="1">
        <v>1</v>
      </c>
      <c r="DP6" s="1">
        <v>0</v>
      </c>
    </row>
    <row r="7" spans="1:123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45"/>
        <v>45</v>
      </c>
      <c r="O7" s="35">
        <f t="shared" si="46"/>
        <v>30</v>
      </c>
      <c r="P7" s="35">
        <f t="shared" si="47"/>
        <v>41</v>
      </c>
      <c r="Q7" s="35">
        <f t="shared" si="48"/>
        <v>27.333333333333332</v>
      </c>
      <c r="R7" s="42">
        <f t="shared" si="49"/>
        <v>12</v>
      </c>
      <c r="S7" s="42">
        <f t="shared" si="50"/>
        <v>-3</v>
      </c>
      <c r="T7" s="42">
        <f t="shared" si="51"/>
        <v>8</v>
      </c>
      <c r="U7" s="42">
        <f t="shared" si="52"/>
        <v>-5.6666666666666679</v>
      </c>
      <c r="V7" s="10">
        <f t="shared" si="53"/>
        <v>0.33962264150943394</v>
      </c>
      <c r="W7" s="10">
        <f t="shared" si="54"/>
        <v>-8.4905660377358486E-2</v>
      </c>
      <c r="X7" s="10">
        <f t="shared" si="55"/>
        <v>0.22641509433962262</v>
      </c>
      <c r="Y7" s="10">
        <f t="shared" si="56"/>
        <v>-0.16037735849056606</v>
      </c>
      <c r="Z7" s="37">
        <f t="shared" si="57"/>
        <v>12</v>
      </c>
      <c r="AA7" s="37">
        <f t="shared" si="58"/>
        <v>3</v>
      </c>
      <c r="AB7" s="37">
        <f t="shared" si="59"/>
        <v>8</v>
      </c>
      <c r="AC7" s="37">
        <f t="shared" si="60"/>
        <v>5.6666666666666679</v>
      </c>
      <c r="AD7" s="58">
        <f t="shared" si="61"/>
        <v>0.33962264150943394</v>
      </c>
      <c r="AE7" s="58">
        <f t="shared" si="62"/>
        <v>8.4905660377358486E-2</v>
      </c>
      <c r="AF7" s="58">
        <f t="shared" si="63"/>
        <v>0.22641509433962262</v>
      </c>
      <c r="AG7" s="58">
        <f t="shared" si="64"/>
        <v>0.16037735849056606</v>
      </c>
      <c r="AH7" s="35">
        <f t="shared" si="65"/>
        <v>-0.30769230769230771</v>
      </c>
      <c r="AI7" s="35">
        <f t="shared" si="66"/>
        <v>9.5238095238095233E-2</v>
      </c>
      <c r="AJ7" s="35">
        <f t="shared" si="67"/>
        <v>-0.21621621621621623</v>
      </c>
      <c r="AK7" s="35">
        <f t="shared" si="68"/>
        <v>0.18784530386740336</v>
      </c>
      <c r="AL7" s="10">
        <f t="shared" si="69"/>
        <v>0.30769230769230771</v>
      </c>
      <c r="AM7" s="10">
        <f t="shared" si="70"/>
        <v>9.5238095238095233E-2</v>
      </c>
      <c r="AN7" s="10">
        <f t="shared" si="71"/>
        <v>0.21621621621621623</v>
      </c>
      <c r="AO7" s="10">
        <f t="shared" si="72"/>
        <v>0.18784530386740336</v>
      </c>
      <c r="AP7" s="58">
        <f>(D7-22.4)^2</f>
        <v>112.36000000000003</v>
      </c>
      <c r="AQ7" s="52">
        <v>0</v>
      </c>
      <c r="AR7" s="52">
        <v>1</v>
      </c>
      <c r="AS7" s="52">
        <v>2</v>
      </c>
      <c r="AT7" s="6">
        <v>45</v>
      </c>
      <c r="AU7" s="6">
        <v>35</v>
      </c>
      <c r="AV7" s="40">
        <f t="shared" si="8"/>
        <v>40</v>
      </c>
      <c r="AW7" s="40">
        <f t="shared" si="73"/>
        <v>26.666666666666664</v>
      </c>
      <c r="AX7" s="40">
        <f t="shared" si="9"/>
        <v>35.333333333333336</v>
      </c>
      <c r="AY7" s="40">
        <f t="shared" si="74"/>
        <v>23.555555555555557</v>
      </c>
      <c r="AZ7" s="21">
        <f t="shared" si="10"/>
        <v>14</v>
      </c>
      <c r="BA7" s="21">
        <f t="shared" si="11"/>
        <v>0.6666666666666643</v>
      </c>
      <c r="BB7" s="21">
        <f t="shared" si="12"/>
        <v>9.3333333333333357</v>
      </c>
      <c r="BC7" s="21">
        <f t="shared" si="13"/>
        <v>-2.4444444444444429</v>
      </c>
      <c r="BD7" s="6">
        <f t="shared" si="14"/>
        <v>0.39622641509433959</v>
      </c>
      <c r="BE7" s="6">
        <f t="shared" si="15"/>
        <v>1.886792452830182E-2</v>
      </c>
      <c r="BF7" s="6">
        <f t="shared" si="16"/>
        <v>0.26415094339622647</v>
      </c>
      <c r="BG7" s="6">
        <f t="shared" si="17"/>
        <v>-6.9182389937106875E-2</v>
      </c>
      <c r="BH7" s="40">
        <f t="shared" si="75"/>
        <v>14</v>
      </c>
      <c r="BI7" s="40">
        <f t="shared" si="76"/>
        <v>0.6666666666666643</v>
      </c>
      <c r="BJ7" s="40">
        <f t="shared" si="77"/>
        <v>9.3333333333333357</v>
      </c>
      <c r="BK7" s="40">
        <f t="shared" si="78"/>
        <v>2.4444444444444429</v>
      </c>
      <c r="BL7" s="21">
        <f t="shared" si="79"/>
        <v>0.39622641509433959</v>
      </c>
      <c r="BM7" s="21">
        <f t="shared" si="80"/>
        <v>1.886792452830182E-2</v>
      </c>
      <c r="BN7" s="21">
        <f t="shared" si="81"/>
        <v>0.26415094339622647</v>
      </c>
      <c r="BO7" s="21">
        <f t="shared" si="82"/>
        <v>6.9182389937106875E-2</v>
      </c>
      <c r="BP7" s="23">
        <f t="shared" si="20"/>
        <v>-0.42424242424242425</v>
      </c>
      <c r="BQ7" s="23">
        <f t="shared" si="21"/>
        <v>-2.5316455696202445E-2</v>
      </c>
      <c r="BR7" s="23">
        <f t="shared" si="22"/>
        <v>-0.3043478260869566</v>
      </c>
      <c r="BS7" s="23">
        <f t="shared" si="23"/>
        <v>9.865470852017931E-2</v>
      </c>
      <c r="BT7" s="66">
        <f t="shared" si="83"/>
        <v>0.42424242424242425</v>
      </c>
      <c r="BU7" s="66">
        <f t="shared" si="24"/>
        <v>2.5316455696202445E-2</v>
      </c>
      <c r="BV7" s="66">
        <f t="shared" si="25"/>
        <v>0.3043478260869566</v>
      </c>
      <c r="BW7" s="66">
        <f t="shared" si="26"/>
        <v>9.865470852017931E-2</v>
      </c>
      <c r="BX7" s="16">
        <v>1</v>
      </c>
      <c r="BY7" s="16">
        <v>2</v>
      </c>
      <c r="BZ7" s="7">
        <v>59</v>
      </c>
      <c r="CA7" s="7">
        <v>33</v>
      </c>
      <c r="CB7" s="47">
        <f t="shared" si="84"/>
        <v>46</v>
      </c>
      <c r="CC7" s="47">
        <f t="shared" si="85"/>
        <v>30.666666666666664</v>
      </c>
      <c r="CD7" s="47">
        <f t="shared" si="27"/>
        <v>46.333333333333336</v>
      </c>
      <c r="CE7" s="47">
        <f t="shared" si="86"/>
        <v>30.888888888888889</v>
      </c>
      <c r="CF7" s="46">
        <f t="shared" si="28"/>
        <v>-1</v>
      </c>
      <c r="CG7" s="46">
        <f t="shared" si="29"/>
        <v>-16.333333333333336</v>
      </c>
      <c r="CH7" s="46">
        <f t="shared" si="30"/>
        <v>-0.6666666666666643</v>
      </c>
      <c r="CI7" s="46">
        <f t="shared" si="31"/>
        <v>-16.111111111111111</v>
      </c>
      <c r="CJ7" s="7">
        <f t="shared" si="32"/>
        <v>-2.8301886792452827E-2</v>
      </c>
      <c r="CK7" s="7">
        <f t="shared" si="33"/>
        <v>-0.46226415094339623</v>
      </c>
      <c r="CL7" s="7">
        <f t="shared" si="34"/>
        <v>-1.886792452830182E-2</v>
      </c>
      <c r="CM7" s="7">
        <f t="shared" si="35"/>
        <v>-0.45597484276729555</v>
      </c>
      <c r="CN7" s="47">
        <f t="shared" si="87"/>
        <v>1</v>
      </c>
      <c r="CO7" s="47">
        <f t="shared" si="88"/>
        <v>16.333333333333336</v>
      </c>
      <c r="CP7" s="47">
        <f t="shared" si="89"/>
        <v>0.6666666666666643</v>
      </c>
      <c r="CQ7" s="47">
        <f t="shared" si="90"/>
        <v>16.111111111111111</v>
      </c>
      <c r="CR7" s="46">
        <f t="shared" si="91"/>
        <v>2.8301886792452827E-2</v>
      </c>
      <c r="CS7" s="46">
        <f t="shared" si="92"/>
        <v>0.46226415094339623</v>
      </c>
      <c r="CT7" s="46">
        <f t="shared" si="93"/>
        <v>1.886792452830182E-2</v>
      </c>
      <c r="CU7" s="46">
        <f t="shared" si="94"/>
        <v>0.45597484276729555</v>
      </c>
      <c r="CV7" s="65">
        <f t="shared" si="38"/>
        <v>2.1505376344086023E-2</v>
      </c>
      <c r="CW7" s="65">
        <f t="shared" si="39"/>
        <v>0.42060085836909883</v>
      </c>
      <c r="CX7" s="65">
        <f t="shared" si="40"/>
        <v>1.4285714285714233E-2</v>
      </c>
      <c r="CY7" s="65">
        <f t="shared" si="41"/>
        <v>0.4136947218259629</v>
      </c>
      <c r="CZ7" s="64">
        <f t="shared" si="95"/>
        <v>2.1505376344086023E-2</v>
      </c>
      <c r="DA7" s="64">
        <f t="shared" si="42"/>
        <v>0.42060085836909883</v>
      </c>
      <c r="DB7" s="64">
        <f t="shared" si="43"/>
        <v>1.4285714285714233E-2</v>
      </c>
      <c r="DC7" s="64">
        <f t="shared" si="44"/>
        <v>0.4136947218259629</v>
      </c>
      <c r="DD7" s="45">
        <v>0</v>
      </c>
      <c r="DE7" s="45">
        <v>1</v>
      </c>
      <c r="DF7" s="67">
        <v>-0.42424242424242425</v>
      </c>
      <c r="DG7" s="67">
        <v>-2.5316455696202445E-2</v>
      </c>
      <c r="DH7" s="67">
        <v>-0.3043478260869566</v>
      </c>
      <c r="DI7" s="67">
        <v>9.865470852017931E-2</v>
      </c>
      <c r="DJ7" s="69">
        <v>0.42424242424242425</v>
      </c>
      <c r="DK7" s="69">
        <v>2.5316455696202445E-2</v>
      </c>
      <c r="DL7" s="69">
        <v>0.3043478260869566</v>
      </c>
      <c r="DM7" s="69">
        <v>9.865470852017931E-2</v>
      </c>
      <c r="DN7" s="1">
        <v>0</v>
      </c>
      <c r="DO7" s="1">
        <v>8</v>
      </c>
      <c r="DP7" s="1">
        <v>1</v>
      </c>
    </row>
    <row r="8" spans="1:123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45"/>
        <v>17.5</v>
      </c>
      <c r="O8" s="35">
        <f t="shared" si="46"/>
        <v>11.666666666666666</v>
      </c>
      <c r="P8" s="35">
        <f t="shared" si="47"/>
        <v>16.333333333333332</v>
      </c>
      <c r="Q8" s="35">
        <f t="shared" si="48"/>
        <v>10.888888888888888</v>
      </c>
      <c r="R8" s="42">
        <f t="shared" si="49"/>
        <v>3.5</v>
      </c>
      <c r="S8" s="42">
        <f t="shared" si="50"/>
        <v>-2.3333333333333339</v>
      </c>
      <c r="T8" s="42">
        <f t="shared" si="51"/>
        <v>2.3333333333333321</v>
      </c>
      <c r="U8" s="42">
        <f t="shared" si="52"/>
        <v>-3.1111111111111125</v>
      </c>
      <c r="V8" s="10">
        <f t="shared" si="53"/>
        <v>0.15217391304347827</v>
      </c>
      <c r="W8" s="10">
        <f t="shared" si="54"/>
        <v>-0.10144927536231886</v>
      </c>
      <c r="X8" s="10">
        <f t="shared" si="55"/>
        <v>0.10144927536231879</v>
      </c>
      <c r="Y8" s="10">
        <f t="shared" si="56"/>
        <v>-0.13526570048309186</v>
      </c>
      <c r="Z8" s="37">
        <f t="shared" si="57"/>
        <v>3.5</v>
      </c>
      <c r="AA8" s="37">
        <f t="shared" si="58"/>
        <v>2.3333333333333339</v>
      </c>
      <c r="AB8" s="37">
        <f t="shared" si="59"/>
        <v>2.3333333333333321</v>
      </c>
      <c r="AC8" s="37">
        <f t="shared" si="60"/>
        <v>3.1111111111111125</v>
      </c>
      <c r="AD8" s="58">
        <f t="shared" si="61"/>
        <v>0.15217391304347827</v>
      </c>
      <c r="AE8" s="58">
        <f t="shared" si="62"/>
        <v>0.10144927536231886</v>
      </c>
      <c r="AF8" s="58">
        <f t="shared" si="63"/>
        <v>0.10144927536231879</v>
      </c>
      <c r="AG8" s="58">
        <f t="shared" si="64"/>
        <v>0.13526570048309186</v>
      </c>
      <c r="AH8" s="35">
        <f t="shared" si="65"/>
        <v>-0.22222222222222221</v>
      </c>
      <c r="AI8" s="35">
        <f t="shared" si="66"/>
        <v>0.18181818181818188</v>
      </c>
      <c r="AJ8" s="35">
        <f t="shared" si="67"/>
        <v>-0.15384615384615377</v>
      </c>
      <c r="AK8" s="35">
        <f t="shared" si="68"/>
        <v>0.25000000000000017</v>
      </c>
      <c r="AL8" s="10">
        <f t="shared" si="69"/>
        <v>0.22222222222222221</v>
      </c>
      <c r="AM8" s="10">
        <f t="shared" si="70"/>
        <v>0.18181818181818188</v>
      </c>
      <c r="AN8" s="10">
        <f t="shared" si="71"/>
        <v>0.15384615384615377</v>
      </c>
      <c r="AO8" s="10">
        <f t="shared" si="72"/>
        <v>0.25000000000000017</v>
      </c>
      <c r="AP8" s="58">
        <f>(D8-20.2)^2</f>
        <v>38.439999999999991</v>
      </c>
      <c r="AQ8" s="52">
        <v>1</v>
      </c>
      <c r="AR8" s="52">
        <v>1</v>
      </c>
      <c r="AS8" s="52">
        <v>1</v>
      </c>
      <c r="AT8" s="6">
        <v>47</v>
      </c>
      <c r="AU8" s="6">
        <v>26</v>
      </c>
      <c r="AV8" s="40">
        <f t="shared" si="8"/>
        <v>36.5</v>
      </c>
      <c r="AW8" s="40">
        <f t="shared" si="73"/>
        <v>24.333333333333332</v>
      </c>
      <c r="AX8" s="40">
        <f t="shared" si="9"/>
        <v>32.666666666666664</v>
      </c>
      <c r="AY8" s="40">
        <f t="shared" si="74"/>
        <v>21.777777777777775</v>
      </c>
      <c r="AZ8" s="21">
        <f t="shared" si="10"/>
        <v>11.5</v>
      </c>
      <c r="BA8" s="21">
        <f t="shared" si="11"/>
        <v>-0.66666666666666785</v>
      </c>
      <c r="BB8" s="21">
        <f t="shared" si="12"/>
        <v>7.6666666666666643</v>
      </c>
      <c r="BC8" s="21">
        <f t="shared" si="13"/>
        <v>-3.222222222222225</v>
      </c>
      <c r="BD8" s="6">
        <f t="shared" si="14"/>
        <v>0.5</v>
      </c>
      <c r="BE8" s="6">
        <f t="shared" si="15"/>
        <v>-2.8985507246376864E-2</v>
      </c>
      <c r="BF8" s="6">
        <f t="shared" si="16"/>
        <v>0.3333333333333332</v>
      </c>
      <c r="BG8" s="6">
        <f t="shared" si="17"/>
        <v>-0.14009661835748805</v>
      </c>
      <c r="BH8" s="40">
        <f t="shared" si="75"/>
        <v>11.5</v>
      </c>
      <c r="BI8" s="40">
        <f t="shared" si="76"/>
        <v>0.66666666666666785</v>
      </c>
      <c r="BJ8" s="40">
        <f t="shared" si="77"/>
        <v>7.6666666666666643</v>
      </c>
      <c r="BK8" s="40">
        <f t="shared" si="78"/>
        <v>3.222222222222225</v>
      </c>
      <c r="BL8" s="21">
        <f t="shared" si="79"/>
        <v>0.5</v>
      </c>
      <c r="BM8" s="21">
        <f t="shared" si="80"/>
        <v>2.8985507246376864E-2</v>
      </c>
      <c r="BN8" s="21">
        <f t="shared" si="81"/>
        <v>0.3333333333333332</v>
      </c>
      <c r="BO8" s="21">
        <f t="shared" si="82"/>
        <v>0.14009661835748805</v>
      </c>
      <c r="BP8" s="23">
        <f t="shared" si="20"/>
        <v>-0.37398373983739835</v>
      </c>
      <c r="BQ8" s="23">
        <f t="shared" si="21"/>
        <v>2.7027027027027077E-2</v>
      </c>
      <c r="BR8" s="23">
        <f t="shared" si="22"/>
        <v>-0.26589595375722536</v>
      </c>
      <c r="BS8" s="23">
        <f t="shared" si="23"/>
        <v>0.13776722090261295</v>
      </c>
      <c r="BT8" s="66">
        <f t="shared" si="83"/>
        <v>0.37398373983739835</v>
      </c>
      <c r="BU8" s="66">
        <f t="shared" si="24"/>
        <v>2.7027027027027077E-2</v>
      </c>
      <c r="BV8" s="66">
        <f t="shared" si="25"/>
        <v>0.26589595375722536</v>
      </c>
      <c r="BW8" s="66">
        <f t="shared" si="26"/>
        <v>0.13776722090261295</v>
      </c>
      <c r="BX8" s="16">
        <v>0</v>
      </c>
      <c r="BY8" s="16">
        <v>1</v>
      </c>
      <c r="BZ8" s="7">
        <v>28</v>
      </c>
      <c r="CA8" s="7">
        <v>35</v>
      </c>
      <c r="CB8" s="47">
        <f t="shared" si="84"/>
        <v>31.5</v>
      </c>
      <c r="CC8" s="47">
        <f t="shared" si="85"/>
        <v>21</v>
      </c>
      <c r="CD8" s="47">
        <f t="shared" si="27"/>
        <v>31</v>
      </c>
      <c r="CE8" s="47">
        <f t="shared" si="86"/>
        <v>20.666666666666664</v>
      </c>
      <c r="CF8" s="46">
        <f t="shared" si="28"/>
        <v>1.5</v>
      </c>
      <c r="CG8" s="46">
        <f t="shared" si="29"/>
        <v>-9</v>
      </c>
      <c r="CH8" s="46">
        <f t="shared" si="30"/>
        <v>1</v>
      </c>
      <c r="CI8" s="46">
        <f t="shared" si="31"/>
        <v>-9.3333333333333357</v>
      </c>
      <c r="CJ8" s="7">
        <f t="shared" si="32"/>
        <v>6.5217391304347824E-2</v>
      </c>
      <c r="CK8" s="7">
        <f t="shared" si="33"/>
        <v>-0.39130434782608697</v>
      </c>
      <c r="CL8" s="7">
        <f t="shared" si="34"/>
        <v>4.3478260869565216E-2</v>
      </c>
      <c r="CM8" s="7">
        <f t="shared" si="35"/>
        <v>-0.40579710144927544</v>
      </c>
      <c r="CN8" s="47">
        <f t="shared" si="87"/>
        <v>1.5</v>
      </c>
      <c r="CO8" s="47">
        <f t="shared" si="88"/>
        <v>9</v>
      </c>
      <c r="CP8" s="47">
        <f t="shared" si="89"/>
        <v>1</v>
      </c>
      <c r="CQ8" s="47">
        <f t="shared" si="90"/>
        <v>9.3333333333333357</v>
      </c>
      <c r="CR8" s="46">
        <f t="shared" si="91"/>
        <v>6.5217391304347824E-2</v>
      </c>
      <c r="CS8" s="46">
        <f t="shared" si="92"/>
        <v>0.39130434782608697</v>
      </c>
      <c r="CT8" s="46">
        <f t="shared" si="93"/>
        <v>4.3478260869565216E-2</v>
      </c>
      <c r="CU8" s="46">
        <f t="shared" si="94"/>
        <v>0.40579710144927544</v>
      </c>
      <c r="CV8" s="65">
        <f t="shared" si="38"/>
        <v>-4.878048780487805E-2</v>
      </c>
      <c r="CW8" s="65">
        <f t="shared" si="39"/>
        <v>0.35294117647058826</v>
      </c>
      <c r="CX8" s="65">
        <f t="shared" si="40"/>
        <v>-3.2786885245901641E-2</v>
      </c>
      <c r="CY8" s="65">
        <f t="shared" si="41"/>
        <v>0.36842105263157904</v>
      </c>
      <c r="CZ8" s="64">
        <f t="shared" si="95"/>
        <v>4.878048780487805E-2</v>
      </c>
      <c r="DA8" s="64">
        <f t="shared" si="42"/>
        <v>0.35294117647058826</v>
      </c>
      <c r="DB8" s="64">
        <f t="shared" si="43"/>
        <v>3.2786885245901641E-2</v>
      </c>
      <c r="DC8" s="64">
        <f t="shared" si="44"/>
        <v>0.36842105263157904</v>
      </c>
      <c r="DD8" s="45">
        <v>0</v>
      </c>
      <c r="DE8" s="45">
        <v>1</v>
      </c>
      <c r="DF8" s="67">
        <v>-0.37398373983739835</v>
      </c>
      <c r="DG8" s="67">
        <v>2.7027027027027077E-2</v>
      </c>
      <c r="DH8" s="67">
        <v>-0.26589595375722536</v>
      </c>
      <c r="DI8" s="67">
        <v>0.13776722090261295</v>
      </c>
      <c r="DJ8" s="69">
        <v>0.37398373983739835</v>
      </c>
      <c r="DK8" s="69">
        <v>2.7027027027027077E-2</v>
      </c>
      <c r="DL8" s="69">
        <v>0.26589595375722536</v>
      </c>
      <c r="DM8" s="69">
        <v>0.13776722090261295</v>
      </c>
      <c r="DN8" s="1">
        <v>7</v>
      </c>
      <c r="DO8" s="1">
        <v>1</v>
      </c>
      <c r="DP8" s="1">
        <v>1</v>
      </c>
    </row>
    <row r="9" spans="1:123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45"/>
        <v>17.5</v>
      </c>
      <c r="O9" s="35">
        <f t="shared" si="46"/>
        <v>11.666666666666666</v>
      </c>
      <c r="P9" s="35">
        <f t="shared" si="47"/>
        <v>14</v>
      </c>
      <c r="Q9" s="35">
        <f t="shared" si="48"/>
        <v>9.3333333333333321</v>
      </c>
      <c r="R9" s="42">
        <f t="shared" si="49"/>
        <v>10.5</v>
      </c>
      <c r="S9" s="42">
        <f t="shared" si="50"/>
        <v>4.6666666666666661</v>
      </c>
      <c r="T9" s="42">
        <f t="shared" si="51"/>
        <v>7</v>
      </c>
      <c r="U9" s="42">
        <f t="shared" si="52"/>
        <v>2.3333333333333321</v>
      </c>
      <c r="V9" s="10">
        <f t="shared" si="53"/>
        <v>0.75</v>
      </c>
      <c r="W9" s="10">
        <f t="shared" si="54"/>
        <v>0.33333333333333331</v>
      </c>
      <c r="X9" s="10">
        <f t="shared" si="55"/>
        <v>0.5</v>
      </c>
      <c r="Y9" s="10">
        <f t="shared" si="56"/>
        <v>0.16666666666666657</v>
      </c>
      <c r="Z9" s="37">
        <f t="shared" si="57"/>
        <v>10.5</v>
      </c>
      <c r="AA9" s="37">
        <f t="shared" si="58"/>
        <v>4.6666666666666661</v>
      </c>
      <c r="AB9" s="37">
        <f t="shared" si="59"/>
        <v>7</v>
      </c>
      <c r="AC9" s="37">
        <f t="shared" si="60"/>
        <v>2.3333333333333321</v>
      </c>
      <c r="AD9" s="58">
        <f t="shared" si="61"/>
        <v>0.75</v>
      </c>
      <c r="AE9" s="58">
        <f t="shared" si="62"/>
        <v>0.33333333333333331</v>
      </c>
      <c r="AF9" s="58">
        <f t="shared" si="63"/>
        <v>0.5</v>
      </c>
      <c r="AG9" s="58">
        <f t="shared" si="64"/>
        <v>0.16666666666666657</v>
      </c>
      <c r="AH9" s="35">
        <f t="shared" si="65"/>
        <v>-0.8571428571428571</v>
      </c>
      <c r="AI9" s="35">
        <f t="shared" si="66"/>
        <v>-0.5</v>
      </c>
      <c r="AJ9" s="35">
        <f t="shared" si="67"/>
        <v>-0.66666666666666663</v>
      </c>
      <c r="AK9" s="35">
        <f t="shared" si="68"/>
        <v>-0.28571428571428559</v>
      </c>
      <c r="AL9" s="10">
        <f t="shared" si="69"/>
        <v>0.8571428571428571</v>
      </c>
      <c r="AM9" s="10">
        <f t="shared" si="70"/>
        <v>0.5</v>
      </c>
      <c r="AN9" s="10">
        <f t="shared" si="71"/>
        <v>0.66666666666666663</v>
      </c>
      <c r="AO9" s="10">
        <f t="shared" si="72"/>
        <v>0.28571428571428559</v>
      </c>
      <c r="AP9" s="58">
        <f>(D9-17.8)^2</f>
        <v>116.64000000000001</v>
      </c>
      <c r="AQ9" s="52">
        <v>0</v>
      </c>
      <c r="AR9" s="52">
        <v>1</v>
      </c>
      <c r="AS9" s="52">
        <v>0</v>
      </c>
      <c r="AT9" s="6">
        <v>15</v>
      </c>
      <c r="AU9" s="6">
        <v>32</v>
      </c>
      <c r="AV9" s="40">
        <f t="shared" si="8"/>
        <v>23.5</v>
      </c>
      <c r="AW9" s="40">
        <f t="shared" si="73"/>
        <v>15.666666666666666</v>
      </c>
      <c r="AX9" s="40">
        <f t="shared" si="9"/>
        <v>24.333333333333332</v>
      </c>
      <c r="AY9" s="40">
        <f t="shared" si="74"/>
        <v>16.222222222222221</v>
      </c>
      <c r="AZ9" s="21">
        <f t="shared" si="10"/>
        <v>-2.5</v>
      </c>
      <c r="BA9" s="21">
        <f t="shared" si="11"/>
        <v>-10.333333333333334</v>
      </c>
      <c r="BB9" s="21">
        <f t="shared" si="12"/>
        <v>-1.6666666666666679</v>
      </c>
      <c r="BC9" s="21">
        <f t="shared" si="13"/>
        <v>-9.7777777777777786</v>
      </c>
      <c r="BD9" s="6">
        <f t="shared" si="14"/>
        <v>-0.17857142857142858</v>
      </c>
      <c r="BE9" s="6">
        <f t="shared" si="15"/>
        <v>-0.73809523809523814</v>
      </c>
      <c r="BF9" s="6">
        <f t="shared" si="16"/>
        <v>-0.11904761904761914</v>
      </c>
      <c r="BG9" s="6">
        <f t="shared" si="17"/>
        <v>-0.69841269841269848</v>
      </c>
      <c r="BH9" s="40">
        <f t="shared" si="75"/>
        <v>2.5</v>
      </c>
      <c r="BI9" s="40">
        <f t="shared" si="76"/>
        <v>10.333333333333334</v>
      </c>
      <c r="BJ9" s="40">
        <f t="shared" si="77"/>
        <v>1.6666666666666679</v>
      </c>
      <c r="BK9" s="40">
        <f t="shared" si="78"/>
        <v>9.7777777777777786</v>
      </c>
      <c r="BL9" s="21">
        <f t="shared" si="79"/>
        <v>0.17857142857142858</v>
      </c>
      <c r="BM9" s="21">
        <f t="shared" si="80"/>
        <v>0.73809523809523814</v>
      </c>
      <c r="BN9" s="21">
        <f t="shared" si="81"/>
        <v>0.11904761904761914</v>
      </c>
      <c r="BO9" s="21">
        <f t="shared" si="82"/>
        <v>0.69841269841269848</v>
      </c>
      <c r="BP9" s="23">
        <f t="shared" si="20"/>
        <v>0.10101010101010101</v>
      </c>
      <c r="BQ9" s="23">
        <f t="shared" si="21"/>
        <v>0.49600000000000005</v>
      </c>
      <c r="BR9" s="23">
        <f t="shared" si="22"/>
        <v>6.6225165562913954E-2</v>
      </c>
      <c r="BS9" s="23">
        <f t="shared" si="23"/>
        <v>0.46315789473684216</v>
      </c>
      <c r="BT9" s="66">
        <f t="shared" si="83"/>
        <v>0.10101010101010101</v>
      </c>
      <c r="BU9" s="66">
        <f t="shared" si="24"/>
        <v>0.49600000000000005</v>
      </c>
      <c r="BV9" s="66">
        <f t="shared" si="25"/>
        <v>6.6225165562913954E-2</v>
      </c>
      <c r="BW9" s="66">
        <f t="shared" si="26"/>
        <v>0.46315789473684216</v>
      </c>
      <c r="BX9" s="16">
        <v>0</v>
      </c>
      <c r="BY9" s="16">
        <v>0</v>
      </c>
      <c r="BZ9" s="7">
        <v>20</v>
      </c>
      <c r="CA9" s="7">
        <v>15</v>
      </c>
      <c r="CB9" s="47">
        <f t="shared" si="84"/>
        <v>17.5</v>
      </c>
      <c r="CC9" s="47">
        <f t="shared" si="85"/>
        <v>11.666666666666666</v>
      </c>
      <c r="CD9" s="47">
        <f t="shared" si="27"/>
        <v>14.666666666666666</v>
      </c>
      <c r="CE9" s="47">
        <f t="shared" si="86"/>
        <v>9.7777777777777768</v>
      </c>
      <c r="CF9" s="46">
        <f t="shared" si="28"/>
        <v>8.5</v>
      </c>
      <c r="CG9" s="46">
        <f t="shared" si="29"/>
        <v>2.6666666666666661</v>
      </c>
      <c r="CH9" s="46">
        <f t="shared" si="30"/>
        <v>5.6666666666666661</v>
      </c>
      <c r="CI9" s="46">
        <f t="shared" si="31"/>
        <v>0.77777777777777679</v>
      </c>
      <c r="CJ9" s="7">
        <f t="shared" si="32"/>
        <v>0.6071428571428571</v>
      </c>
      <c r="CK9" s="7">
        <f t="shared" si="33"/>
        <v>0.19047619047619044</v>
      </c>
      <c r="CL9" s="7">
        <f t="shared" si="34"/>
        <v>0.40476190476190471</v>
      </c>
      <c r="CM9" s="7">
        <f t="shared" si="35"/>
        <v>5.5555555555555483E-2</v>
      </c>
      <c r="CN9" s="47">
        <f t="shared" si="87"/>
        <v>8.5</v>
      </c>
      <c r="CO9" s="47">
        <f t="shared" si="88"/>
        <v>2.6666666666666661</v>
      </c>
      <c r="CP9" s="47">
        <f t="shared" si="89"/>
        <v>5.6666666666666661</v>
      </c>
      <c r="CQ9" s="47">
        <f t="shared" si="90"/>
        <v>0.77777777777777679</v>
      </c>
      <c r="CR9" s="46">
        <f t="shared" si="91"/>
        <v>0.6071428571428571</v>
      </c>
      <c r="CS9" s="46">
        <f t="shared" si="92"/>
        <v>0.19047619047619044</v>
      </c>
      <c r="CT9" s="46">
        <f t="shared" si="93"/>
        <v>0.40476190476190471</v>
      </c>
      <c r="CU9" s="46">
        <f t="shared" si="94"/>
        <v>5.5555555555555483E-2</v>
      </c>
      <c r="CV9" s="65">
        <f t="shared" si="38"/>
        <v>-0.64150943396226412</v>
      </c>
      <c r="CW9" s="65">
        <f t="shared" si="39"/>
        <v>-0.25806451612903225</v>
      </c>
      <c r="CX9" s="65">
        <f t="shared" si="40"/>
        <v>-0.47887323943661969</v>
      </c>
      <c r="CY9" s="65">
        <f t="shared" si="41"/>
        <v>-8.2840236686390428E-2</v>
      </c>
      <c r="CZ9" s="64">
        <f t="shared" si="95"/>
        <v>0.64150943396226412</v>
      </c>
      <c r="DA9" s="64">
        <f t="shared" si="42"/>
        <v>0.25806451612903225</v>
      </c>
      <c r="DB9" s="64">
        <f t="shared" si="43"/>
        <v>0.47887323943661969</v>
      </c>
      <c r="DC9" s="64">
        <f t="shared" si="44"/>
        <v>8.2840236686390428E-2</v>
      </c>
      <c r="DD9" s="45">
        <v>1</v>
      </c>
      <c r="DE9" s="45">
        <v>0</v>
      </c>
      <c r="DF9" s="67">
        <v>0.10101010101010101</v>
      </c>
      <c r="DG9" s="67">
        <v>0.49600000000000005</v>
      </c>
      <c r="DH9" s="67">
        <v>6.6225165562913954E-2</v>
      </c>
      <c r="DI9" s="67">
        <v>0.46315789473684216</v>
      </c>
      <c r="DJ9" s="69">
        <v>0.10101010101010101</v>
      </c>
      <c r="DK9" s="69">
        <v>0.49600000000000005</v>
      </c>
      <c r="DL9" s="69">
        <v>6.6225165562913954E-2</v>
      </c>
      <c r="DM9" s="69">
        <v>0.46315789473684216</v>
      </c>
      <c r="DN9" s="1">
        <v>0</v>
      </c>
      <c r="DO9" s="1">
        <v>0</v>
      </c>
      <c r="DP9" s="1">
        <v>6</v>
      </c>
      <c r="DQ9" s="8">
        <f t="shared" ref="DQ9:DS9" si="97">SUM(DN6:DN9)</f>
        <v>13</v>
      </c>
      <c r="DR9" s="8">
        <f t="shared" si="97"/>
        <v>10</v>
      </c>
      <c r="DS9" s="8">
        <f t="shared" si="97"/>
        <v>8</v>
      </c>
    </row>
    <row r="10" spans="1:123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45"/>
        <v>50</v>
      </c>
      <c r="O10" s="35">
        <f t="shared" si="46"/>
        <v>33.333333333333329</v>
      </c>
      <c r="P10" s="35">
        <f t="shared" si="47"/>
        <v>66.666666666666671</v>
      </c>
      <c r="Q10" s="35">
        <f t="shared" si="48"/>
        <v>44.444444444444443</v>
      </c>
      <c r="R10" s="42">
        <f t="shared" si="49"/>
        <v>-50</v>
      </c>
      <c r="S10" s="42">
        <f t="shared" si="50"/>
        <v>-66.666666666666671</v>
      </c>
      <c r="T10" s="42">
        <f t="shared" si="51"/>
        <v>-33.333333333333329</v>
      </c>
      <c r="U10" s="42">
        <f t="shared" si="52"/>
        <v>-55.555555555555557</v>
      </c>
      <c r="V10" s="10">
        <f t="shared" si="53"/>
        <v>-0.7978723404255319</v>
      </c>
      <c r="W10" s="10">
        <f t="shared" si="54"/>
        <v>-1.0638297872340428</v>
      </c>
      <c r="X10" s="10">
        <f t="shared" si="55"/>
        <v>-0.53191489361702127</v>
      </c>
      <c r="Y10" s="10">
        <f t="shared" si="56"/>
        <v>-0.88652482269503552</v>
      </c>
      <c r="Z10" s="37">
        <f t="shared" si="57"/>
        <v>50</v>
      </c>
      <c r="AA10" s="37">
        <f t="shared" si="58"/>
        <v>66.666666666666671</v>
      </c>
      <c r="AB10" s="37">
        <f t="shared" si="59"/>
        <v>33.333333333333329</v>
      </c>
      <c r="AC10" s="37">
        <f t="shared" si="60"/>
        <v>55.555555555555557</v>
      </c>
      <c r="AD10" s="58">
        <f t="shared" si="61"/>
        <v>0.7978723404255319</v>
      </c>
      <c r="AE10" s="58">
        <f t="shared" si="62"/>
        <v>1.0638297872340428</v>
      </c>
      <c r="AF10" s="58">
        <f t="shared" si="63"/>
        <v>0.53191489361702127</v>
      </c>
      <c r="AG10" s="58">
        <f t="shared" si="64"/>
        <v>0.88652482269503552</v>
      </c>
      <c r="AH10" s="35">
        <f t="shared" si="65"/>
        <v>0.66666666666666663</v>
      </c>
      <c r="AI10" s="35">
        <f t="shared" si="66"/>
        <v>1.0000000000000002</v>
      </c>
      <c r="AJ10" s="35">
        <f t="shared" si="67"/>
        <v>0.39999999999999991</v>
      </c>
      <c r="AK10" s="35">
        <f t="shared" si="68"/>
        <v>0.76923076923076916</v>
      </c>
      <c r="AL10" s="10">
        <f t="shared" si="69"/>
        <v>0.66666666666666663</v>
      </c>
      <c r="AM10" s="10">
        <f t="shared" si="70"/>
        <v>1.0000000000000002</v>
      </c>
      <c r="AN10" s="10">
        <f t="shared" si="71"/>
        <v>0.39999999999999991</v>
      </c>
      <c r="AO10" s="10">
        <f t="shared" si="72"/>
        <v>0.76923076923076916</v>
      </c>
      <c r="AP10" s="58">
        <f>(D10-58.4)^2</f>
        <v>1730.5600000000002</v>
      </c>
      <c r="AQ10" s="52">
        <v>0</v>
      </c>
      <c r="AR10" s="52" t="s">
        <v>123</v>
      </c>
      <c r="AS10" s="52">
        <v>0</v>
      </c>
      <c r="AT10" s="6">
        <v>50</v>
      </c>
      <c r="AU10" s="6">
        <v>85</v>
      </c>
      <c r="AV10" s="40">
        <f t="shared" si="8"/>
        <v>67.5</v>
      </c>
      <c r="AW10" s="40">
        <f t="shared" si="73"/>
        <v>45</v>
      </c>
      <c r="AX10" s="40">
        <f t="shared" si="9"/>
        <v>55</v>
      </c>
      <c r="AY10" s="40">
        <f t="shared" si="74"/>
        <v>36.666666666666664</v>
      </c>
      <c r="AZ10" s="21">
        <f t="shared" si="10"/>
        <v>37.5</v>
      </c>
      <c r="BA10" s="21">
        <f t="shared" si="11"/>
        <v>15</v>
      </c>
      <c r="BB10" s="21">
        <f t="shared" si="12"/>
        <v>25</v>
      </c>
      <c r="BC10" s="21">
        <f t="shared" si="13"/>
        <v>6.6666666666666643</v>
      </c>
      <c r="BD10" s="6">
        <f t="shared" si="14"/>
        <v>0.59840425531914898</v>
      </c>
      <c r="BE10" s="6">
        <f t="shared" si="15"/>
        <v>0.23936170212765959</v>
      </c>
      <c r="BF10" s="6">
        <f t="shared" si="16"/>
        <v>0.39893617021276595</v>
      </c>
      <c r="BG10" s="6">
        <f t="shared" si="17"/>
        <v>0.10638297872340423</v>
      </c>
      <c r="BH10" s="40">
        <f t="shared" si="75"/>
        <v>37.5</v>
      </c>
      <c r="BI10" s="40">
        <f t="shared" si="76"/>
        <v>15</v>
      </c>
      <c r="BJ10" s="40">
        <f t="shared" si="77"/>
        <v>25</v>
      </c>
      <c r="BK10" s="40">
        <f t="shared" si="78"/>
        <v>6.6666666666666643</v>
      </c>
      <c r="BL10" s="21">
        <f t="shared" si="79"/>
        <v>0.59840425531914898</v>
      </c>
      <c r="BM10" s="21">
        <f t="shared" si="80"/>
        <v>0.23936170212765959</v>
      </c>
      <c r="BN10" s="21">
        <f t="shared" si="81"/>
        <v>0.39893617021276595</v>
      </c>
      <c r="BO10" s="21">
        <f t="shared" si="82"/>
        <v>0.10638297872340423</v>
      </c>
      <c r="BP10" s="23">
        <f t="shared" si="20"/>
        <v>-0.76923076923076927</v>
      </c>
      <c r="BQ10" s="23">
        <f t="shared" si="21"/>
        <v>-0.4</v>
      </c>
      <c r="BR10" s="23">
        <f t="shared" si="22"/>
        <v>-0.58823529411764708</v>
      </c>
      <c r="BS10" s="23">
        <f t="shared" si="23"/>
        <v>-0.19999999999999996</v>
      </c>
      <c r="BT10" s="66">
        <f t="shared" si="83"/>
        <v>0.76923076923076927</v>
      </c>
      <c r="BU10" s="66">
        <f t="shared" si="24"/>
        <v>0.4</v>
      </c>
      <c r="BV10" s="66">
        <f t="shared" si="25"/>
        <v>0.58823529411764708</v>
      </c>
      <c r="BW10" s="66">
        <f t="shared" si="26"/>
        <v>0.19999999999999996</v>
      </c>
      <c r="BX10" s="16">
        <v>1</v>
      </c>
      <c r="BY10" s="16">
        <v>0</v>
      </c>
      <c r="BZ10" s="7">
        <v>20</v>
      </c>
      <c r="CA10" s="7">
        <v>52</v>
      </c>
      <c r="CB10" s="47">
        <f t="shared" si="84"/>
        <v>36</v>
      </c>
      <c r="CC10" s="47">
        <f t="shared" si="85"/>
        <v>24</v>
      </c>
      <c r="CD10" s="47">
        <f t="shared" si="27"/>
        <v>43.333333333333336</v>
      </c>
      <c r="CE10" s="47">
        <f t="shared" si="86"/>
        <v>28.888888888888889</v>
      </c>
      <c r="CF10" s="46">
        <f t="shared" si="28"/>
        <v>-22</v>
      </c>
      <c r="CG10" s="46">
        <f t="shared" si="29"/>
        <v>-34</v>
      </c>
      <c r="CH10" s="46">
        <f t="shared" si="30"/>
        <v>-14.666666666666664</v>
      </c>
      <c r="CI10" s="46">
        <f t="shared" si="31"/>
        <v>-29.111111111111111</v>
      </c>
      <c r="CJ10" s="7">
        <f t="shared" si="32"/>
        <v>-0.35106382978723405</v>
      </c>
      <c r="CK10" s="7">
        <f t="shared" si="33"/>
        <v>-0.54255319148936176</v>
      </c>
      <c r="CL10" s="7">
        <f t="shared" si="34"/>
        <v>-0.23404255319148934</v>
      </c>
      <c r="CM10" s="7">
        <f t="shared" si="35"/>
        <v>-0.46453900709219859</v>
      </c>
      <c r="CN10" s="47">
        <f t="shared" si="87"/>
        <v>22</v>
      </c>
      <c r="CO10" s="47">
        <f t="shared" si="88"/>
        <v>34</v>
      </c>
      <c r="CP10" s="47">
        <f t="shared" si="89"/>
        <v>14.666666666666664</v>
      </c>
      <c r="CQ10" s="47">
        <f t="shared" si="90"/>
        <v>29.111111111111111</v>
      </c>
      <c r="CR10" s="46">
        <f t="shared" si="91"/>
        <v>0.35106382978723405</v>
      </c>
      <c r="CS10" s="46">
        <f t="shared" si="92"/>
        <v>0.54255319148936176</v>
      </c>
      <c r="CT10" s="46">
        <f t="shared" si="93"/>
        <v>0.23404255319148934</v>
      </c>
      <c r="CU10" s="46">
        <f t="shared" si="94"/>
        <v>0.46453900709219859</v>
      </c>
      <c r="CV10" s="65">
        <f t="shared" si="38"/>
        <v>0.46808510638297873</v>
      </c>
      <c r="CW10" s="65">
        <f t="shared" si="39"/>
        <v>0.82926829268292679</v>
      </c>
      <c r="CX10" s="65">
        <f t="shared" si="40"/>
        <v>0.28947368421052622</v>
      </c>
      <c r="CY10" s="65">
        <f t="shared" si="41"/>
        <v>0.67007672634271098</v>
      </c>
      <c r="CZ10" s="64">
        <f t="shared" si="95"/>
        <v>0.46808510638297873</v>
      </c>
      <c r="DA10" s="64">
        <f t="shared" si="42"/>
        <v>0.82926829268292679</v>
      </c>
      <c r="DB10" s="64">
        <f t="shared" si="43"/>
        <v>0.28947368421052622</v>
      </c>
      <c r="DC10" s="64">
        <f t="shared" si="44"/>
        <v>0.67007672634271098</v>
      </c>
      <c r="DD10" s="45">
        <v>0</v>
      </c>
      <c r="DE10" s="45">
        <v>0</v>
      </c>
      <c r="DF10" s="67">
        <v>-0.76923076923076927</v>
      </c>
      <c r="DG10" s="67">
        <v>-0.4</v>
      </c>
      <c r="DH10" s="67">
        <v>-0.58823529411764708</v>
      </c>
      <c r="DI10" s="67">
        <v>-0.19999999999999996</v>
      </c>
      <c r="DJ10" s="69">
        <v>0.76923076923076927</v>
      </c>
      <c r="DK10" s="69">
        <v>0.4</v>
      </c>
      <c r="DL10" s="69">
        <v>0.58823529411764708</v>
      </c>
      <c r="DM10" s="69">
        <v>0.19999999999999996</v>
      </c>
      <c r="DN10" s="1">
        <v>0</v>
      </c>
      <c r="DO10" s="1">
        <v>6</v>
      </c>
      <c r="DP10" s="1">
        <v>0</v>
      </c>
    </row>
    <row r="11" spans="1:123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45"/>
        <v>20.5</v>
      </c>
      <c r="O11" s="35">
        <f t="shared" si="46"/>
        <v>13.666666666666666</v>
      </c>
      <c r="P11" s="35">
        <f t="shared" si="47"/>
        <v>27</v>
      </c>
      <c r="Q11" s="35">
        <f t="shared" si="48"/>
        <v>18</v>
      </c>
      <c r="R11" s="42">
        <f t="shared" si="49"/>
        <v>-19.5</v>
      </c>
      <c r="S11" s="42">
        <f t="shared" si="50"/>
        <v>-26.333333333333336</v>
      </c>
      <c r="T11" s="42">
        <f t="shared" si="51"/>
        <v>-13</v>
      </c>
      <c r="U11" s="42">
        <f t="shared" si="52"/>
        <v>-22</v>
      </c>
      <c r="V11" s="10">
        <f t="shared" si="53"/>
        <v>-0.42700729927007303</v>
      </c>
      <c r="W11" s="10">
        <f t="shared" si="54"/>
        <v>-0.57664233576642343</v>
      </c>
      <c r="X11" s="10">
        <f t="shared" si="55"/>
        <v>-0.28467153284671537</v>
      </c>
      <c r="Y11" s="10">
        <f t="shared" si="56"/>
        <v>-0.48175182481751827</v>
      </c>
      <c r="Z11" s="37">
        <f t="shared" si="57"/>
        <v>19.5</v>
      </c>
      <c r="AA11" s="37">
        <f t="shared" si="58"/>
        <v>26.333333333333336</v>
      </c>
      <c r="AB11" s="37">
        <f t="shared" si="59"/>
        <v>13</v>
      </c>
      <c r="AC11" s="37">
        <f t="shared" si="60"/>
        <v>22</v>
      </c>
      <c r="AD11" s="58">
        <f t="shared" si="61"/>
        <v>0.42700729927007303</v>
      </c>
      <c r="AE11" s="58">
        <f t="shared" si="62"/>
        <v>0.57664233576642343</v>
      </c>
      <c r="AF11" s="58">
        <f t="shared" si="63"/>
        <v>0.28467153284671537</v>
      </c>
      <c r="AG11" s="58">
        <f t="shared" si="64"/>
        <v>0.48175182481751827</v>
      </c>
      <c r="AH11" s="35">
        <f t="shared" si="65"/>
        <v>0.64462809917355368</v>
      </c>
      <c r="AI11" s="35">
        <f t="shared" si="66"/>
        <v>0.98136645962732938</v>
      </c>
      <c r="AJ11" s="35">
        <f t="shared" si="67"/>
        <v>0.38805970149253732</v>
      </c>
      <c r="AK11" s="35">
        <f t="shared" si="68"/>
        <v>0.75862068965517238</v>
      </c>
      <c r="AL11" s="10">
        <f t="shared" si="69"/>
        <v>0.64462809917355368</v>
      </c>
      <c r="AM11" s="10">
        <f t="shared" si="70"/>
        <v>0.98136645962732938</v>
      </c>
      <c r="AN11" s="10">
        <f t="shared" si="71"/>
        <v>0.38805970149253732</v>
      </c>
      <c r="AO11" s="10">
        <f t="shared" si="72"/>
        <v>0.75862068965517238</v>
      </c>
      <c r="AP11" s="58">
        <f>(D11-28.7)^2</f>
        <v>127.69000000000001</v>
      </c>
      <c r="AQ11" s="52">
        <v>1</v>
      </c>
      <c r="AR11" s="52" t="s">
        <v>123</v>
      </c>
      <c r="AS11" s="52">
        <v>0</v>
      </c>
      <c r="AT11" s="6">
        <v>25</v>
      </c>
      <c r="AU11" s="6">
        <v>60</v>
      </c>
      <c r="AV11" s="40">
        <f t="shared" si="8"/>
        <v>42.5</v>
      </c>
      <c r="AW11" s="40">
        <f t="shared" si="73"/>
        <v>28.333333333333332</v>
      </c>
      <c r="AX11" s="40">
        <f t="shared" si="9"/>
        <v>43.333333333333336</v>
      </c>
      <c r="AY11" s="40">
        <f t="shared" si="74"/>
        <v>28.888888888888889</v>
      </c>
      <c r="AZ11" s="21">
        <f t="shared" si="10"/>
        <v>-2.5</v>
      </c>
      <c r="BA11" s="21">
        <f t="shared" si="11"/>
        <v>-16.666666666666668</v>
      </c>
      <c r="BB11" s="21">
        <f t="shared" si="12"/>
        <v>-1.6666666666666643</v>
      </c>
      <c r="BC11" s="21">
        <f t="shared" si="13"/>
        <v>-16.111111111111111</v>
      </c>
      <c r="BD11" s="6">
        <f t="shared" si="14"/>
        <v>-5.4744525547445258E-2</v>
      </c>
      <c r="BE11" s="6">
        <f t="shared" si="15"/>
        <v>-0.36496350364963509</v>
      </c>
      <c r="BF11" s="6">
        <f t="shared" si="16"/>
        <v>-3.6496350364963452E-2</v>
      </c>
      <c r="BG11" s="6">
        <f t="shared" si="17"/>
        <v>-0.35279805352798055</v>
      </c>
      <c r="BH11" s="40">
        <f t="shared" si="75"/>
        <v>2.5</v>
      </c>
      <c r="BI11" s="40">
        <f t="shared" si="76"/>
        <v>16.666666666666668</v>
      </c>
      <c r="BJ11" s="40">
        <f t="shared" si="77"/>
        <v>1.6666666666666643</v>
      </c>
      <c r="BK11" s="40">
        <f t="shared" si="78"/>
        <v>16.111111111111111</v>
      </c>
      <c r="BL11" s="21">
        <f t="shared" si="79"/>
        <v>5.4744525547445258E-2</v>
      </c>
      <c r="BM11" s="21">
        <f t="shared" si="80"/>
        <v>0.36496350364963509</v>
      </c>
      <c r="BN11" s="21">
        <f t="shared" si="81"/>
        <v>3.6496350364963452E-2</v>
      </c>
      <c r="BO11" s="21">
        <f t="shared" si="82"/>
        <v>0.35279805352798055</v>
      </c>
      <c r="BP11" s="23">
        <f t="shared" si="20"/>
        <v>5.7142857142857141E-2</v>
      </c>
      <c r="BQ11" s="23">
        <f t="shared" si="21"/>
        <v>0.45454545454545459</v>
      </c>
      <c r="BR11" s="23">
        <f t="shared" si="22"/>
        <v>3.7735849056603717E-2</v>
      </c>
      <c r="BS11" s="23">
        <f t="shared" si="23"/>
        <v>0.43609022556390981</v>
      </c>
      <c r="BT11" s="66">
        <f t="shared" si="83"/>
        <v>5.7142857142857141E-2</v>
      </c>
      <c r="BU11" s="66">
        <f t="shared" si="24"/>
        <v>0.45454545454545459</v>
      </c>
      <c r="BV11" s="66">
        <f t="shared" si="25"/>
        <v>3.7735849056603717E-2</v>
      </c>
      <c r="BW11" s="66">
        <f t="shared" si="26"/>
        <v>0.43609022556390981</v>
      </c>
      <c r="BX11" s="16">
        <v>0</v>
      </c>
      <c r="BY11" s="16">
        <v>0</v>
      </c>
      <c r="BZ11" s="7">
        <v>18</v>
      </c>
      <c r="CA11" s="7">
        <v>50</v>
      </c>
      <c r="CB11" s="47">
        <f t="shared" si="84"/>
        <v>34</v>
      </c>
      <c r="CC11" s="47">
        <f t="shared" si="85"/>
        <v>22.666666666666664</v>
      </c>
      <c r="CD11" s="47">
        <f t="shared" si="27"/>
        <v>40</v>
      </c>
      <c r="CE11" s="47">
        <f t="shared" si="86"/>
        <v>26.666666666666664</v>
      </c>
      <c r="CF11" s="46">
        <f t="shared" si="28"/>
        <v>-18</v>
      </c>
      <c r="CG11" s="46">
        <f t="shared" si="29"/>
        <v>-29.333333333333336</v>
      </c>
      <c r="CH11" s="46">
        <f t="shared" si="30"/>
        <v>-12</v>
      </c>
      <c r="CI11" s="46">
        <f t="shared" si="31"/>
        <v>-25.333333333333336</v>
      </c>
      <c r="CJ11" s="7">
        <f t="shared" si="32"/>
        <v>-0.39416058394160586</v>
      </c>
      <c r="CK11" s="7">
        <f t="shared" si="33"/>
        <v>-0.64233576642335777</v>
      </c>
      <c r="CL11" s="7">
        <f t="shared" si="34"/>
        <v>-0.26277372262773724</v>
      </c>
      <c r="CM11" s="7">
        <f t="shared" si="35"/>
        <v>-0.55474452554744536</v>
      </c>
      <c r="CN11" s="47">
        <f t="shared" si="87"/>
        <v>18</v>
      </c>
      <c r="CO11" s="47">
        <f t="shared" si="88"/>
        <v>29.333333333333336</v>
      </c>
      <c r="CP11" s="47">
        <f t="shared" si="89"/>
        <v>12</v>
      </c>
      <c r="CQ11" s="47">
        <f t="shared" si="90"/>
        <v>25.333333333333336</v>
      </c>
      <c r="CR11" s="46">
        <f t="shared" si="91"/>
        <v>0.39416058394160586</v>
      </c>
      <c r="CS11" s="46">
        <f t="shared" si="92"/>
        <v>0.64233576642335777</v>
      </c>
      <c r="CT11" s="46">
        <f t="shared" si="93"/>
        <v>0.26277372262773724</v>
      </c>
      <c r="CU11" s="46">
        <f t="shared" si="94"/>
        <v>0.55474452554744536</v>
      </c>
      <c r="CV11" s="65">
        <f t="shared" si="38"/>
        <v>0.41860465116279072</v>
      </c>
      <c r="CW11" s="65">
        <f t="shared" si="39"/>
        <v>0.78571428571428592</v>
      </c>
      <c r="CX11" s="65">
        <f t="shared" si="40"/>
        <v>0.2608695652173913</v>
      </c>
      <c r="CY11" s="65">
        <f t="shared" si="41"/>
        <v>0.64406779661016966</v>
      </c>
      <c r="CZ11" s="64">
        <f t="shared" si="95"/>
        <v>0.41860465116279072</v>
      </c>
      <c r="DA11" s="64">
        <f t="shared" si="42"/>
        <v>0.78571428571428592</v>
      </c>
      <c r="DB11" s="64">
        <f t="shared" si="43"/>
        <v>0.2608695652173913</v>
      </c>
      <c r="DC11" s="64">
        <f t="shared" si="44"/>
        <v>0.64406779661016966</v>
      </c>
      <c r="DD11" s="45">
        <v>0</v>
      </c>
      <c r="DE11" s="45">
        <v>1</v>
      </c>
      <c r="DF11" s="67">
        <v>5.7142857142857141E-2</v>
      </c>
      <c r="DG11" s="67">
        <v>0.45454545454545459</v>
      </c>
      <c r="DH11" s="67">
        <v>3.7735849056603717E-2</v>
      </c>
      <c r="DI11" s="67">
        <v>0.43609022556390981</v>
      </c>
      <c r="DJ11" s="69">
        <v>5.7142857142857141E-2</v>
      </c>
      <c r="DK11" s="69">
        <v>0.45454545454545459</v>
      </c>
      <c r="DL11" s="69">
        <v>3.7735849056603717E-2</v>
      </c>
      <c r="DM11" s="69">
        <v>0.43609022556390981</v>
      </c>
      <c r="DN11" s="1">
        <v>6</v>
      </c>
      <c r="DO11" s="1">
        <v>0</v>
      </c>
      <c r="DP11" s="1">
        <v>1</v>
      </c>
    </row>
    <row r="12" spans="1:123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45"/>
        <v>31</v>
      </c>
      <c r="O12" s="35">
        <f t="shared" si="46"/>
        <v>20.666666666666664</v>
      </c>
      <c r="P12" s="35">
        <f t="shared" si="47"/>
        <v>40.666666666666664</v>
      </c>
      <c r="Q12" s="35">
        <f t="shared" si="48"/>
        <v>27.111111111111107</v>
      </c>
      <c r="R12" s="42">
        <f t="shared" si="49"/>
        <v>-29</v>
      </c>
      <c r="S12" s="42">
        <f t="shared" si="50"/>
        <v>-39.333333333333336</v>
      </c>
      <c r="T12" s="42">
        <f t="shared" si="51"/>
        <v>-19.333333333333336</v>
      </c>
      <c r="U12" s="42">
        <f t="shared" si="52"/>
        <v>-32.888888888888893</v>
      </c>
      <c r="V12" s="10">
        <f t="shared" si="53"/>
        <v>-0.66923076923076918</v>
      </c>
      <c r="W12" s="10">
        <f t="shared" si="54"/>
        <v>-0.90769230769230769</v>
      </c>
      <c r="X12" s="10">
        <f t="shared" si="55"/>
        <v>-0.44615384615384618</v>
      </c>
      <c r="Y12" s="10">
        <f t="shared" si="56"/>
        <v>-0.75897435897435905</v>
      </c>
      <c r="Z12" s="37">
        <f t="shared" si="57"/>
        <v>29</v>
      </c>
      <c r="AA12" s="37">
        <f t="shared" si="58"/>
        <v>39.333333333333336</v>
      </c>
      <c r="AB12" s="37">
        <f t="shared" si="59"/>
        <v>19.333333333333336</v>
      </c>
      <c r="AC12" s="37">
        <f t="shared" si="60"/>
        <v>32.888888888888893</v>
      </c>
      <c r="AD12" s="58">
        <f t="shared" si="61"/>
        <v>0.66923076923076918</v>
      </c>
      <c r="AE12" s="58">
        <f t="shared" si="62"/>
        <v>0.90769230769230769</v>
      </c>
      <c r="AF12" s="58">
        <f t="shared" si="63"/>
        <v>0.44615384615384618</v>
      </c>
      <c r="AG12" s="58">
        <f t="shared" si="64"/>
        <v>0.75897435897435905</v>
      </c>
      <c r="AH12" s="35">
        <f t="shared" si="65"/>
        <v>0.63736263736263732</v>
      </c>
      <c r="AI12" s="35">
        <f t="shared" si="66"/>
        <v>0.97520661157024813</v>
      </c>
      <c r="AJ12" s="35">
        <f t="shared" si="67"/>
        <v>0.38410596026490074</v>
      </c>
      <c r="AK12" s="35">
        <f t="shared" si="68"/>
        <v>0.75510204081632659</v>
      </c>
      <c r="AL12" s="10">
        <f t="shared" si="69"/>
        <v>0.63736263736263732</v>
      </c>
      <c r="AM12" s="10">
        <f t="shared" si="70"/>
        <v>0.97520661157024813</v>
      </c>
      <c r="AN12" s="10">
        <f t="shared" si="71"/>
        <v>0.38410596026490074</v>
      </c>
      <c r="AO12" s="10">
        <f t="shared" si="72"/>
        <v>0.75510204081632659</v>
      </c>
      <c r="AP12" s="58">
        <f>(D12-25.7)^2</f>
        <v>1176.4899999999998</v>
      </c>
      <c r="AQ12" s="52">
        <v>0</v>
      </c>
      <c r="AR12" s="52" t="s">
        <v>123</v>
      </c>
      <c r="AS12" s="52">
        <v>1</v>
      </c>
      <c r="AT12" s="6">
        <v>60</v>
      </c>
      <c r="AU12" s="6">
        <v>75</v>
      </c>
      <c r="AV12" s="40">
        <f t="shared" si="8"/>
        <v>67.5</v>
      </c>
      <c r="AW12" s="40">
        <f t="shared" si="73"/>
        <v>45</v>
      </c>
      <c r="AX12" s="40">
        <f t="shared" si="9"/>
        <v>56.666666666666664</v>
      </c>
      <c r="AY12" s="40">
        <f t="shared" si="74"/>
        <v>37.777777777777771</v>
      </c>
      <c r="AZ12" s="21">
        <f t="shared" si="10"/>
        <v>32.5</v>
      </c>
      <c r="BA12" s="21">
        <f t="shared" si="11"/>
        <v>10</v>
      </c>
      <c r="BB12" s="21">
        <f t="shared" si="12"/>
        <v>21.666666666666664</v>
      </c>
      <c r="BC12" s="21">
        <f t="shared" si="13"/>
        <v>2.7777777777777715</v>
      </c>
      <c r="BD12" s="6">
        <f t="shared" si="14"/>
        <v>0.75</v>
      </c>
      <c r="BE12" s="6">
        <f t="shared" si="15"/>
        <v>0.23076923076923075</v>
      </c>
      <c r="BF12" s="6">
        <f t="shared" si="16"/>
        <v>0.49999999999999994</v>
      </c>
      <c r="BG12" s="6">
        <f t="shared" si="17"/>
        <v>6.4102564102563958E-2</v>
      </c>
      <c r="BH12" s="40">
        <f t="shared" si="75"/>
        <v>32.5</v>
      </c>
      <c r="BI12" s="40">
        <f t="shared" si="76"/>
        <v>10</v>
      </c>
      <c r="BJ12" s="40">
        <f t="shared" si="77"/>
        <v>21.666666666666664</v>
      </c>
      <c r="BK12" s="40">
        <f t="shared" si="78"/>
        <v>2.7777777777777715</v>
      </c>
      <c r="BL12" s="21">
        <f t="shared" si="79"/>
        <v>0.75</v>
      </c>
      <c r="BM12" s="21">
        <f t="shared" si="80"/>
        <v>0.23076923076923075</v>
      </c>
      <c r="BN12" s="21">
        <f t="shared" si="81"/>
        <v>0.49999999999999994</v>
      </c>
      <c r="BO12" s="21">
        <f t="shared" si="82"/>
        <v>6.4102564102563958E-2</v>
      </c>
      <c r="BP12" s="23">
        <f t="shared" si="20"/>
        <v>-0.63414634146341464</v>
      </c>
      <c r="BQ12" s="23">
        <f t="shared" si="21"/>
        <v>-0.25</v>
      </c>
      <c r="BR12" s="23">
        <f t="shared" si="22"/>
        <v>-0.47272727272727272</v>
      </c>
      <c r="BS12" s="23">
        <f t="shared" si="23"/>
        <v>-7.6335877862595256E-2</v>
      </c>
      <c r="BT12" s="66">
        <f t="shared" si="83"/>
        <v>0.63414634146341464</v>
      </c>
      <c r="BU12" s="66">
        <f t="shared" si="24"/>
        <v>0.25</v>
      </c>
      <c r="BV12" s="66">
        <f t="shared" si="25"/>
        <v>0.47272727272727272</v>
      </c>
      <c r="BW12" s="66">
        <f t="shared" si="26"/>
        <v>7.6335877862595256E-2</v>
      </c>
      <c r="BX12" s="16">
        <v>1</v>
      </c>
      <c r="BY12" s="16">
        <v>1</v>
      </c>
      <c r="BZ12" s="7">
        <v>50</v>
      </c>
      <c r="CA12" s="7">
        <v>30</v>
      </c>
      <c r="CB12" s="47">
        <f t="shared" si="84"/>
        <v>40</v>
      </c>
      <c r="CC12" s="47">
        <f t="shared" si="85"/>
        <v>26.666666666666664</v>
      </c>
      <c r="CD12" s="47">
        <f t="shared" si="27"/>
        <v>38.333333333333336</v>
      </c>
      <c r="CE12" s="47">
        <f t="shared" si="86"/>
        <v>25.555555555555557</v>
      </c>
      <c r="CF12" s="46">
        <f t="shared" si="28"/>
        <v>5</v>
      </c>
      <c r="CG12" s="46">
        <f t="shared" si="29"/>
        <v>-8.3333333333333357</v>
      </c>
      <c r="CH12" s="46">
        <f t="shared" si="30"/>
        <v>3.3333333333333357</v>
      </c>
      <c r="CI12" s="46">
        <f t="shared" si="31"/>
        <v>-9.4444444444444429</v>
      </c>
      <c r="CJ12" s="7">
        <f t="shared" si="32"/>
        <v>0.11538461538461538</v>
      </c>
      <c r="CK12" s="7">
        <f t="shared" si="33"/>
        <v>-0.19230769230769235</v>
      </c>
      <c r="CL12" s="7">
        <f t="shared" si="34"/>
        <v>7.6923076923076969E-2</v>
      </c>
      <c r="CM12" s="7">
        <f t="shared" si="35"/>
        <v>-0.2179487179487179</v>
      </c>
      <c r="CN12" s="47">
        <f t="shared" si="87"/>
        <v>5</v>
      </c>
      <c r="CO12" s="47">
        <f t="shared" si="88"/>
        <v>8.3333333333333357</v>
      </c>
      <c r="CP12" s="47">
        <f t="shared" si="89"/>
        <v>3.3333333333333357</v>
      </c>
      <c r="CQ12" s="47">
        <f t="shared" si="90"/>
        <v>9.4444444444444429</v>
      </c>
      <c r="CR12" s="46">
        <f t="shared" si="91"/>
        <v>0.11538461538461538</v>
      </c>
      <c r="CS12" s="46">
        <f t="shared" si="92"/>
        <v>0.19230769230769235</v>
      </c>
      <c r="CT12" s="46">
        <f t="shared" si="93"/>
        <v>7.6923076923076969E-2</v>
      </c>
      <c r="CU12" s="46">
        <f t="shared" si="94"/>
        <v>0.2179487179487179</v>
      </c>
      <c r="CV12" s="65">
        <f t="shared" si="38"/>
        <v>-0.13333333333333333</v>
      </c>
      <c r="CW12" s="65">
        <f t="shared" si="39"/>
        <v>0.27027027027027034</v>
      </c>
      <c r="CX12" s="65">
        <f t="shared" si="40"/>
        <v>-9.0909090909090967E-2</v>
      </c>
      <c r="CY12" s="65">
        <f t="shared" si="41"/>
        <v>0.31192660550458712</v>
      </c>
      <c r="CZ12" s="64">
        <f t="shared" si="95"/>
        <v>0.13333333333333333</v>
      </c>
      <c r="DA12" s="64">
        <f t="shared" si="42"/>
        <v>0.27027027027027034</v>
      </c>
      <c r="DB12" s="64">
        <f t="shared" si="43"/>
        <v>9.0909090909090967E-2</v>
      </c>
      <c r="DC12" s="64">
        <f t="shared" si="44"/>
        <v>0.31192660550458712</v>
      </c>
      <c r="DD12" s="45">
        <v>1</v>
      </c>
      <c r="DE12" s="45">
        <v>1</v>
      </c>
      <c r="DF12" s="67">
        <v>-0.63414634146341464</v>
      </c>
      <c r="DG12" s="67">
        <v>-0.25</v>
      </c>
      <c r="DH12" s="67">
        <v>-0.47272727272727272</v>
      </c>
      <c r="DI12" s="67">
        <v>-7.6335877862595256E-2</v>
      </c>
      <c r="DJ12" s="69">
        <v>0.63414634146341464</v>
      </c>
      <c r="DK12" s="69">
        <v>0.25</v>
      </c>
      <c r="DL12" s="69">
        <v>0.47272727272727272</v>
      </c>
      <c r="DM12" s="69">
        <v>7.6335877862595256E-2</v>
      </c>
      <c r="DN12" s="1">
        <v>1</v>
      </c>
      <c r="DO12" s="1">
        <v>4</v>
      </c>
      <c r="DP12" s="1">
        <v>4</v>
      </c>
    </row>
    <row r="13" spans="1:123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45"/>
        <v>34</v>
      </c>
      <c r="O13" s="35">
        <f t="shared" si="46"/>
        <v>22.666666666666664</v>
      </c>
      <c r="P13" s="35">
        <f t="shared" si="47"/>
        <v>32</v>
      </c>
      <c r="Q13" s="35">
        <f t="shared" si="48"/>
        <v>21.333333333333332</v>
      </c>
      <c r="R13" s="42">
        <f t="shared" si="49"/>
        <v>6</v>
      </c>
      <c r="S13" s="42">
        <f t="shared" si="50"/>
        <v>-5.3333333333333357</v>
      </c>
      <c r="T13" s="42">
        <f t="shared" si="51"/>
        <v>4</v>
      </c>
      <c r="U13" s="42">
        <f t="shared" si="52"/>
        <v>-6.6666666666666679</v>
      </c>
      <c r="V13" s="10">
        <f t="shared" si="53"/>
        <v>0.19354838709677419</v>
      </c>
      <c r="W13" s="10">
        <f t="shared" si="54"/>
        <v>-0.17204301075268824</v>
      </c>
      <c r="X13" s="10">
        <f t="shared" si="55"/>
        <v>0.12903225806451613</v>
      </c>
      <c r="Y13" s="10">
        <f t="shared" si="56"/>
        <v>-0.21505376344086025</v>
      </c>
      <c r="Z13" s="37">
        <f t="shared" si="57"/>
        <v>6</v>
      </c>
      <c r="AA13" s="37">
        <f t="shared" si="58"/>
        <v>5.3333333333333357</v>
      </c>
      <c r="AB13" s="37">
        <f t="shared" si="59"/>
        <v>4</v>
      </c>
      <c r="AC13" s="37">
        <f t="shared" si="60"/>
        <v>6.6666666666666679</v>
      </c>
      <c r="AD13" s="58">
        <f t="shared" si="61"/>
        <v>0.19354838709677419</v>
      </c>
      <c r="AE13" s="58">
        <f t="shared" si="62"/>
        <v>0.17204301075268824</v>
      </c>
      <c r="AF13" s="58">
        <f t="shared" si="63"/>
        <v>0.12903225806451613</v>
      </c>
      <c r="AG13" s="58">
        <f t="shared" si="64"/>
        <v>0.21505376344086025</v>
      </c>
      <c r="AH13" s="35">
        <f t="shared" si="65"/>
        <v>-0.19354838709677419</v>
      </c>
      <c r="AI13" s="35">
        <f t="shared" si="66"/>
        <v>0.21052631578947378</v>
      </c>
      <c r="AJ13" s="35">
        <f t="shared" si="67"/>
        <v>-0.13333333333333333</v>
      </c>
      <c r="AK13" s="35">
        <f t="shared" si="68"/>
        <v>0.27027027027027034</v>
      </c>
      <c r="AL13" s="10">
        <f t="shared" si="69"/>
        <v>0.19354838709677419</v>
      </c>
      <c r="AM13" s="10">
        <f t="shared" si="70"/>
        <v>0.21052631578947378</v>
      </c>
      <c r="AN13" s="10">
        <f t="shared" si="71"/>
        <v>0.13333333333333333</v>
      </c>
      <c r="AO13" s="10">
        <f t="shared" si="72"/>
        <v>0.27027027027027034</v>
      </c>
      <c r="AP13" s="58">
        <f>(D13-25.1)^2</f>
        <v>8.4099999999999913</v>
      </c>
      <c r="AQ13" s="52">
        <v>0</v>
      </c>
      <c r="AR13" s="52" t="s">
        <v>123</v>
      </c>
      <c r="AS13" s="52">
        <v>1</v>
      </c>
      <c r="AT13" s="6">
        <v>30</v>
      </c>
      <c r="AU13" s="6">
        <v>50</v>
      </c>
      <c r="AV13" s="40">
        <f t="shared" si="8"/>
        <v>40</v>
      </c>
      <c r="AW13" s="40">
        <f t="shared" si="73"/>
        <v>26.666666666666664</v>
      </c>
      <c r="AX13" s="40">
        <f t="shared" si="9"/>
        <v>35</v>
      </c>
      <c r="AY13" s="40">
        <f t="shared" si="74"/>
        <v>23.333333333333332</v>
      </c>
      <c r="AZ13" s="21">
        <f t="shared" si="10"/>
        <v>15</v>
      </c>
      <c r="BA13" s="21">
        <f t="shared" si="11"/>
        <v>1.6666666666666643</v>
      </c>
      <c r="BB13" s="21">
        <f t="shared" si="12"/>
        <v>10</v>
      </c>
      <c r="BC13" s="21">
        <f t="shared" si="13"/>
        <v>-1.6666666666666679</v>
      </c>
      <c r="BD13" s="6">
        <f t="shared" si="14"/>
        <v>0.4838709677419355</v>
      </c>
      <c r="BE13" s="6">
        <f t="shared" si="15"/>
        <v>5.3763440860214978E-2</v>
      </c>
      <c r="BF13" s="6">
        <f t="shared" si="16"/>
        <v>0.32258064516129031</v>
      </c>
      <c r="BG13" s="6">
        <f t="shared" si="17"/>
        <v>-5.3763440860215089E-2</v>
      </c>
      <c r="BH13" s="40">
        <f t="shared" si="75"/>
        <v>15</v>
      </c>
      <c r="BI13" s="40">
        <f t="shared" si="76"/>
        <v>1.6666666666666643</v>
      </c>
      <c r="BJ13" s="40">
        <f t="shared" si="77"/>
        <v>10</v>
      </c>
      <c r="BK13" s="40">
        <f t="shared" si="78"/>
        <v>1.6666666666666679</v>
      </c>
      <c r="BL13" s="21">
        <f t="shared" si="79"/>
        <v>0.4838709677419355</v>
      </c>
      <c r="BM13" s="21">
        <f t="shared" si="80"/>
        <v>5.3763440860214978E-2</v>
      </c>
      <c r="BN13" s="21">
        <f t="shared" si="81"/>
        <v>0.32258064516129031</v>
      </c>
      <c r="BO13" s="21">
        <f t="shared" si="82"/>
        <v>5.3763440860215089E-2</v>
      </c>
      <c r="BP13" s="23">
        <f t="shared" si="20"/>
        <v>-0.46153846153846156</v>
      </c>
      <c r="BQ13" s="23">
        <f t="shared" si="21"/>
        <v>-6.4516129032257979E-2</v>
      </c>
      <c r="BR13" s="23">
        <f t="shared" si="22"/>
        <v>-0.33333333333333331</v>
      </c>
      <c r="BS13" s="23">
        <f t="shared" si="23"/>
        <v>6.8965517241379365E-2</v>
      </c>
      <c r="BT13" s="66">
        <f t="shared" si="83"/>
        <v>0.46153846153846156</v>
      </c>
      <c r="BU13" s="66">
        <f t="shared" si="24"/>
        <v>6.4516129032257979E-2</v>
      </c>
      <c r="BV13" s="66">
        <f t="shared" si="25"/>
        <v>0.33333333333333331</v>
      </c>
      <c r="BW13" s="66">
        <f t="shared" si="26"/>
        <v>6.8965517241379365E-2</v>
      </c>
      <c r="BX13" s="16">
        <v>1</v>
      </c>
      <c r="BY13" s="16">
        <v>1</v>
      </c>
      <c r="BZ13" s="7">
        <v>45</v>
      </c>
      <c r="CA13" s="7">
        <v>50</v>
      </c>
      <c r="CB13" s="47">
        <f t="shared" si="84"/>
        <v>47.5</v>
      </c>
      <c r="CC13" s="47">
        <f t="shared" si="85"/>
        <v>31.666666666666664</v>
      </c>
      <c r="CD13" s="47">
        <f t="shared" si="27"/>
        <v>45</v>
      </c>
      <c r="CE13" s="47">
        <f t="shared" si="86"/>
        <v>30</v>
      </c>
      <c r="CF13" s="46">
        <f t="shared" si="28"/>
        <v>7.5</v>
      </c>
      <c r="CG13" s="46">
        <f t="shared" si="29"/>
        <v>-8.3333333333333357</v>
      </c>
      <c r="CH13" s="46">
        <f t="shared" si="30"/>
        <v>5</v>
      </c>
      <c r="CI13" s="46">
        <f t="shared" si="31"/>
        <v>-10</v>
      </c>
      <c r="CJ13" s="7">
        <f t="shared" si="32"/>
        <v>0.24193548387096775</v>
      </c>
      <c r="CK13" s="7">
        <f t="shared" si="33"/>
        <v>-0.26881720430107536</v>
      </c>
      <c r="CL13" s="7">
        <f t="shared" si="34"/>
        <v>0.16129032258064516</v>
      </c>
      <c r="CM13" s="7">
        <f t="shared" si="35"/>
        <v>-0.32258064516129031</v>
      </c>
      <c r="CN13" s="47">
        <f t="shared" si="87"/>
        <v>7.5</v>
      </c>
      <c r="CO13" s="47">
        <f t="shared" si="88"/>
        <v>8.3333333333333357</v>
      </c>
      <c r="CP13" s="47">
        <f t="shared" si="89"/>
        <v>5</v>
      </c>
      <c r="CQ13" s="47">
        <f t="shared" si="90"/>
        <v>10</v>
      </c>
      <c r="CR13" s="46">
        <f t="shared" si="91"/>
        <v>0.24193548387096775</v>
      </c>
      <c r="CS13" s="46">
        <f t="shared" si="92"/>
        <v>0.26881720430107536</v>
      </c>
      <c r="CT13" s="46">
        <f t="shared" si="93"/>
        <v>0.16129032258064516</v>
      </c>
      <c r="CU13" s="46">
        <f t="shared" si="94"/>
        <v>0.32258064516129031</v>
      </c>
      <c r="CV13" s="65">
        <f t="shared" si="38"/>
        <v>-0.17142857142857143</v>
      </c>
      <c r="CW13" s="65">
        <f t="shared" si="39"/>
        <v>0.23255813953488383</v>
      </c>
      <c r="CX13" s="65">
        <f t="shared" si="40"/>
        <v>-0.11764705882352941</v>
      </c>
      <c r="CY13" s="65">
        <f t="shared" si="41"/>
        <v>0.2857142857142857</v>
      </c>
      <c r="CZ13" s="64">
        <f t="shared" si="95"/>
        <v>0.17142857142857143</v>
      </c>
      <c r="DA13" s="64">
        <f t="shared" si="42"/>
        <v>0.23255813953488383</v>
      </c>
      <c r="DB13" s="64">
        <f t="shared" si="43"/>
        <v>0.11764705882352941</v>
      </c>
      <c r="DC13" s="64">
        <f t="shared" si="44"/>
        <v>0.2857142857142857</v>
      </c>
      <c r="DD13" s="45">
        <v>0</v>
      </c>
      <c r="DE13" s="45">
        <v>0</v>
      </c>
      <c r="DF13" s="67">
        <v>-0.46153846153846156</v>
      </c>
      <c r="DG13" s="67">
        <v>-6.4516129032257979E-2</v>
      </c>
      <c r="DH13" s="67">
        <v>-0.33333333333333331</v>
      </c>
      <c r="DI13" s="67">
        <v>6.8965517241379365E-2</v>
      </c>
      <c r="DJ13" s="69">
        <v>0.46153846153846156</v>
      </c>
      <c r="DK13" s="69">
        <v>6.4516129032257979E-2</v>
      </c>
      <c r="DL13" s="69">
        <v>0.33333333333333331</v>
      </c>
      <c r="DM13" s="69">
        <v>6.8965517241379365E-2</v>
      </c>
      <c r="DN13" s="1">
        <v>2</v>
      </c>
      <c r="DO13" s="1">
        <v>7</v>
      </c>
      <c r="DP13" s="1">
        <v>0</v>
      </c>
      <c r="DQ13" s="8">
        <f t="shared" ref="DQ13:DS13" si="98">SUM(DN10:DN13)</f>
        <v>9</v>
      </c>
      <c r="DR13" s="8">
        <f t="shared" si="98"/>
        <v>17</v>
      </c>
      <c r="DS13" s="8">
        <f t="shared" si="98"/>
        <v>5</v>
      </c>
    </row>
    <row r="14" spans="1:123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45"/>
        <v>40</v>
      </c>
      <c r="O14" s="35">
        <f t="shared" si="46"/>
        <v>26.666666666666664</v>
      </c>
      <c r="P14" s="35">
        <f t="shared" si="47"/>
        <v>35</v>
      </c>
      <c r="Q14" s="35">
        <f t="shared" si="48"/>
        <v>23.333333333333332</v>
      </c>
      <c r="R14" s="42">
        <f t="shared" si="49"/>
        <v>15</v>
      </c>
      <c r="S14" s="42">
        <f t="shared" si="50"/>
        <v>1.6666666666666643</v>
      </c>
      <c r="T14" s="42">
        <f t="shared" si="51"/>
        <v>10</v>
      </c>
      <c r="U14" s="42">
        <f t="shared" si="52"/>
        <v>-1.6666666666666679</v>
      </c>
      <c r="V14" s="10">
        <f t="shared" si="53"/>
        <v>0.22959183673469388</v>
      </c>
      <c r="W14" s="10">
        <f t="shared" si="54"/>
        <v>2.5510204081632619E-2</v>
      </c>
      <c r="X14" s="10">
        <f t="shared" si="55"/>
        <v>0.15306122448979592</v>
      </c>
      <c r="Y14" s="10">
        <f t="shared" si="56"/>
        <v>-2.5510204081632674E-2</v>
      </c>
      <c r="Z14" s="37">
        <f t="shared" si="57"/>
        <v>15</v>
      </c>
      <c r="AA14" s="37">
        <f t="shared" si="58"/>
        <v>1.6666666666666643</v>
      </c>
      <c r="AB14" s="37">
        <f t="shared" si="59"/>
        <v>10</v>
      </c>
      <c r="AC14" s="37">
        <f t="shared" si="60"/>
        <v>1.6666666666666679</v>
      </c>
      <c r="AD14" s="58">
        <f t="shared" si="61"/>
        <v>0.22959183673469388</v>
      </c>
      <c r="AE14" s="58">
        <f t="shared" si="62"/>
        <v>2.5510204081632619E-2</v>
      </c>
      <c r="AF14" s="58">
        <f t="shared" si="63"/>
        <v>0.15306122448979592</v>
      </c>
      <c r="AG14" s="58">
        <f t="shared" si="64"/>
        <v>2.5510204081632674E-2</v>
      </c>
      <c r="AH14" s="35">
        <f t="shared" si="65"/>
        <v>-0.46153846153846156</v>
      </c>
      <c r="AI14" s="35">
        <f t="shared" si="66"/>
        <v>-6.4516129032257979E-2</v>
      </c>
      <c r="AJ14" s="35">
        <f t="shared" si="67"/>
        <v>-0.33333333333333331</v>
      </c>
      <c r="AK14" s="35">
        <f t="shared" si="68"/>
        <v>6.8965517241379365E-2</v>
      </c>
      <c r="AL14" s="10">
        <f t="shared" si="69"/>
        <v>0.46153846153846156</v>
      </c>
      <c r="AM14" s="10">
        <f t="shared" si="70"/>
        <v>6.4516129032257979E-2</v>
      </c>
      <c r="AN14" s="10">
        <f t="shared" si="71"/>
        <v>0.33333333333333331</v>
      </c>
      <c r="AO14" s="10">
        <f t="shared" si="72"/>
        <v>6.8965517241379365E-2</v>
      </c>
      <c r="AP14" s="58">
        <f>(D14-27.2)^2</f>
        <v>4.8399999999999972</v>
      </c>
      <c r="AQ14" s="52">
        <v>1</v>
      </c>
      <c r="AR14" s="52">
        <v>1</v>
      </c>
      <c r="AS14" s="52">
        <v>1</v>
      </c>
      <c r="AT14" s="6">
        <v>9</v>
      </c>
      <c r="AU14" s="6">
        <v>21</v>
      </c>
      <c r="AV14" s="40">
        <f t="shared" si="8"/>
        <v>15</v>
      </c>
      <c r="AW14" s="40">
        <f t="shared" si="73"/>
        <v>10</v>
      </c>
      <c r="AX14" s="40">
        <f t="shared" si="9"/>
        <v>39.666666666666664</v>
      </c>
      <c r="AY14" s="40">
        <f t="shared" si="74"/>
        <v>26.444444444444443</v>
      </c>
      <c r="AZ14" s="21">
        <f t="shared" si="10"/>
        <v>-74</v>
      </c>
      <c r="BA14" s="21">
        <f t="shared" si="11"/>
        <v>-79</v>
      </c>
      <c r="BB14" s="21">
        <f t="shared" si="12"/>
        <v>-49.333333333333336</v>
      </c>
      <c r="BC14" s="21">
        <f t="shared" si="13"/>
        <v>-62.555555555555557</v>
      </c>
      <c r="BD14" s="6">
        <f t="shared" si="14"/>
        <v>-1.1326530612244898</v>
      </c>
      <c r="BE14" s="6">
        <f t="shared" si="15"/>
        <v>-1.2091836734693879</v>
      </c>
      <c r="BF14" s="6">
        <f t="shared" si="16"/>
        <v>-0.75510204081632659</v>
      </c>
      <c r="BG14" s="6">
        <f t="shared" si="17"/>
        <v>-0.95748299319727903</v>
      </c>
      <c r="BH14" s="40">
        <f t="shared" si="75"/>
        <v>74</v>
      </c>
      <c r="BI14" s="40">
        <f t="shared" si="76"/>
        <v>79</v>
      </c>
      <c r="BJ14" s="40">
        <f t="shared" si="77"/>
        <v>49.333333333333336</v>
      </c>
      <c r="BK14" s="40">
        <f t="shared" si="78"/>
        <v>62.555555555555557</v>
      </c>
      <c r="BL14" s="21">
        <f t="shared" si="79"/>
        <v>1.1326530612244898</v>
      </c>
      <c r="BM14" s="21">
        <f t="shared" si="80"/>
        <v>1.2091836734693879</v>
      </c>
      <c r="BN14" s="21">
        <f t="shared" si="81"/>
        <v>0.75510204081632659</v>
      </c>
      <c r="BO14" s="21">
        <f t="shared" si="82"/>
        <v>0.95748299319727903</v>
      </c>
      <c r="BP14" s="23">
        <f t="shared" si="20"/>
        <v>1.4230769230769231</v>
      </c>
      <c r="BQ14" s="23">
        <f t="shared" si="21"/>
        <v>1.595959595959596</v>
      </c>
      <c r="BR14" s="23">
        <f t="shared" si="22"/>
        <v>0.76683937823834203</v>
      </c>
      <c r="BS14" s="23">
        <f t="shared" si="23"/>
        <v>1.0837343599615015</v>
      </c>
      <c r="BT14" s="66">
        <f t="shared" si="83"/>
        <v>1.4230769230769231</v>
      </c>
      <c r="BU14" s="66">
        <f t="shared" si="24"/>
        <v>1.595959595959596</v>
      </c>
      <c r="BV14" s="66">
        <f t="shared" si="25"/>
        <v>0.76683937823834203</v>
      </c>
      <c r="BW14" s="66">
        <f t="shared" si="26"/>
        <v>1.0837343599615015</v>
      </c>
      <c r="BX14" s="16">
        <v>0</v>
      </c>
      <c r="BY14" s="16">
        <v>1</v>
      </c>
      <c r="BZ14" s="7">
        <v>11</v>
      </c>
      <c r="CA14" s="7">
        <v>26</v>
      </c>
      <c r="CB14" s="47">
        <f t="shared" si="84"/>
        <v>18.5</v>
      </c>
      <c r="CC14" s="47">
        <f t="shared" si="85"/>
        <v>12.333333333333332</v>
      </c>
      <c r="CD14" s="47">
        <f t="shared" si="27"/>
        <v>39.666666666666664</v>
      </c>
      <c r="CE14" s="47">
        <f t="shared" si="86"/>
        <v>26.444444444444443</v>
      </c>
      <c r="CF14" s="46">
        <f t="shared" si="28"/>
        <v>-63.5</v>
      </c>
      <c r="CG14" s="46">
        <f t="shared" si="29"/>
        <v>-69.666666666666671</v>
      </c>
      <c r="CH14" s="46">
        <f t="shared" si="30"/>
        <v>-42.333333333333336</v>
      </c>
      <c r="CI14" s="46">
        <f t="shared" si="31"/>
        <v>-55.555555555555557</v>
      </c>
      <c r="CJ14" s="7">
        <f t="shared" si="32"/>
        <v>-0.97193877551020413</v>
      </c>
      <c r="CK14" s="7">
        <f t="shared" si="33"/>
        <v>-1.0663265306122451</v>
      </c>
      <c r="CL14" s="7">
        <f t="shared" si="34"/>
        <v>-0.6479591836734695</v>
      </c>
      <c r="CM14" s="7">
        <f t="shared" si="35"/>
        <v>-0.85034013605442182</v>
      </c>
      <c r="CN14" s="47">
        <f t="shared" si="87"/>
        <v>63.5</v>
      </c>
      <c r="CO14" s="47">
        <f t="shared" si="88"/>
        <v>69.666666666666671</v>
      </c>
      <c r="CP14" s="47">
        <f t="shared" si="89"/>
        <v>42.333333333333336</v>
      </c>
      <c r="CQ14" s="47">
        <f t="shared" si="90"/>
        <v>55.555555555555557</v>
      </c>
      <c r="CR14" s="46">
        <f t="shared" si="91"/>
        <v>0.97193877551020413</v>
      </c>
      <c r="CS14" s="46">
        <f t="shared" si="92"/>
        <v>1.0663265306122451</v>
      </c>
      <c r="CT14" s="46">
        <f t="shared" si="93"/>
        <v>0.6479591836734695</v>
      </c>
      <c r="CU14" s="46">
        <f t="shared" si="94"/>
        <v>0.85034013605442182</v>
      </c>
      <c r="CV14" s="65">
        <f t="shared" si="38"/>
        <v>1.263681592039801</v>
      </c>
      <c r="CW14" s="65">
        <f t="shared" si="39"/>
        <v>1.4770318021201416</v>
      </c>
      <c r="CX14" s="65">
        <f t="shared" si="40"/>
        <v>0.69589041095890425</v>
      </c>
      <c r="CY14" s="65">
        <f t="shared" si="41"/>
        <v>1.0245901639344264</v>
      </c>
      <c r="CZ14" s="64">
        <f t="shared" si="95"/>
        <v>1.263681592039801</v>
      </c>
      <c r="DA14" s="64">
        <f t="shared" si="42"/>
        <v>1.4770318021201416</v>
      </c>
      <c r="DB14" s="64">
        <f t="shared" si="43"/>
        <v>0.69589041095890425</v>
      </c>
      <c r="DC14" s="64">
        <f t="shared" si="44"/>
        <v>1.0245901639344264</v>
      </c>
      <c r="DD14" s="45">
        <v>0</v>
      </c>
      <c r="DE14" s="45">
        <v>1</v>
      </c>
      <c r="DF14" s="67">
        <v>1.4230769230769231</v>
      </c>
      <c r="DG14" s="67">
        <v>1.595959595959596</v>
      </c>
      <c r="DH14" s="67">
        <v>0.76683937823834203</v>
      </c>
      <c r="DI14" s="67">
        <v>1.0837343599615015</v>
      </c>
      <c r="DJ14" s="69">
        <v>1.4230769230769231</v>
      </c>
      <c r="DK14" s="69">
        <v>1.595959595959596</v>
      </c>
      <c r="DL14" s="69">
        <v>0.76683937823834203</v>
      </c>
      <c r="DM14" s="69">
        <v>1.0837343599615015</v>
      </c>
      <c r="DN14" s="1">
        <v>6</v>
      </c>
      <c r="DO14" s="1">
        <v>1</v>
      </c>
      <c r="DP14" s="1">
        <v>1</v>
      </c>
    </row>
    <row r="15" spans="1:123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45"/>
        <v>51.5</v>
      </c>
      <c r="O15" s="35">
        <f t="shared" si="46"/>
        <v>34.333333333333329</v>
      </c>
      <c r="P15" s="35">
        <f t="shared" si="47"/>
        <v>41</v>
      </c>
      <c r="Q15" s="35">
        <f t="shared" si="48"/>
        <v>27.333333333333332</v>
      </c>
      <c r="R15" s="42">
        <f t="shared" si="49"/>
        <v>31.5</v>
      </c>
      <c r="S15" s="42">
        <f t="shared" si="50"/>
        <v>14.333333333333329</v>
      </c>
      <c r="T15" s="42">
        <f t="shared" si="51"/>
        <v>21</v>
      </c>
      <c r="U15" s="42">
        <f t="shared" si="52"/>
        <v>7.3333333333333321</v>
      </c>
      <c r="V15" s="10">
        <f t="shared" si="53"/>
        <v>0.99473684210526314</v>
      </c>
      <c r="W15" s="10">
        <f t="shared" si="54"/>
        <v>0.45263157894736827</v>
      </c>
      <c r="X15" s="10">
        <f t="shared" si="55"/>
        <v>0.66315789473684206</v>
      </c>
      <c r="Y15" s="10">
        <f t="shared" si="56"/>
        <v>0.231578947368421</v>
      </c>
      <c r="Z15" s="37">
        <f t="shared" si="57"/>
        <v>31.5</v>
      </c>
      <c r="AA15" s="37">
        <f t="shared" si="58"/>
        <v>14.333333333333329</v>
      </c>
      <c r="AB15" s="37">
        <f t="shared" si="59"/>
        <v>21</v>
      </c>
      <c r="AC15" s="37">
        <f t="shared" si="60"/>
        <v>7.3333333333333321</v>
      </c>
      <c r="AD15" s="58">
        <f t="shared" si="61"/>
        <v>0.99473684210526314</v>
      </c>
      <c r="AE15" s="58">
        <f t="shared" si="62"/>
        <v>0.45263157894736827</v>
      </c>
      <c r="AF15" s="58">
        <f t="shared" si="63"/>
        <v>0.66315789473684206</v>
      </c>
      <c r="AG15" s="58">
        <f t="shared" si="64"/>
        <v>0.231578947368421</v>
      </c>
      <c r="AH15" s="35">
        <f t="shared" si="65"/>
        <v>-0.88111888111888115</v>
      </c>
      <c r="AI15" s="35">
        <f t="shared" si="66"/>
        <v>-0.52760736196319002</v>
      </c>
      <c r="AJ15" s="35">
        <f t="shared" si="67"/>
        <v>-0.68852459016393441</v>
      </c>
      <c r="AK15" s="35">
        <f t="shared" si="68"/>
        <v>-0.30985915492957744</v>
      </c>
      <c r="AL15" s="10">
        <f t="shared" si="69"/>
        <v>0.88111888111888115</v>
      </c>
      <c r="AM15" s="10">
        <f t="shared" si="70"/>
        <v>0.52760736196319002</v>
      </c>
      <c r="AN15" s="10">
        <f t="shared" si="71"/>
        <v>0.68852459016393441</v>
      </c>
      <c r="AO15" s="10">
        <f t="shared" si="72"/>
        <v>0.30985915492957744</v>
      </c>
      <c r="AP15" s="58">
        <f>(D15-22.4)^2</f>
        <v>5.7599999999999936</v>
      </c>
      <c r="AQ15" s="52">
        <v>1</v>
      </c>
      <c r="AR15" s="52">
        <v>1</v>
      </c>
      <c r="AS15" s="52">
        <v>0</v>
      </c>
      <c r="AT15" s="6">
        <v>10</v>
      </c>
      <c r="AU15" s="6">
        <v>30</v>
      </c>
      <c r="AV15" s="40">
        <f t="shared" si="8"/>
        <v>20</v>
      </c>
      <c r="AW15" s="40">
        <f t="shared" si="73"/>
        <v>13.333333333333332</v>
      </c>
      <c r="AX15" s="40">
        <f t="shared" si="9"/>
        <v>19.666666666666668</v>
      </c>
      <c r="AY15" s="40">
        <f t="shared" si="74"/>
        <v>13.111111111111111</v>
      </c>
      <c r="AZ15" s="21">
        <f t="shared" si="10"/>
        <v>1</v>
      </c>
      <c r="BA15" s="21">
        <f t="shared" si="11"/>
        <v>-5.6666666666666679</v>
      </c>
      <c r="BB15" s="21">
        <f t="shared" si="12"/>
        <v>0.66666666666666785</v>
      </c>
      <c r="BC15" s="21">
        <f t="shared" si="13"/>
        <v>-5.8888888888888893</v>
      </c>
      <c r="BD15" s="6">
        <f t="shared" si="14"/>
        <v>3.1578947368421054E-2</v>
      </c>
      <c r="BE15" s="6">
        <f t="shared" si="15"/>
        <v>-0.17894736842105266</v>
      </c>
      <c r="BF15" s="6">
        <f t="shared" si="16"/>
        <v>2.1052631578947406E-2</v>
      </c>
      <c r="BG15" s="6">
        <f t="shared" si="17"/>
        <v>-0.18596491228070175</v>
      </c>
      <c r="BH15" s="40">
        <f t="shared" si="75"/>
        <v>1</v>
      </c>
      <c r="BI15" s="40">
        <f t="shared" si="76"/>
        <v>5.6666666666666679</v>
      </c>
      <c r="BJ15" s="40">
        <f t="shared" si="77"/>
        <v>0.66666666666666785</v>
      </c>
      <c r="BK15" s="40">
        <f t="shared" si="78"/>
        <v>5.8888888888888893</v>
      </c>
      <c r="BL15" s="21">
        <f t="shared" si="79"/>
        <v>3.1578947368421054E-2</v>
      </c>
      <c r="BM15" s="21">
        <f t="shared" si="80"/>
        <v>0.17894736842105266</v>
      </c>
      <c r="BN15" s="21">
        <f t="shared" si="81"/>
        <v>2.1052631578947406E-2</v>
      </c>
      <c r="BO15" s="21">
        <f t="shared" si="82"/>
        <v>0.18596491228070175</v>
      </c>
      <c r="BP15" s="23">
        <f t="shared" si="20"/>
        <v>-5.128205128205128E-2</v>
      </c>
      <c r="BQ15" s="23">
        <f t="shared" si="21"/>
        <v>0.35051546391752592</v>
      </c>
      <c r="BR15" s="23">
        <f t="shared" si="22"/>
        <v>-3.448275862068971E-2</v>
      </c>
      <c r="BS15" s="23">
        <f t="shared" si="23"/>
        <v>0.36678200692041524</v>
      </c>
      <c r="BT15" s="66">
        <f t="shared" si="83"/>
        <v>5.128205128205128E-2</v>
      </c>
      <c r="BU15" s="66">
        <f t="shared" si="24"/>
        <v>0.35051546391752592</v>
      </c>
      <c r="BV15" s="66">
        <f t="shared" si="25"/>
        <v>3.448275862068971E-2</v>
      </c>
      <c r="BW15" s="66">
        <f t="shared" si="26"/>
        <v>0.36678200692041524</v>
      </c>
      <c r="BX15" s="16">
        <v>0</v>
      </c>
      <c r="BY15" s="16">
        <v>0</v>
      </c>
      <c r="BZ15" s="7">
        <v>32</v>
      </c>
      <c r="CA15" s="7">
        <v>46</v>
      </c>
      <c r="CB15" s="47">
        <f t="shared" si="84"/>
        <v>39</v>
      </c>
      <c r="CC15" s="47">
        <f t="shared" si="85"/>
        <v>26</v>
      </c>
      <c r="CD15" s="47">
        <f t="shared" si="27"/>
        <v>44.666666666666664</v>
      </c>
      <c r="CE15" s="47">
        <f t="shared" si="86"/>
        <v>29.777777777777775</v>
      </c>
      <c r="CF15" s="46">
        <f t="shared" si="28"/>
        <v>-17</v>
      </c>
      <c r="CG15" s="46">
        <f t="shared" si="29"/>
        <v>-30</v>
      </c>
      <c r="CH15" s="46">
        <f t="shared" si="30"/>
        <v>-11.333333333333336</v>
      </c>
      <c r="CI15" s="46">
        <f t="shared" si="31"/>
        <v>-26.222222222222225</v>
      </c>
      <c r="CJ15" s="7">
        <f t="shared" si="32"/>
        <v>-0.5368421052631579</v>
      </c>
      <c r="CK15" s="7">
        <f t="shared" si="33"/>
        <v>-0.94736842105263153</v>
      </c>
      <c r="CL15" s="7">
        <f t="shared" si="34"/>
        <v>-0.35789473684210532</v>
      </c>
      <c r="CM15" s="7">
        <f t="shared" si="35"/>
        <v>-0.82807017543859651</v>
      </c>
      <c r="CN15" s="47">
        <f t="shared" si="87"/>
        <v>17</v>
      </c>
      <c r="CO15" s="47">
        <f t="shared" si="88"/>
        <v>30</v>
      </c>
      <c r="CP15" s="47">
        <f t="shared" si="89"/>
        <v>11.333333333333336</v>
      </c>
      <c r="CQ15" s="47">
        <f t="shared" si="90"/>
        <v>26.222222222222225</v>
      </c>
      <c r="CR15" s="46">
        <f t="shared" si="91"/>
        <v>0.5368421052631579</v>
      </c>
      <c r="CS15" s="46">
        <f t="shared" si="92"/>
        <v>0.94736842105263153</v>
      </c>
      <c r="CT15" s="46">
        <f t="shared" si="93"/>
        <v>0.35789473684210532</v>
      </c>
      <c r="CU15" s="46">
        <f t="shared" si="94"/>
        <v>0.82807017543859651</v>
      </c>
      <c r="CV15" s="65">
        <f t="shared" si="38"/>
        <v>0.35789473684210527</v>
      </c>
      <c r="CW15" s="65">
        <f t="shared" si="39"/>
        <v>0.73170731707317072</v>
      </c>
      <c r="CX15" s="65">
        <f t="shared" si="40"/>
        <v>0.22516556291390735</v>
      </c>
      <c r="CY15" s="65">
        <f t="shared" si="41"/>
        <v>0.61139896373057001</v>
      </c>
      <c r="CZ15" s="64">
        <f t="shared" si="95"/>
        <v>0.35789473684210527</v>
      </c>
      <c r="DA15" s="64">
        <f t="shared" si="42"/>
        <v>0.73170731707317072</v>
      </c>
      <c r="DB15" s="64">
        <f t="shared" si="43"/>
        <v>0.22516556291390735</v>
      </c>
      <c r="DC15" s="64">
        <f t="shared" si="44"/>
        <v>0.61139896373057001</v>
      </c>
      <c r="DD15" s="45">
        <v>0</v>
      </c>
      <c r="DE15" s="45">
        <v>0</v>
      </c>
      <c r="DF15" s="67">
        <v>-5.128205128205128E-2</v>
      </c>
      <c r="DG15" s="67">
        <v>0.35051546391752592</v>
      </c>
      <c r="DH15" s="67">
        <v>-3.448275862068971E-2</v>
      </c>
      <c r="DI15" s="67">
        <v>0.36678200692041524</v>
      </c>
      <c r="DJ15" s="69">
        <v>5.128205128205128E-2</v>
      </c>
      <c r="DK15" s="69">
        <v>0.35051546391752592</v>
      </c>
      <c r="DL15" s="69">
        <v>3.448275862068971E-2</v>
      </c>
      <c r="DM15" s="69">
        <v>0.36678200692041524</v>
      </c>
      <c r="DN15" s="1">
        <v>7</v>
      </c>
      <c r="DO15" s="1">
        <v>0</v>
      </c>
      <c r="DP15" s="1">
        <v>0</v>
      </c>
    </row>
    <row r="16" spans="1:123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45"/>
        <v>42.5</v>
      </c>
      <c r="O16" s="35">
        <f t="shared" si="46"/>
        <v>28.333333333333332</v>
      </c>
      <c r="P16" s="35">
        <f t="shared" si="47"/>
        <v>43.333333333333336</v>
      </c>
      <c r="Q16" s="35">
        <f t="shared" si="48"/>
        <v>28.888888888888889</v>
      </c>
      <c r="R16" s="42">
        <f t="shared" si="49"/>
        <v>-2.5</v>
      </c>
      <c r="S16" s="42">
        <f t="shared" si="50"/>
        <v>-16.666666666666668</v>
      </c>
      <c r="T16" s="42">
        <f t="shared" si="51"/>
        <v>-1.6666666666666643</v>
      </c>
      <c r="U16" s="42">
        <f t="shared" si="52"/>
        <v>-16.111111111111111</v>
      </c>
      <c r="V16" s="10">
        <f t="shared" si="53"/>
        <v>-6.0000000000000005E-2</v>
      </c>
      <c r="W16" s="10">
        <f t="shared" si="54"/>
        <v>-0.40000000000000008</v>
      </c>
      <c r="X16" s="10">
        <f t="shared" si="55"/>
        <v>-3.9999999999999945E-2</v>
      </c>
      <c r="Y16" s="10">
        <f t="shared" si="56"/>
        <v>-0.38666666666666666</v>
      </c>
      <c r="Z16" s="37">
        <f t="shared" si="57"/>
        <v>2.5</v>
      </c>
      <c r="AA16" s="37">
        <f t="shared" si="58"/>
        <v>16.666666666666668</v>
      </c>
      <c r="AB16" s="37">
        <f t="shared" si="59"/>
        <v>1.6666666666666643</v>
      </c>
      <c r="AC16" s="37">
        <f t="shared" si="60"/>
        <v>16.111111111111111</v>
      </c>
      <c r="AD16" s="58">
        <f t="shared" si="61"/>
        <v>6.0000000000000005E-2</v>
      </c>
      <c r="AE16" s="58">
        <f t="shared" si="62"/>
        <v>0.40000000000000008</v>
      </c>
      <c r="AF16" s="58">
        <f t="shared" si="63"/>
        <v>3.9999999999999945E-2</v>
      </c>
      <c r="AG16" s="58">
        <f t="shared" si="64"/>
        <v>0.38666666666666666</v>
      </c>
      <c r="AH16" s="35">
        <f t="shared" si="65"/>
        <v>5.7142857142857141E-2</v>
      </c>
      <c r="AI16" s="35">
        <f t="shared" si="66"/>
        <v>0.45454545454545459</v>
      </c>
      <c r="AJ16" s="35">
        <f t="shared" si="67"/>
        <v>3.7735849056603717E-2</v>
      </c>
      <c r="AK16" s="35">
        <f t="shared" si="68"/>
        <v>0.43609022556390981</v>
      </c>
      <c r="AL16" s="10">
        <f t="shared" si="69"/>
        <v>5.7142857142857141E-2</v>
      </c>
      <c r="AM16" s="10">
        <f t="shared" si="70"/>
        <v>0.45454545454545459</v>
      </c>
      <c r="AN16" s="10">
        <f t="shared" si="71"/>
        <v>3.7735849056603717E-2</v>
      </c>
      <c r="AO16" s="10">
        <f t="shared" si="72"/>
        <v>0.43609022556390981</v>
      </c>
      <c r="AP16" s="58">
        <f>(D16-20.2)^2</f>
        <v>615.04000000000008</v>
      </c>
      <c r="AQ16" s="52">
        <v>0</v>
      </c>
      <c r="AR16" s="52">
        <v>0</v>
      </c>
      <c r="AS16" s="52">
        <v>1</v>
      </c>
      <c r="AT16" s="6">
        <v>22</v>
      </c>
      <c r="AU16" s="6">
        <v>17</v>
      </c>
      <c r="AV16" s="40">
        <f t="shared" si="8"/>
        <v>19.5</v>
      </c>
      <c r="AW16" s="40">
        <f t="shared" si="73"/>
        <v>13</v>
      </c>
      <c r="AX16" s="40">
        <f t="shared" si="9"/>
        <v>34</v>
      </c>
      <c r="AY16" s="40">
        <f t="shared" si="74"/>
        <v>22.666666666666664</v>
      </c>
      <c r="AZ16" s="21">
        <f t="shared" si="10"/>
        <v>-43.5</v>
      </c>
      <c r="BA16" s="21">
        <f t="shared" si="11"/>
        <v>-50</v>
      </c>
      <c r="BB16" s="21">
        <f t="shared" si="12"/>
        <v>-29</v>
      </c>
      <c r="BC16" s="21">
        <f t="shared" si="13"/>
        <v>-40.333333333333336</v>
      </c>
      <c r="BD16" s="6">
        <f t="shared" si="14"/>
        <v>-1.044</v>
      </c>
      <c r="BE16" s="6">
        <f t="shared" si="15"/>
        <v>-1.2000000000000002</v>
      </c>
      <c r="BF16" s="6">
        <f t="shared" si="16"/>
        <v>-0.69600000000000006</v>
      </c>
      <c r="BG16" s="6">
        <f t="shared" si="17"/>
        <v>-0.96800000000000008</v>
      </c>
      <c r="BH16" s="40">
        <f t="shared" si="75"/>
        <v>43.5</v>
      </c>
      <c r="BI16" s="40">
        <f t="shared" si="76"/>
        <v>50</v>
      </c>
      <c r="BJ16" s="40">
        <f t="shared" si="77"/>
        <v>29</v>
      </c>
      <c r="BK16" s="40">
        <f t="shared" si="78"/>
        <v>40.333333333333336</v>
      </c>
      <c r="BL16" s="21">
        <f t="shared" si="79"/>
        <v>1.044</v>
      </c>
      <c r="BM16" s="21">
        <f t="shared" si="80"/>
        <v>1.2000000000000002</v>
      </c>
      <c r="BN16" s="21">
        <f t="shared" si="81"/>
        <v>0.69600000000000006</v>
      </c>
      <c r="BO16" s="21">
        <f t="shared" si="82"/>
        <v>0.96800000000000008</v>
      </c>
      <c r="BP16" s="23">
        <f t="shared" si="20"/>
        <v>1.0545454545454545</v>
      </c>
      <c r="BQ16" s="23">
        <f t="shared" si="21"/>
        <v>1.3157894736842106</v>
      </c>
      <c r="BR16" s="23">
        <f t="shared" si="22"/>
        <v>0.59793814432989689</v>
      </c>
      <c r="BS16" s="23">
        <f t="shared" si="23"/>
        <v>0.94163424124513639</v>
      </c>
      <c r="BT16" s="66">
        <f t="shared" si="83"/>
        <v>1.0545454545454545</v>
      </c>
      <c r="BU16" s="66">
        <f t="shared" si="24"/>
        <v>1.3157894736842106</v>
      </c>
      <c r="BV16" s="66">
        <f t="shared" si="25"/>
        <v>0.59793814432989689</v>
      </c>
      <c r="BW16" s="66">
        <f t="shared" si="26"/>
        <v>0.94163424124513639</v>
      </c>
      <c r="BX16" s="16">
        <v>0</v>
      </c>
      <c r="BY16" s="16">
        <v>1</v>
      </c>
      <c r="BZ16" s="7">
        <v>6</v>
      </c>
      <c r="CA16" s="7">
        <v>12</v>
      </c>
      <c r="CB16" s="47">
        <f t="shared" si="84"/>
        <v>9</v>
      </c>
      <c r="CC16" s="47">
        <f t="shared" si="85"/>
        <v>6</v>
      </c>
      <c r="CD16" s="47">
        <f t="shared" si="27"/>
        <v>11.666666666666666</v>
      </c>
      <c r="CE16" s="47">
        <f t="shared" si="86"/>
        <v>7.7777777777777768</v>
      </c>
      <c r="CF16" s="46">
        <f t="shared" si="28"/>
        <v>-8</v>
      </c>
      <c r="CG16" s="46">
        <f t="shared" si="29"/>
        <v>-11</v>
      </c>
      <c r="CH16" s="46">
        <f t="shared" si="30"/>
        <v>-5.3333333333333339</v>
      </c>
      <c r="CI16" s="46">
        <f t="shared" si="31"/>
        <v>-9.2222222222222232</v>
      </c>
      <c r="CJ16" s="7">
        <f t="shared" si="32"/>
        <v>-0.192</v>
      </c>
      <c r="CK16" s="7">
        <f t="shared" si="33"/>
        <v>-0.26400000000000001</v>
      </c>
      <c r="CL16" s="7">
        <f t="shared" si="34"/>
        <v>-0.12800000000000003</v>
      </c>
      <c r="CM16" s="7">
        <f t="shared" si="35"/>
        <v>-0.22133333333333338</v>
      </c>
      <c r="CN16" s="47">
        <f t="shared" si="87"/>
        <v>8</v>
      </c>
      <c r="CO16" s="47">
        <f t="shared" si="88"/>
        <v>11</v>
      </c>
      <c r="CP16" s="47">
        <f t="shared" si="89"/>
        <v>5.3333333333333339</v>
      </c>
      <c r="CQ16" s="47">
        <f t="shared" si="90"/>
        <v>9.2222222222222232</v>
      </c>
      <c r="CR16" s="46">
        <f t="shared" si="91"/>
        <v>0.192</v>
      </c>
      <c r="CS16" s="46">
        <f t="shared" si="92"/>
        <v>0.26400000000000001</v>
      </c>
      <c r="CT16" s="46">
        <f t="shared" si="93"/>
        <v>0.12800000000000003</v>
      </c>
      <c r="CU16" s="46">
        <f t="shared" si="94"/>
        <v>0.22133333333333338</v>
      </c>
      <c r="CV16" s="65">
        <f t="shared" si="38"/>
        <v>0.61538461538461542</v>
      </c>
      <c r="CW16" s="65">
        <f t="shared" si="39"/>
        <v>0.95652173913043481</v>
      </c>
      <c r="CX16" s="65">
        <f t="shared" si="40"/>
        <v>0.372093023255814</v>
      </c>
      <c r="CY16" s="65">
        <f t="shared" si="41"/>
        <v>0.74439461883408076</v>
      </c>
      <c r="CZ16" s="64">
        <f t="shared" si="95"/>
        <v>0.61538461538461542</v>
      </c>
      <c r="DA16" s="64">
        <f t="shared" si="42"/>
        <v>0.95652173913043481</v>
      </c>
      <c r="DB16" s="64">
        <f t="shared" si="43"/>
        <v>0.372093023255814</v>
      </c>
      <c r="DC16" s="64">
        <f t="shared" si="44"/>
        <v>0.74439461883408076</v>
      </c>
      <c r="DD16" s="45">
        <v>1</v>
      </c>
      <c r="DE16" s="45">
        <v>0</v>
      </c>
      <c r="DF16" s="67">
        <v>1.0545454545454545</v>
      </c>
      <c r="DG16" s="67">
        <v>1.3157894736842106</v>
      </c>
      <c r="DH16" s="67">
        <v>0.59793814432989689</v>
      </c>
      <c r="DI16" s="67">
        <v>0.94163424124513639</v>
      </c>
      <c r="DJ16" s="69">
        <v>1.0545454545454545</v>
      </c>
      <c r="DK16" s="69">
        <v>1.3157894736842106</v>
      </c>
      <c r="DL16" s="69">
        <v>0.59793814432989689</v>
      </c>
      <c r="DM16" s="69">
        <v>0.94163424124513639</v>
      </c>
      <c r="DN16" s="1">
        <v>1</v>
      </c>
      <c r="DO16" s="1">
        <v>1</v>
      </c>
      <c r="DP16" s="1">
        <v>6</v>
      </c>
    </row>
    <row r="17" spans="1:123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45"/>
        <v>43</v>
      </c>
      <c r="O17" s="35">
        <f t="shared" si="46"/>
        <v>28.666666666666664</v>
      </c>
      <c r="P17" s="35">
        <f t="shared" si="47"/>
        <v>33.666666666666664</v>
      </c>
      <c r="Q17" s="35">
        <f t="shared" si="48"/>
        <v>22.444444444444443</v>
      </c>
      <c r="R17" s="42">
        <f t="shared" si="49"/>
        <v>28</v>
      </c>
      <c r="S17" s="42">
        <f t="shared" si="50"/>
        <v>13.666666666666664</v>
      </c>
      <c r="T17" s="42">
        <f t="shared" si="51"/>
        <v>18.666666666666664</v>
      </c>
      <c r="U17" s="42">
        <f t="shared" si="52"/>
        <v>7.4444444444444429</v>
      </c>
      <c r="V17" s="10">
        <f t="shared" si="53"/>
        <v>1.2727272727272727</v>
      </c>
      <c r="W17" s="10">
        <f t="shared" si="54"/>
        <v>0.6212121212121211</v>
      </c>
      <c r="X17" s="10">
        <f t="shared" si="55"/>
        <v>0.8484848484848484</v>
      </c>
      <c r="Y17" s="10">
        <f t="shared" si="56"/>
        <v>0.33838383838383829</v>
      </c>
      <c r="Z17" s="37">
        <f t="shared" si="57"/>
        <v>28</v>
      </c>
      <c r="AA17" s="37">
        <f t="shared" si="58"/>
        <v>13.666666666666664</v>
      </c>
      <c r="AB17" s="37">
        <f t="shared" si="59"/>
        <v>18.666666666666664</v>
      </c>
      <c r="AC17" s="37">
        <f t="shared" si="60"/>
        <v>7.4444444444444429</v>
      </c>
      <c r="AD17" s="58">
        <f t="shared" si="61"/>
        <v>1.2727272727272727</v>
      </c>
      <c r="AE17" s="58">
        <f t="shared" si="62"/>
        <v>0.6212121212121211</v>
      </c>
      <c r="AF17" s="58">
        <f t="shared" si="63"/>
        <v>0.8484848484848484</v>
      </c>
      <c r="AG17" s="58">
        <f t="shared" si="64"/>
        <v>0.33838383838383829</v>
      </c>
      <c r="AH17" s="35">
        <f t="shared" si="65"/>
        <v>-0.96551724137931039</v>
      </c>
      <c r="AI17" s="35">
        <f t="shared" si="66"/>
        <v>-0.62595419847328237</v>
      </c>
      <c r="AJ17" s="35">
        <f t="shared" si="67"/>
        <v>-0.76712328767123283</v>
      </c>
      <c r="AK17" s="35">
        <f t="shared" si="68"/>
        <v>-0.39762611275964382</v>
      </c>
      <c r="AL17" s="10">
        <f t="shared" si="69"/>
        <v>0.96551724137931039</v>
      </c>
      <c r="AM17" s="10">
        <f t="shared" si="70"/>
        <v>0.62595419847328237</v>
      </c>
      <c r="AN17" s="10">
        <f t="shared" si="71"/>
        <v>0.76712328767123283</v>
      </c>
      <c r="AO17" s="10">
        <f t="shared" si="72"/>
        <v>0.39762611275964382</v>
      </c>
      <c r="AP17" s="58">
        <f>(D17-17.8)^2</f>
        <v>7.8400000000000043</v>
      </c>
      <c r="AQ17" s="52">
        <v>1</v>
      </c>
      <c r="AR17" s="52">
        <v>1</v>
      </c>
      <c r="AS17" s="52">
        <v>1</v>
      </c>
      <c r="AT17" s="6">
        <v>32</v>
      </c>
      <c r="AU17" s="6">
        <v>12</v>
      </c>
      <c r="AV17" s="40">
        <f t="shared" si="8"/>
        <v>22</v>
      </c>
      <c r="AW17" s="40">
        <f t="shared" si="73"/>
        <v>14.666666666666666</v>
      </c>
      <c r="AX17" s="40">
        <f t="shared" si="9"/>
        <v>23.666666666666668</v>
      </c>
      <c r="AY17" s="40">
        <f t="shared" si="74"/>
        <v>15.777777777777779</v>
      </c>
      <c r="AZ17" s="21">
        <f t="shared" si="10"/>
        <v>-5</v>
      </c>
      <c r="BA17" s="21">
        <f t="shared" si="11"/>
        <v>-12.333333333333334</v>
      </c>
      <c r="BB17" s="21">
        <f t="shared" si="12"/>
        <v>-3.3333333333333321</v>
      </c>
      <c r="BC17" s="21">
        <f t="shared" si="13"/>
        <v>-11.222222222222221</v>
      </c>
      <c r="BD17" s="6">
        <f t="shared" si="14"/>
        <v>-0.22727272727272727</v>
      </c>
      <c r="BE17" s="6">
        <f t="shared" si="15"/>
        <v>-0.56060606060606066</v>
      </c>
      <c r="BF17" s="6">
        <f t="shared" si="16"/>
        <v>-0.15151515151515146</v>
      </c>
      <c r="BG17" s="6">
        <f t="shared" si="17"/>
        <v>-0.51010101010101006</v>
      </c>
      <c r="BH17" s="40">
        <f t="shared" si="75"/>
        <v>5</v>
      </c>
      <c r="BI17" s="40">
        <f t="shared" si="76"/>
        <v>12.333333333333334</v>
      </c>
      <c r="BJ17" s="40">
        <f t="shared" si="77"/>
        <v>3.3333333333333321</v>
      </c>
      <c r="BK17" s="40">
        <f t="shared" si="78"/>
        <v>11.222222222222221</v>
      </c>
      <c r="BL17" s="21">
        <f t="shared" si="79"/>
        <v>0.22727272727272727</v>
      </c>
      <c r="BM17" s="21">
        <f t="shared" si="80"/>
        <v>0.56060606060606066</v>
      </c>
      <c r="BN17" s="21">
        <f t="shared" si="81"/>
        <v>0.15151515151515146</v>
      </c>
      <c r="BO17" s="21">
        <f t="shared" si="82"/>
        <v>0.51010101010101006</v>
      </c>
      <c r="BP17" s="23">
        <f t="shared" si="20"/>
        <v>0.20408163265306123</v>
      </c>
      <c r="BQ17" s="23">
        <f t="shared" si="21"/>
        <v>0.59200000000000008</v>
      </c>
      <c r="BR17" s="23">
        <f t="shared" si="22"/>
        <v>0.13157894736842099</v>
      </c>
      <c r="BS17" s="23">
        <f t="shared" si="23"/>
        <v>0.52467532467532463</v>
      </c>
      <c r="BT17" s="66">
        <f t="shared" si="83"/>
        <v>0.20408163265306123</v>
      </c>
      <c r="BU17" s="66">
        <f t="shared" si="24"/>
        <v>0.59200000000000008</v>
      </c>
      <c r="BV17" s="66">
        <f t="shared" si="25"/>
        <v>0.13157894736842099</v>
      </c>
      <c r="BW17" s="66">
        <f t="shared" si="26"/>
        <v>0.52467532467532463</v>
      </c>
      <c r="BX17" s="16">
        <v>0</v>
      </c>
      <c r="BY17" s="16">
        <v>1</v>
      </c>
      <c r="BZ17" s="7">
        <v>31</v>
      </c>
      <c r="CA17" s="7">
        <v>25</v>
      </c>
      <c r="CB17" s="47">
        <f t="shared" si="84"/>
        <v>28</v>
      </c>
      <c r="CC17" s="47">
        <f t="shared" si="85"/>
        <v>18.666666666666664</v>
      </c>
      <c r="CD17" s="47">
        <f t="shared" si="27"/>
        <v>26.666666666666668</v>
      </c>
      <c r="CE17" s="47">
        <f t="shared" si="86"/>
        <v>17.777777777777779</v>
      </c>
      <c r="CF17" s="46">
        <f t="shared" si="28"/>
        <v>4</v>
      </c>
      <c r="CG17" s="46">
        <f t="shared" si="29"/>
        <v>-5.3333333333333357</v>
      </c>
      <c r="CH17" s="46">
        <f t="shared" si="30"/>
        <v>2.6666666666666679</v>
      </c>
      <c r="CI17" s="46">
        <f t="shared" si="31"/>
        <v>-6.2222222222222214</v>
      </c>
      <c r="CJ17" s="7">
        <f t="shared" si="32"/>
        <v>0.18181818181818182</v>
      </c>
      <c r="CK17" s="7">
        <f t="shared" si="33"/>
        <v>-0.24242424242424254</v>
      </c>
      <c r="CL17" s="7">
        <f t="shared" si="34"/>
        <v>0.12121212121212127</v>
      </c>
      <c r="CM17" s="7">
        <f t="shared" si="35"/>
        <v>-0.28282828282828282</v>
      </c>
      <c r="CN17" s="47">
        <f t="shared" si="87"/>
        <v>4</v>
      </c>
      <c r="CO17" s="47">
        <f t="shared" si="88"/>
        <v>5.3333333333333357</v>
      </c>
      <c r="CP17" s="47">
        <f t="shared" si="89"/>
        <v>2.6666666666666679</v>
      </c>
      <c r="CQ17" s="47">
        <f t="shared" si="90"/>
        <v>6.2222222222222214</v>
      </c>
      <c r="CR17" s="46">
        <f t="shared" si="91"/>
        <v>0.18181818181818182</v>
      </c>
      <c r="CS17" s="46">
        <f t="shared" si="92"/>
        <v>0.24242424242424254</v>
      </c>
      <c r="CT17" s="46">
        <f t="shared" si="93"/>
        <v>0.12121212121212127</v>
      </c>
      <c r="CU17" s="46">
        <f t="shared" si="94"/>
        <v>0.28282828282828282</v>
      </c>
      <c r="CV17" s="65">
        <f t="shared" si="38"/>
        <v>-0.15384615384615385</v>
      </c>
      <c r="CW17" s="65">
        <f t="shared" si="39"/>
        <v>0.25000000000000011</v>
      </c>
      <c r="CX17" s="65">
        <f t="shared" si="40"/>
        <v>-0.10526315789473688</v>
      </c>
      <c r="CY17" s="65">
        <f t="shared" si="41"/>
        <v>0.29787234042553185</v>
      </c>
      <c r="CZ17" s="64">
        <f t="shared" si="95"/>
        <v>0.15384615384615385</v>
      </c>
      <c r="DA17" s="64">
        <f t="shared" si="42"/>
        <v>0.25000000000000011</v>
      </c>
      <c r="DB17" s="64">
        <f t="shared" si="43"/>
        <v>0.10526315789473688</v>
      </c>
      <c r="DC17" s="64">
        <f t="shared" si="44"/>
        <v>0.29787234042553185</v>
      </c>
      <c r="DD17" s="45">
        <v>0</v>
      </c>
      <c r="DE17" s="45">
        <v>1</v>
      </c>
      <c r="DF17" s="67">
        <v>0.20408163265306123</v>
      </c>
      <c r="DG17" s="67">
        <v>0.59200000000000008</v>
      </c>
      <c r="DH17" s="67">
        <v>0.13157894736842099</v>
      </c>
      <c r="DI17" s="67">
        <v>0.52467532467532463</v>
      </c>
      <c r="DJ17" s="69">
        <v>0.20408163265306123</v>
      </c>
      <c r="DK17" s="69">
        <v>0.59200000000000008</v>
      </c>
      <c r="DL17" s="69">
        <v>0.13157894736842099</v>
      </c>
      <c r="DM17" s="69">
        <v>0.52467532467532463</v>
      </c>
      <c r="DN17" s="1">
        <v>7</v>
      </c>
      <c r="DO17" s="1">
        <v>1</v>
      </c>
      <c r="DP17" s="1">
        <v>1</v>
      </c>
      <c r="DQ17" s="8">
        <f t="shared" ref="DQ17:DS17" si="99">SUM(DN14:DN17)</f>
        <v>21</v>
      </c>
      <c r="DR17" s="8">
        <f t="shared" si="99"/>
        <v>3</v>
      </c>
      <c r="DS17" s="8">
        <f t="shared" si="99"/>
        <v>8</v>
      </c>
    </row>
    <row r="18" spans="1:123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45"/>
        <v>59</v>
      </c>
      <c r="O18" s="35">
        <f t="shared" si="46"/>
        <v>39.333333333333329</v>
      </c>
      <c r="P18" s="35">
        <f t="shared" si="47"/>
        <v>71.333333333333329</v>
      </c>
      <c r="Q18" s="35">
        <f t="shared" si="48"/>
        <v>47.55555555555555</v>
      </c>
      <c r="R18" s="42">
        <f t="shared" si="49"/>
        <v>-37</v>
      </c>
      <c r="S18" s="42">
        <f t="shared" si="50"/>
        <v>-56.666666666666671</v>
      </c>
      <c r="T18" s="42">
        <f t="shared" si="51"/>
        <v>-24.666666666666671</v>
      </c>
      <c r="U18" s="42">
        <f t="shared" si="52"/>
        <v>-48.44444444444445</v>
      </c>
      <c r="V18" s="10">
        <f t="shared" si="53"/>
        <v>-0.5235849056603773</v>
      </c>
      <c r="W18" s="10">
        <f t="shared" si="54"/>
        <v>-0.80188679245283023</v>
      </c>
      <c r="X18" s="10">
        <f t="shared" si="55"/>
        <v>-0.34905660377358494</v>
      </c>
      <c r="Y18" s="10">
        <f t="shared" si="56"/>
        <v>-0.68553459119496862</v>
      </c>
      <c r="Z18" s="37">
        <f t="shared" si="57"/>
        <v>37</v>
      </c>
      <c r="AA18" s="37">
        <f t="shared" si="58"/>
        <v>56.666666666666671</v>
      </c>
      <c r="AB18" s="37">
        <f t="shared" si="59"/>
        <v>24.666666666666671</v>
      </c>
      <c r="AC18" s="37">
        <f t="shared" si="60"/>
        <v>48.44444444444445</v>
      </c>
      <c r="AD18" s="58">
        <f t="shared" si="61"/>
        <v>0.5235849056603773</v>
      </c>
      <c r="AE18" s="58">
        <f t="shared" si="62"/>
        <v>0.80188679245283023</v>
      </c>
      <c r="AF18" s="58">
        <f t="shared" si="63"/>
        <v>0.34905660377358494</v>
      </c>
      <c r="AG18" s="58">
        <f t="shared" si="64"/>
        <v>0.68553459119496862</v>
      </c>
      <c r="AH18" s="35">
        <f t="shared" si="65"/>
        <v>0.47741935483870968</v>
      </c>
      <c r="AI18" s="35">
        <f t="shared" si="66"/>
        <v>0.8374384236453204</v>
      </c>
      <c r="AJ18" s="35">
        <f t="shared" si="67"/>
        <v>0.29482071713147417</v>
      </c>
      <c r="AK18" s="35">
        <f t="shared" si="68"/>
        <v>0.67492260061919518</v>
      </c>
      <c r="AL18" s="10">
        <f t="shared" si="69"/>
        <v>0.47741935483870968</v>
      </c>
      <c r="AM18" s="10">
        <f t="shared" si="70"/>
        <v>0.8374384236453204</v>
      </c>
      <c r="AN18" s="10">
        <f t="shared" si="71"/>
        <v>0.29482071713147417</v>
      </c>
      <c r="AO18" s="10">
        <f t="shared" si="72"/>
        <v>0.67492260061919518</v>
      </c>
      <c r="AP18" s="58">
        <f>(D18-58.4)^2</f>
        <v>1413.7600000000002</v>
      </c>
      <c r="AQ18" s="52">
        <v>0</v>
      </c>
      <c r="AR18" s="52" t="s">
        <v>123</v>
      </c>
      <c r="AS18" s="52">
        <v>0</v>
      </c>
      <c r="AT18" s="6">
        <v>10</v>
      </c>
      <c r="AU18" s="6">
        <v>60</v>
      </c>
      <c r="AV18" s="40">
        <f t="shared" si="8"/>
        <v>35</v>
      </c>
      <c r="AW18" s="40">
        <f t="shared" si="73"/>
        <v>23.333333333333332</v>
      </c>
      <c r="AX18" s="48">
        <f t="shared" si="9"/>
        <v>34</v>
      </c>
      <c r="AY18" s="40">
        <f t="shared" si="74"/>
        <v>22.666666666666664</v>
      </c>
      <c r="AZ18" s="21">
        <f t="shared" si="10"/>
        <v>3</v>
      </c>
      <c r="BA18" s="21">
        <f t="shared" si="11"/>
        <v>-8.6666666666666679</v>
      </c>
      <c r="BB18" s="21">
        <f t="shared" si="12"/>
        <v>2</v>
      </c>
      <c r="BC18" s="21">
        <f t="shared" si="13"/>
        <v>-9.3333333333333357</v>
      </c>
      <c r="BD18" s="6">
        <f t="shared" si="14"/>
        <v>4.2452830188679243E-2</v>
      </c>
      <c r="BE18" s="6">
        <f t="shared" si="15"/>
        <v>-0.12264150943396228</v>
      </c>
      <c r="BF18" s="6">
        <f t="shared" si="16"/>
        <v>2.8301886792452827E-2</v>
      </c>
      <c r="BG18" s="6">
        <f t="shared" si="17"/>
        <v>-0.13207547169811323</v>
      </c>
      <c r="BH18" s="40">
        <f t="shared" si="75"/>
        <v>3</v>
      </c>
      <c r="BI18" s="40">
        <f t="shared" si="76"/>
        <v>8.6666666666666679</v>
      </c>
      <c r="BJ18" s="40">
        <f t="shared" si="77"/>
        <v>2</v>
      </c>
      <c r="BK18" s="40">
        <f t="shared" si="78"/>
        <v>9.3333333333333357</v>
      </c>
      <c r="BL18" s="21">
        <f t="shared" si="79"/>
        <v>4.2452830188679243E-2</v>
      </c>
      <c r="BM18" s="21">
        <f t="shared" si="80"/>
        <v>0.12264150943396228</v>
      </c>
      <c r="BN18" s="21">
        <f t="shared" si="81"/>
        <v>2.8301886792452827E-2</v>
      </c>
      <c r="BO18" s="21">
        <f t="shared" si="82"/>
        <v>0.13207547169811323</v>
      </c>
      <c r="BP18" s="23">
        <f t="shared" si="20"/>
        <v>-8.9552238805970144E-2</v>
      </c>
      <c r="BQ18" s="23">
        <f t="shared" si="21"/>
        <v>0.31325301204819284</v>
      </c>
      <c r="BR18" s="23">
        <f t="shared" si="22"/>
        <v>-6.0606060606060608E-2</v>
      </c>
      <c r="BS18" s="23">
        <f t="shared" si="23"/>
        <v>0.34146341463414642</v>
      </c>
      <c r="BT18" s="66">
        <f t="shared" si="83"/>
        <v>8.9552238805970144E-2</v>
      </c>
      <c r="BU18" s="66">
        <f t="shared" si="24"/>
        <v>0.31325301204819284</v>
      </c>
      <c r="BV18" s="66">
        <f t="shared" si="25"/>
        <v>6.0606060606060608E-2</v>
      </c>
      <c r="BW18" s="66">
        <f t="shared" si="26"/>
        <v>0.34146341463414642</v>
      </c>
      <c r="BX18" s="16">
        <v>1</v>
      </c>
      <c r="BY18" s="16">
        <v>0</v>
      </c>
      <c r="BZ18" s="7">
        <v>75</v>
      </c>
      <c r="CA18" s="7">
        <v>50</v>
      </c>
      <c r="CB18" s="47">
        <f t="shared" si="84"/>
        <v>62.5</v>
      </c>
      <c r="CC18" s="47">
        <f t="shared" si="85"/>
        <v>41.666666666666664</v>
      </c>
      <c r="CD18" s="47">
        <f t="shared" si="27"/>
        <v>69.666666666666671</v>
      </c>
      <c r="CE18" s="47">
        <f t="shared" si="86"/>
        <v>46.444444444444443</v>
      </c>
      <c r="CF18" s="46">
        <f t="shared" si="28"/>
        <v>-21.5</v>
      </c>
      <c r="CG18" s="46">
        <f t="shared" si="29"/>
        <v>-42.333333333333336</v>
      </c>
      <c r="CH18" s="46">
        <f t="shared" si="30"/>
        <v>-14.333333333333329</v>
      </c>
      <c r="CI18" s="46">
        <f t="shared" si="31"/>
        <v>-37.555555555555557</v>
      </c>
      <c r="CJ18" s="7">
        <f t="shared" si="32"/>
        <v>-0.30424528301886788</v>
      </c>
      <c r="CK18" s="7">
        <f t="shared" si="33"/>
        <v>-0.59905660377358494</v>
      </c>
      <c r="CL18" s="7">
        <f t="shared" si="34"/>
        <v>-0.20283018867924521</v>
      </c>
      <c r="CM18" s="7">
        <f t="shared" si="35"/>
        <v>-0.53144654088050314</v>
      </c>
      <c r="CN18" s="47">
        <f t="shared" si="87"/>
        <v>21.5</v>
      </c>
      <c r="CO18" s="47">
        <f t="shared" si="88"/>
        <v>42.333333333333336</v>
      </c>
      <c r="CP18" s="47">
        <f t="shared" si="89"/>
        <v>14.333333333333329</v>
      </c>
      <c r="CQ18" s="47">
        <f t="shared" si="90"/>
        <v>37.555555555555557</v>
      </c>
      <c r="CR18" s="46">
        <f t="shared" si="91"/>
        <v>0.30424528301886788</v>
      </c>
      <c r="CS18" s="46">
        <f t="shared" si="92"/>
        <v>0.59905660377358494</v>
      </c>
      <c r="CT18" s="46">
        <f t="shared" si="93"/>
        <v>0.20283018867924521</v>
      </c>
      <c r="CU18" s="46">
        <f t="shared" si="94"/>
        <v>0.53144654088050314</v>
      </c>
      <c r="CV18" s="65">
        <f t="shared" si="38"/>
        <v>0.29351535836177473</v>
      </c>
      <c r="CW18" s="65">
        <f t="shared" si="39"/>
        <v>0.67374005305039797</v>
      </c>
      <c r="CX18" s="65">
        <f t="shared" si="40"/>
        <v>0.18655097613882854</v>
      </c>
      <c r="CY18" s="65">
        <f t="shared" si="41"/>
        <v>0.575809199318569</v>
      </c>
      <c r="CZ18" s="64">
        <f t="shared" si="95"/>
        <v>0.29351535836177473</v>
      </c>
      <c r="DA18" s="64">
        <f t="shared" si="42"/>
        <v>0.67374005305039797</v>
      </c>
      <c r="DB18" s="64">
        <f t="shared" si="43"/>
        <v>0.18655097613882854</v>
      </c>
      <c r="DC18" s="64">
        <f t="shared" si="44"/>
        <v>0.575809199318569</v>
      </c>
      <c r="DD18" s="45">
        <v>0</v>
      </c>
      <c r="DE18" s="45">
        <v>0</v>
      </c>
      <c r="DF18" s="67">
        <v>-8.9552238805970144E-2</v>
      </c>
      <c r="DG18" s="67">
        <v>0.31325301204819284</v>
      </c>
      <c r="DH18" s="67">
        <v>-6.0606060606060608E-2</v>
      </c>
      <c r="DI18" s="67">
        <v>0.34146341463414642</v>
      </c>
      <c r="DJ18" s="69">
        <v>8.9552238805970144E-2</v>
      </c>
      <c r="DK18" s="69">
        <v>0.31325301204819284</v>
      </c>
      <c r="DL18" s="69">
        <v>6.0606060606060608E-2</v>
      </c>
      <c r="DM18" s="69">
        <v>0.34146341463414642</v>
      </c>
      <c r="DN18" s="1">
        <v>0</v>
      </c>
      <c r="DO18" s="1">
        <v>6</v>
      </c>
      <c r="DP18" s="1">
        <v>0</v>
      </c>
    </row>
    <row r="19" spans="1:123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45"/>
        <v>46.5</v>
      </c>
      <c r="O19" s="35">
        <f t="shared" si="46"/>
        <v>31</v>
      </c>
      <c r="P19" s="35">
        <f t="shared" si="47"/>
        <v>39.333333333333336</v>
      </c>
      <c r="Q19" s="35">
        <f t="shared" si="48"/>
        <v>26.222222222222221</v>
      </c>
      <c r="R19" s="42">
        <f t="shared" si="49"/>
        <v>21.5</v>
      </c>
      <c r="S19" s="42">
        <f t="shared" si="50"/>
        <v>6</v>
      </c>
      <c r="T19" s="42">
        <f t="shared" si="51"/>
        <v>14.333333333333336</v>
      </c>
      <c r="U19" s="42">
        <f t="shared" si="52"/>
        <v>1.2222222222222214</v>
      </c>
      <c r="V19" s="10">
        <f t="shared" si="53"/>
        <v>0.5758928571428571</v>
      </c>
      <c r="W19" s="10">
        <f t="shared" si="54"/>
        <v>0.1607142857142857</v>
      </c>
      <c r="X19" s="10">
        <f t="shared" si="55"/>
        <v>0.38392857142857145</v>
      </c>
      <c r="Y19" s="10">
        <f t="shared" si="56"/>
        <v>3.2738095238095212E-2</v>
      </c>
      <c r="Z19" s="37">
        <f t="shared" si="57"/>
        <v>21.5</v>
      </c>
      <c r="AA19" s="37">
        <f t="shared" si="58"/>
        <v>6</v>
      </c>
      <c r="AB19" s="37">
        <f t="shared" si="59"/>
        <v>14.333333333333336</v>
      </c>
      <c r="AC19" s="37">
        <f t="shared" si="60"/>
        <v>1.2222222222222214</v>
      </c>
      <c r="AD19" s="58">
        <f t="shared" si="61"/>
        <v>0.5758928571428571</v>
      </c>
      <c r="AE19" s="58">
        <f t="shared" si="62"/>
        <v>0.1607142857142857</v>
      </c>
      <c r="AF19" s="58">
        <f t="shared" si="63"/>
        <v>0.38392857142857145</v>
      </c>
      <c r="AG19" s="58">
        <f t="shared" si="64"/>
        <v>3.2738095238095212E-2</v>
      </c>
      <c r="AH19" s="35">
        <f t="shared" si="65"/>
        <v>-0.60139860139860135</v>
      </c>
      <c r="AI19" s="35">
        <f t="shared" si="66"/>
        <v>-0.21428571428571427</v>
      </c>
      <c r="AJ19" s="35">
        <f t="shared" si="67"/>
        <v>-0.44559585492227982</v>
      </c>
      <c r="AK19" s="35">
        <f t="shared" si="68"/>
        <v>-4.7722342733188691E-2</v>
      </c>
      <c r="AL19" s="10">
        <f t="shared" si="69"/>
        <v>0.60139860139860135</v>
      </c>
      <c r="AM19" s="10">
        <f t="shared" si="70"/>
        <v>0.21428571428571427</v>
      </c>
      <c r="AN19" s="10">
        <f t="shared" si="71"/>
        <v>0.44559585492227982</v>
      </c>
      <c r="AO19" s="10">
        <f t="shared" si="72"/>
        <v>4.7722342733188691E-2</v>
      </c>
      <c r="AP19" s="58">
        <f>(D19-28.7)^2</f>
        <v>13.689999999999994</v>
      </c>
      <c r="AQ19" s="52">
        <v>1</v>
      </c>
      <c r="AR19" s="52" t="s">
        <v>123</v>
      </c>
      <c r="AS19" s="52">
        <v>1</v>
      </c>
      <c r="AT19" s="6">
        <v>30</v>
      </c>
      <c r="AU19" s="6">
        <v>40</v>
      </c>
      <c r="AV19" s="40">
        <f t="shared" si="8"/>
        <v>35</v>
      </c>
      <c r="AW19" s="40">
        <f t="shared" si="73"/>
        <v>23.333333333333332</v>
      </c>
      <c r="AX19" s="40">
        <f t="shared" si="9"/>
        <v>31.333333333333332</v>
      </c>
      <c r="AY19" s="40">
        <f t="shared" si="74"/>
        <v>20.888888888888886</v>
      </c>
      <c r="AZ19" s="21">
        <f t="shared" si="10"/>
        <v>11</v>
      </c>
      <c r="BA19" s="21">
        <f t="shared" si="11"/>
        <v>-0.66666666666666785</v>
      </c>
      <c r="BB19" s="21">
        <f t="shared" si="12"/>
        <v>7.3333333333333321</v>
      </c>
      <c r="BC19" s="21">
        <f t="shared" si="13"/>
        <v>-3.1111111111111143</v>
      </c>
      <c r="BD19" s="6">
        <f t="shared" si="14"/>
        <v>0.29464285714285715</v>
      </c>
      <c r="BE19" s="6">
        <f t="shared" si="15"/>
        <v>-1.7857142857142887E-2</v>
      </c>
      <c r="BF19" s="6">
        <f t="shared" si="16"/>
        <v>0.1964285714285714</v>
      </c>
      <c r="BG19" s="6">
        <f t="shared" si="17"/>
        <v>-8.3333333333333412E-2</v>
      </c>
      <c r="BH19" s="40">
        <f t="shared" si="75"/>
        <v>11</v>
      </c>
      <c r="BI19" s="40">
        <f t="shared" si="76"/>
        <v>0.66666666666666785</v>
      </c>
      <c r="BJ19" s="40">
        <f t="shared" si="77"/>
        <v>7.3333333333333321</v>
      </c>
      <c r="BK19" s="40">
        <f t="shared" si="78"/>
        <v>3.1111111111111143</v>
      </c>
      <c r="BL19" s="21">
        <f t="shared" si="79"/>
        <v>0.29464285714285715</v>
      </c>
      <c r="BM19" s="21">
        <f t="shared" si="80"/>
        <v>1.7857142857142887E-2</v>
      </c>
      <c r="BN19" s="21">
        <f t="shared" si="81"/>
        <v>0.1964285714285714</v>
      </c>
      <c r="BO19" s="21">
        <f t="shared" si="82"/>
        <v>8.3333333333333412E-2</v>
      </c>
      <c r="BP19" s="23">
        <f t="shared" si="20"/>
        <v>-0.3728813559322034</v>
      </c>
      <c r="BQ19" s="23">
        <f t="shared" si="21"/>
        <v>2.8169014084507095E-2</v>
      </c>
      <c r="BR19" s="23">
        <f t="shared" si="22"/>
        <v>-0.26506024096385539</v>
      </c>
      <c r="BS19" s="23">
        <f t="shared" si="23"/>
        <v>0.13861386138613876</v>
      </c>
      <c r="BT19" s="66">
        <f t="shared" si="83"/>
        <v>0.3728813559322034</v>
      </c>
      <c r="BU19" s="66">
        <f t="shared" si="24"/>
        <v>2.8169014084507095E-2</v>
      </c>
      <c r="BV19" s="66">
        <f t="shared" si="25"/>
        <v>0.26506024096385539</v>
      </c>
      <c r="BW19" s="66">
        <f t="shared" si="26"/>
        <v>0.13861386138613876</v>
      </c>
      <c r="BX19" s="16">
        <v>0</v>
      </c>
      <c r="BY19" s="16">
        <v>1</v>
      </c>
      <c r="BZ19" s="7">
        <v>62</v>
      </c>
      <c r="CA19" s="7">
        <v>15</v>
      </c>
      <c r="CB19" s="47">
        <f t="shared" si="84"/>
        <v>38.5</v>
      </c>
      <c r="CC19" s="47">
        <f t="shared" si="85"/>
        <v>25.666666666666664</v>
      </c>
      <c r="CD19" s="47">
        <f t="shared" si="27"/>
        <v>46.666666666666664</v>
      </c>
      <c r="CE19" s="47">
        <f t="shared" si="86"/>
        <v>31.111111111111107</v>
      </c>
      <c r="CF19" s="46">
        <f t="shared" si="28"/>
        <v>-24.5</v>
      </c>
      <c r="CG19" s="46">
        <f t="shared" si="29"/>
        <v>-37.333333333333336</v>
      </c>
      <c r="CH19" s="46">
        <f t="shared" si="30"/>
        <v>-16.333333333333336</v>
      </c>
      <c r="CI19" s="46">
        <f t="shared" si="31"/>
        <v>-31.888888888888893</v>
      </c>
      <c r="CJ19" s="7">
        <f t="shared" si="32"/>
        <v>-0.65625</v>
      </c>
      <c r="CK19" s="7">
        <f t="shared" si="33"/>
        <v>-1</v>
      </c>
      <c r="CL19" s="7">
        <f t="shared" si="34"/>
        <v>-0.43750000000000006</v>
      </c>
      <c r="CM19" s="7">
        <f t="shared" si="35"/>
        <v>-0.85416666666666674</v>
      </c>
      <c r="CN19" s="47">
        <f t="shared" si="87"/>
        <v>24.5</v>
      </c>
      <c r="CO19" s="47">
        <f t="shared" si="88"/>
        <v>37.333333333333336</v>
      </c>
      <c r="CP19" s="47">
        <f t="shared" si="89"/>
        <v>16.333333333333336</v>
      </c>
      <c r="CQ19" s="47">
        <f t="shared" si="90"/>
        <v>31.888888888888893</v>
      </c>
      <c r="CR19" s="46">
        <f t="shared" si="91"/>
        <v>0.65625</v>
      </c>
      <c r="CS19" s="46">
        <f t="shared" si="92"/>
        <v>1</v>
      </c>
      <c r="CT19" s="46">
        <f t="shared" si="93"/>
        <v>0.43750000000000006</v>
      </c>
      <c r="CU19" s="46">
        <f t="shared" si="94"/>
        <v>0.85416666666666674</v>
      </c>
      <c r="CV19" s="65">
        <f t="shared" si="38"/>
        <v>0.48275862068965519</v>
      </c>
      <c r="CW19" s="65">
        <f t="shared" si="39"/>
        <v>0.84210526315789491</v>
      </c>
      <c r="CX19" s="65">
        <f t="shared" si="40"/>
        <v>0.29787234042553196</v>
      </c>
      <c r="CY19" s="65">
        <f t="shared" si="41"/>
        <v>0.67768595041322321</v>
      </c>
      <c r="CZ19" s="64">
        <f t="shared" si="95"/>
        <v>0.48275862068965519</v>
      </c>
      <c r="DA19" s="64">
        <f t="shared" si="42"/>
        <v>0.84210526315789491</v>
      </c>
      <c r="DB19" s="64">
        <f t="shared" si="43"/>
        <v>0.29787234042553196</v>
      </c>
      <c r="DC19" s="64">
        <f t="shared" si="44"/>
        <v>0.67768595041322321</v>
      </c>
      <c r="DD19" s="45">
        <v>0</v>
      </c>
      <c r="DE19" s="45">
        <v>0</v>
      </c>
      <c r="DF19" s="67">
        <v>-0.3728813559322034</v>
      </c>
      <c r="DG19" s="67">
        <v>2.8169014084507095E-2</v>
      </c>
      <c r="DH19" s="67">
        <v>-0.26506024096385539</v>
      </c>
      <c r="DI19" s="67">
        <v>0.13861386138613876</v>
      </c>
      <c r="DJ19" s="69">
        <v>0.3728813559322034</v>
      </c>
      <c r="DK19" s="69">
        <v>2.8169014084507095E-2</v>
      </c>
      <c r="DL19" s="69">
        <v>0.26506024096385539</v>
      </c>
      <c r="DM19" s="69">
        <v>0.13861386138613876</v>
      </c>
      <c r="DN19" s="1">
        <v>6</v>
      </c>
      <c r="DO19" s="1">
        <v>1</v>
      </c>
      <c r="DP19" s="1">
        <v>0</v>
      </c>
    </row>
    <row r="20" spans="1:123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45"/>
        <v>49.5</v>
      </c>
      <c r="O20" s="35">
        <f t="shared" si="46"/>
        <v>33</v>
      </c>
      <c r="P20" s="35">
        <f t="shared" si="47"/>
        <v>34</v>
      </c>
      <c r="Q20" s="35">
        <f t="shared" si="48"/>
        <v>22.666666666666664</v>
      </c>
      <c r="R20" s="42">
        <f t="shared" si="49"/>
        <v>46.5</v>
      </c>
      <c r="S20" s="42">
        <f t="shared" si="50"/>
        <v>30</v>
      </c>
      <c r="T20" s="42">
        <f t="shared" si="51"/>
        <v>31</v>
      </c>
      <c r="U20" s="42">
        <f t="shared" si="52"/>
        <v>19.666666666666664</v>
      </c>
      <c r="V20" s="10">
        <f t="shared" si="53"/>
        <v>2.1461538461538461</v>
      </c>
      <c r="W20" s="10">
        <f t="shared" si="54"/>
        <v>1.3846153846153846</v>
      </c>
      <c r="X20" s="10">
        <f t="shared" si="55"/>
        <v>1.4307692307692308</v>
      </c>
      <c r="Y20" s="10">
        <f t="shared" si="56"/>
        <v>0.90769230769230758</v>
      </c>
      <c r="Z20" s="37">
        <f t="shared" si="57"/>
        <v>46.5</v>
      </c>
      <c r="AA20" s="37">
        <f t="shared" si="58"/>
        <v>30</v>
      </c>
      <c r="AB20" s="37">
        <f t="shared" si="59"/>
        <v>31</v>
      </c>
      <c r="AC20" s="37">
        <f t="shared" si="60"/>
        <v>19.666666666666664</v>
      </c>
      <c r="AD20" s="58">
        <f t="shared" si="61"/>
        <v>2.1461538461538461</v>
      </c>
      <c r="AE20" s="58">
        <f t="shared" si="62"/>
        <v>1.3846153846153846</v>
      </c>
      <c r="AF20" s="58">
        <f t="shared" si="63"/>
        <v>1.4307692307692308</v>
      </c>
      <c r="AG20" s="58">
        <f t="shared" si="64"/>
        <v>0.90769230769230758</v>
      </c>
      <c r="AH20" s="35">
        <f t="shared" si="65"/>
        <v>-1.7714285714285714</v>
      </c>
      <c r="AI20" s="35">
        <f t="shared" si="66"/>
        <v>-1.6666666666666667</v>
      </c>
      <c r="AJ20" s="35">
        <f t="shared" si="67"/>
        <v>-1.6756756756756757</v>
      </c>
      <c r="AK20" s="35">
        <f t="shared" si="68"/>
        <v>-1.5324675324675325</v>
      </c>
      <c r="AL20" s="10">
        <f t="shared" si="69"/>
        <v>1.7714285714285714</v>
      </c>
      <c r="AM20" s="10">
        <f t="shared" si="70"/>
        <v>1.6666666666666667</v>
      </c>
      <c r="AN20" s="10">
        <f t="shared" si="71"/>
        <v>1.6756756756756757</v>
      </c>
      <c r="AO20" s="10">
        <f t="shared" si="72"/>
        <v>1.5324675324675325</v>
      </c>
      <c r="AP20" s="58">
        <f>(D20-25.7)^2</f>
        <v>515.29</v>
      </c>
      <c r="AQ20" s="52">
        <v>1</v>
      </c>
      <c r="AR20" s="52" t="s">
        <v>123</v>
      </c>
      <c r="AS20" s="52">
        <v>0</v>
      </c>
      <c r="AT20" s="6">
        <v>55</v>
      </c>
      <c r="AU20" s="6">
        <v>21</v>
      </c>
      <c r="AV20" s="40">
        <f t="shared" si="8"/>
        <v>38</v>
      </c>
      <c r="AW20" s="40">
        <f t="shared" si="73"/>
        <v>25.333333333333332</v>
      </c>
      <c r="AX20" s="40">
        <f t="shared" si="9"/>
        <v>37</v>
      </c>
      <c r="AY20" s="40">
        <f t="shared" si="74"/>
        <v>24.666666666666664</v>
      </c>
      <c r="AZ20" s="21">
        <f t="shared" si="10"/>
        <v>3</v>
      </c>
      <c r="BA20" s="21">
        <f t="shared" si="11"/>
        <v>-9.6666666666666679</v>
      </c>
      <c r="BB20" s="21">
        <f t="shared" si="12"/>
        <v>2</v>
      </c>
      <c r="BC20" s="21">
        <f t="shared" si="13"/>
        <v>-10.333333333333336</v>
      </c>
      <c r="BD20" s="6">
        <f t="shared" si="14"/>
        <v>0.13846153846153844</v>
      </c>
      <c r="BE20" s="6">
        <f t="shared" si="15"/>
        <v>-0.44615384615384618</v>
      </c>
      <c r="BF20" s="6">
        <f t="shared" si="16"/>
        <v>9.2307692307692299E-2</v>
      </c>
      <c r="BG20" s="6">
        <f t="shared" si="17"/>
        <v>-0.47692307692307701</v>
      </c>
      <c r="BH20" s="40">
        <f t="shared" si="75"/>
        <v>3</v>
      </c>
      <c r="BI20" s="40">
        <f t="shared" si="76"/>
        <v>9.6666666666666679</v>
      </c>
      <c r="BJ20" s="40">
        <f t="shared" si="77"/>
        <v>2</v>
      </c>
      <c r="BK20" s="40">
        <f t="shared" si="78"/>
        <v>10.333333333333336</v>
      </c>
      <c r="BL20" s="21">
        <f t="shared" si="79"/>
        <v>0.13846153846153844</v>
      </c>
      <c r="BM20" s="21">
        <f t="shared" si="80"/>
        <v>0.44615384615384618</v>
      </c>
      <c r="BN20" s="21">
        <f t="shared" si="81"/>
        <v>9.2307692307692299E-2</v>
      </c>
      <c r="BO20" s="21">
        <f t="shared" si="82"/>
        <v>0.47692307692307701</v>
      </c>
      <c r="BP20" s="23">
        <f t="shared" si="20"/>
        <v>-8.2191780821917804E-2</v>
      </c>
      <c r="BQ20" s="23">
        <f t="shared" si="21"/>
        <v>0.32044198895027631</v>
      </c>
      <c r="BR20" s="23">
        <f t="shared" si="22"/>
        <v>-5.5555555555555552E-2</v>
      </c>
      <c r="BS20" s="23">
        <f t="shared" si="23"/>
        <v>0.34636871508379896</v>
      </c>
      <c r="BT20" s="66">
        <f t="shared" si="83"/>
        <v>8.2191780821917804E-2</v>
      </c>
      <c r="BU20" s="66">
        <f t="shared" si="24"/>
        <v>0.32044198895027631</v>
      </c>
      <c r="BV20" s="66">
        <f t="shared" si="25"/>
        <v>5.5555555555555552E-2</v>
      </c>
      <c r="BW20" s="66">
        <f t="shared" si="26"/>
        <v>0.34636871508379896</v>
      </c>
      <c r="BX20" s="16">
        <v>0</v>
      </c>
      <c r="BY20" s="16">
        <v>0</v>
      </c>
      <c r="BZ20" s="7">
        <v>25</v>
      </c>
      <c r="CA20" s="7">
        <v>30</v>
      </c>
      <c r="CB20" s="47">
        <f t="shared" si="84"/>
        <v>27.5</v>
      </c>
      <c r="CC20" s="47">
        <f t="shared" si="85"/>
        <v>18.333333333333332</v>
      </c>
      <c r="CD20" s="47">
        <f t="shared" si="27"/>
        <v>27.333333333333332</v>
      </c>
      <c r="CE20" s="47">
        <f t="shared" si="86"/>
        <v>18.222222222222221</v>
      </c>
      <c r="CF20" s="46">
        <f t="shared" si="28"/>
        <v>0.5</v>
      </c>
      <c r="CG20" s="46">
        <f t="shared" si="29"/>
        <v>-8.6666666666666679</v>
      </c>
      <c r="CH20" s="46">
        <f t="shared" si="30"/>
        <v>0.33333333333333215</v>
      </c>
      <c r="CI20" s="46">
        <f t="shared" si="31"/>
        <v>-8.7777777777777786</v>
      </c>
      <c r="CJ20" s="7">
        <f t="shared" si="32"/>
        <v>2.3076923076923075E-2</v>
      </c>
      <c r="CK20" s="7">
        <f t="shared" si="33"/>
        <v>-0.4</v>
      </c>
      <c r="CL20" s="7">
        <f t="shared" si="34"/>
        <v>1.538461538461533E-2</v>
      </c>
      <c r="CM20" s="7">
        <f t="shared" si="35"/>
        <v>-0.40512820512820513</v>
      </c>
      <c r="CN20" s="47">
        <f t="shared" si="87"/>
        <v>0.5</v>
      </c>
      <c r="CO20" s="47">
        <f t="shared" si="88"/>
        <v>8.6666666666666679</v>
      </c>
      <c r="CP20" s="47">
        <f t="shared" si="89"/>
        <v>0.33333333333333215</v>
      </c>
      <c r="CQ20" s="47">
        <f t="shared" si="90"/>
        <v>8.7777777777777786</v>
      </c>
      <c r="CR20" s="46">
        <f t="shared" si="91"/>
        <v>2.3076923076923075E-2</v>
      </c>
      <c r="CS20" s="46">
        <f t="shared" si="92"/>
        <v>0.4</v>
      </c>
      <c r="CT20" s="46">
        <f t="shared" si="93"/>
        <v>1.538461538461533E-2</v>
      </c>
      <c r="CU20" s="46">
        <f t="shared" si="94"/>
        <v>0.40512820512820513</v>
      </c>
      <c r="CV20" s="65">
        <f t="shared" si="38"/>
        <v>-1.834862385321101E-2</v>
      </c>
      <c r="CW20" s="65">
        <f t="shared" si="39"/>
        <v>0.38235294117647067</v>
      </c>
      <c r="CX20" s="65">
        <f t="shared" si="40"/>
        <v>-1.2269938650306705E-2</v>
      </c>
      <c r="CY20" s="65">
        <f t="shared" si="41"/>
        <v>0.38820638820638825</v>
      </c>
      <c r="CZ20" s="64">
        <f t="shared" si="95"/>
        <v>1.834862385321101E-2</v>
      </c>
      <c r="DA20" s="64">
        <f t="shared" si="42"/>
        <v>0.38235294117647067</v>
      </c>
      <c r="DB20" s="64">
        <f t="shared" si="43"/>
        <v>1.2269938650306705E-2</v>
      </c>
      <c r="DC20" s="64">
        <f t="shared" si="44"/>
        <v>0.38820638820638825</v>
      </c>
      <c r="DD20" s="45">
        <v>0</v>
      </c>
      <c r="DE20" s="45">
        <v>1</v>
      </c>
      <c r="DF20" s="67">
        <v>-8.2191780821917804E-2</v>
      </c>
      <c r="DG20" s="67">
        <v>0.32044198895027631</v>
      </c>
      <c r="DH20" s="67">
        <v>-5.5555555555555552E-2</v>
      </c>
      <c r="DI20" s="67">
        <v>0.34636871508379896</v>
      </c>
      <c r="DJ20" s="69">
        <v>8.2191780821917804E-2</v>
      </c>
      <c r="DK20" s="69">
        <v>0.32044198895027631</v>
      </c>
      <c r="DL20" s="69">
        <v>5.5555555555555552E-2</v>
      </c>
      <c r="DM20" s="69">
        <v>0.34636871508379896</v>
      </c>
      <c r="DN20" s="1">
        <v>6</v>
      </c>
      <c r="DO20" s="1">
        <v>0</v>
      </c>
      <c r="DP20" s="1">
        <v>1</v>
      </c>
    </row>
    <row r="21" spans="1:123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45"/>
        <v>65.5</v>
      </c>
      <c r="O21" s="35">
        <f t="shared" si="46"/>
        <v>43.666666666666664</v>
      </c>
      <c r="P21" s="35">
        <f t="shared" si="47"/>
        <v>70.666666666666671</v>
      </c>
      <c r="Q21" s="35">
        <f t="shared" si="48"/>
        <v>47.111111111111114</v>
      </c>
      <c r="R21" s="42">
        <f t="shared" si="49"/>
        <v>-15.5</v>
      </c>
      <c r="S21" s="42">
        <f t="shared" si="50"/>
        <v>-37.333333333333336</v>
      </c>
      <c r="T21" s="42">
        <f t="shared" si="51"/>
        <v>-10.333333333333329</v>
      </c>
      <c r="U21" s="42">
        <f t="shared" si="52"/>
        <v>-33.888888888888886</v>
      </c>
      <c r="V21" s="10">
        <f t="shared" si="53"/>
        <v>-0.2767857142857143</v>
      </c>
      <c r="W21" s="10">
        <f t="shared" si="54"/>
        <v>-0.66666666666666674</v>
      </c>
      <c r="X21" s="10">
        <f t="shared" si="55"/>
        <v>-0.18452380952380945</v>
      </c>
      <c r="Y21" s="10">
        <f t="shared" si="56"/>
        <v>-0.60515873015873012</v>
      </c>
      <c r="Z21" s="37">
        <f t="shared" si="57"/>
        <v>15.5</v>
      </c>
      <c r="AA21" s="37">
        <f t="shared" si="58"/>
        <v>37.333333333333336</v>
      </c>
      <c r="AB21" s="37">
        <f t="shared" si="59"/>
        <v>10.333333333333329</v>
      </c>
      <c r="AC21" s="37">
        <f t="shared" si="60"/>
        <v>33.888888888888886</v>
      </c>
      <c r="AD21" s="58">
        <f t="shared" si="61"/>
        <v>0.2767857142857143</v>
      </c>
      <c r="AE21" s="58">
        <f t="shared" si="62"/>
        <v>0.66666666666666674</v>
      </c>
      <c r="AF21" s="58">
        <f t="shared" si="63"/>
        <v>0.18452380952380945</v>
      </c>
      <c r="AG21" s="58">
        <f t="shared" si="64"/>
        <v>0.60515873015873012</v>
      </c>
      <c r="AH21" s="35">
        <f t="shared" si="65"/>
        <v>0.21160409556313994</v>
      </c>
      <c r="AI21" s="35">
        <f t="shared" si="66"/>
        <v>0.59893048128342252</v>
      </c>
      <c r="AJ21" s="35">
        <f t="shared" si="67"/>
        <v>0.1362637362637362</v>
      </c>
      <c r="AK21" s="35">
        <f t="shared" si="68"/>
        <v>0.52905464006938419</v>
      </c>
      <c r="AL21" s="10">
        <f t="shared" si="69"/>
        <v>0.21160409556313994</v>
      </c>
      <c r="AM21" s="10">
        <f t="shared" si="70"/>
        <v>0.59893048128342252</v>
      </c>
      <c r="AN21" s="10">
        <f t="shared" si="71"/>
        <v>0.1362637362637362</v>
      </c>
      <c r="AO21" s="10">
        <f t="shared" si="72"/>
        <v>0.52905464006938419</v>
      </c>
      <c r="AP21" s="58">
        <f>(D21-25.1)^2</f>
        <v>3124.81</v>
      </c>
      <c r="AQ21" s="52">
        <v>0</v>
      </c>
      <c r="AR21" s="52" t="s">
        <v>123</v>
      </c>
      <c r="AS21" s="52">
        <v>0</v>
      </c>
      <c r="AT21" s="6">
        <v>40</v>
      </c>
      <c r="AU21" s="6">
        <v>8</v>
      </c>
      <c r="AV21" s="40">
        <f t="shared" si="8"/>
        <v>24</v>
      </c>
      <c r="AW21" s="40">
        <f t="shared" si="73"/>
        <v>16</v>
      </c>
      <c r="AX21" s="40">
        <f t="shared" si="9"/>
        <v>39.333333333333336</v>
      </c>
      <c r="AY21" s="40">
        <f t="shared" si="74"/>
        <v>26.222222222222221</v>
      </c>
      <c r="AZ21" s="21">
        <f t="shared" si="10"/>
        <v>-46</v>
      </c>
      <c r="BA21" s="21">
        <f t="shared" si="11"/>
        <v>-54</v>
      </c>
      <c r="BB21" s="21">
        <f t="shared" si="12"/>
        <v>-30.666666666666664</v>
      </c>
      <c r="BC21" s="21">
        <f t="shared" si="13"/>
        <v>-43.777777777777779</v>
      </c>
      <c r="BD21" s="6">
        <f t="shared" si="14"/>
        <v>-0.8214285714285714</v>
      </c>
      <c r="BE21" s="6">
        <f t="shared" si="15"/>
        <v>-0.9642857142857143</v>
      </c>
      <c r="BF21" s="6">
        <f t="shared" si="16"/>
        <v>-0.54761904761904756</v>
      </c>
      <c r="BG21" s="6">
        <f t="shared" si="17"/>
        <v>-0.78174603174603174</v>
      </c>
      <c r="BH21" s="40">
        <f t="shared" si="75"/>
        <v>46</v>
      </c>
      <c r="BI21" s="40">
        <f t="shared" si="76"/>
        <v>54</v>
      </c>
      <c r="BJ21" s="40">
        <f t="shared" si="77"/>
        <v>30.666666666666664</v>
      </c>
      <c r="BK21" s="40">
        <f t="shared" si="78"/>
        <v>43.777777777777779</v>
      </c>
      <c r="BL21" s="21">
        <f t="shared" si="79"/>
        <v>0.8214285714285714</v>
      </c>
      <c r="BM21" s="21">
        <f t="shared" si="80"/>
        <v>0.9642857142857143</v>
      </c>
      <c r="BN21" s="21">
        <f t="shared" si="81"/>
        <v>0.54761904761904756</v>
      </c>
      <c r="BO21" s="21">
        <f t="shared" si="82"/>
        <v>0.78174603174603174</v>
      </c>
      <c r="BP21" s="23">
        <f t="shared" si="20"/>
        <v>0.97872340425531912</v>
      </c>
      <c r="BQ21" s="23">
        <f t="shared" si="21"/>
        <v>1.2558139534883721</v>
      </c>
      <c r="BR21" s="23">
        <f t="shared" si="22"/>
        <v>0.5609756097560975</v>
      </c>
      <c r="BS21" s="23">
        <f t="shared" si="23"/>
        <v>0.90993071593533481</v>
      </c>
      <c r="BT21" s="66">
        <f t="shared" si="83"/>
        <v>0.97872340425531912</v>
      </c>
      <c r="BU21" s="66">
        <f t="shared" si="24"/>
        <v>1.2558139534883721</v>
      </c>
      <c r="BV21" s="66">
        <f t="shared" si="25"/>
        <v>0.5609756097560975</v>
      </c>
      <c r="BW21" s="66">
        <f t="shared" si="26"/>
        <v>0.90993071593533481</v>
      </c>
      <c r="BX21" s="16">
        <v>0</v>
      </c>
      <c r="BY21" s="16">
        <v>0</v>
      </c>
      <c r="BZ21" s="7">
        <v>15</v>
      </c>
      <c r="CA21" s="7">
        <v>2</v>
      </c>
      <c r="CB21" s="47">
        <f t="shared" si="84"/>
        <v>8.5</v>
      </c>
      <c r="CC21" s="47">
        <f t="shared" si="85"/>
        <v>5.6666666666666661</v>
      </c>
      <c r="CD21" s="47">
        <f t="shared" si="27"/>
        <v>11.333333333333334</v>
      </c>
      <c r="CE21" s="47">
        <f t="shared" si="86"/>
        <v>7.5555555555555554</v>
      </c>
      <c r="CF21" s="46">
        <f t="shared" si="28"/>
        <v>-8.5</v>
      </c>
      <c r="CG21" s="46">
        <f t="shared" si="29"/>
        <v>-11.333333333333334</v>
      </c>
      <c r="CH21" s="46">
        <f t="shared" si="30"/>
        <v>-5.6666666666666661</v>
      </c>
      <c r="CI21" s="46">
        <f t="shared" si="31"/>
        <v>-9.4444444444444446</v>
      </c>
      <c r="CJ21" s="7">
        <f t="shared" si="32"/>
        <v>-0.15178571428571427</v>
      </c>
      <c r="CK21" s="7">
        <f t="shared" si="33"/>
        <v>-0.20238095238095238</v>
      </c>
      <c r="CL21" s="7">
        <f t="shared" si="34"/>
        <v>-0.10119047619047618</v>
      </c>
      <c r="CM21" s="7">
        <f t="shared" si="35"/>
        <v>-0.16865079365079366</v>
      </c>
      <c r="CN21" s="47">
        <f t="shared" si="87"/>
        <v>8.5</v>
      </c>
      <c r="CO21" s="47">
        <f t="shared" si="88"/>
        <v>11.333333333333334</v>
      </c>
      <c r="CP21" s="47">
        <f t="shared" si="89"/>
        <v>5.6666666666666661</v>
      </c>
      <c r="CQ21" s="47">
        <f t="shared" si="90"/>
        <v>9.4444444444444446</v>
      </c>
      <c r="CR21" s="46">
        <f t="shared" si="91"/>
        <v>0.15178571428571427</v>
      </c>
      <c r="CS21" s="46">
        <f t="shared" si="92"/>
        <v>0.20238095238095238</v>
      </c>
      <c r="CT21" s="46">
        <f t="shared" si="93"/>
        <v>0.10119047619047618</v>
      </c>
      <c r="CU21" s="46">
        <f t="shared" si="94"/>
        <v>0.16865079365079366</v>
      </c>
      <c r="CV21" s="65">
        <f t="shared" si="38"/>
        <v>0.66666666666666663</v>
      </c>
      <c r="CW21" s="65">
        <f t="shared" si="39"/>
        <v>1.0000000000000002</v>
      </c>
      <c r="CX21" s="65">
        <f t="shared" si="40"/>
        <v>0.39999999999999991</v>
      </c>
      <c r="CY21" s="65">
        <f t="shared" si="41"/>
        <v>0.76923076923076916</v>
      </c>
      <c r="CZ21" s="64">
        <f t="shared" si="95"/>
        <v>0.66666666666666663</v>
      </c>
      <c r="DA21" s="64">
        <f t="shared" si="42"/>
        <v>1.0000000000000002</v>
      </c>
      <c r="DB21" s="64">
        <f t="shared" si="43"/>
        <v>0.39999999999999991</v>
      </c>
      <c r="DC21" s="64">
        <f t="shared" si="44"/>
        <v>0.76923076923076916</v>
      </c>
      <c r="DD21" s="45">
        <v>1</v>
      </c>
      <c r="DE21" s="45">
        <v>0</v>
      </c>
      <c r="DF21" s="67">
        <v>0.97872340425531912</v>
      </c>
      <c r="DG21" s="67">
        <v>1.2558139534883721</v>
      </c>
      <c r="DH21" s="67">
        <v>0.5609756097560975</v>
      </c>
      <c r="DI21" s="67">
        <v>0.90993071593533481</v>
      </c>
      <c r="DJ21" s="69">
        <v>0.97872340425531912</v>
      </c>
      <c r="DK21" s="69">
        <v>1.2558139534883721</v>
      </c>
      <c r="DL21" s="69">
        <v>0.5609756097560975</v>
      </c>
      <c r="DM21" s="69">
        <v>0.90993071593533481</v>
      </c>
      <c r="DN21" s="1">
        <v>0</v>
      </c>
      <c r="DO21" s="1">
        <v>0</v>
      </c>
      <c r="DP21" s="1">
        <v>6</v>
      </c>
      <c r="DQ21" s="8">
        <f t="shared" ref="DQ21:DS21" si="100">SUM(DN18:DN21)</f>
        <v>12</v>
      </c>
      <c r="DR21" s="8">
        <f t="shared" si="100"/>
        <v>7</v>
      </c>
      <c r="DS21" s="8">
        <f t="shared" si="100"/>
        <v>7</v>
      </c>
    </row>
    <row r="22" spans="1:123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45"/>
        <v>32</v>
      </c>
      <c r="O22" s="35">
        <f t="shared" si="46"/>
        <v>21.333333333333332</v>
      </c>
      <c r="P22" s="35">
        <f t="shared" si="47"/>
        <v>26.666666666666668</v>
      </c>
      <c r="Q22" s="35">
        <f t="shared" si="48"/>
        <v>17.777777777777779</v>
      </c>
      <c r="R22" s="42">
        <f t="shared" si="49"/>
        <v>16</v>
      </c>
      <c r="S22" s="42">
        <f t="shared" si="50"/>
        <v>5.3333333333333321</v>
      </c>
      <c r="T22" s="42">
        <f t="shared" si="51"/>
        <v>10.666666666666668</v>
      </c>
      <c r="U22" s="42">
        <f t="shared" si="52"/>
        <v>1.7777777777777786</v>
      </c>
      <c r="V22" s="10">
        <f t="shared" si="53"/>
        <v>0.58536585365853666</v>
      </c>
      <c r="W22" s="10">
        <f t="shared" si="54"/>
        <v>0.19512195121951215</v>
      </c>
      <c r="X22" s="10">
        <f t="shared" si="55"/>
        <v>0.39024390243902446</v>
      </c>
      <c r="Y22" s="10">
        <f t="shared" si="56"/>
        <v>6.50406504065041E-2</v>
      </c>
      <c r="Z22" s="37">
        <f t="shared" si="57"/>
        <v>16</v>
      </c>
      <c r="AA22" s="37">
        <f t="shared" si="58"/>
        <v>5.3333333333333321</v>
      </c>
      <c r="AB22" s="37">
        <f t="shared" si="59"/>
        <v>10.666666666666668</v>
      </c>
      <c r="AC22" s="37">
        <f t="shared" si="60"/>
        <v>1.7777777777777786</v>
      </c>
      <c r="AD22" s="58">
        <f t="shared" si="61"/>
        <v>0.58536585365853666</v>
      </c>
      <c r="AE22" s="58">
        <f t="shared" si="62"/>
        <v>0.19512195121951215</v>
      </c>
      <c r="AF22" s="58">
        <f t="shared" si="63"/>
        <v>0.39024390243902446</v>
      </c>
      <c r="AG22" s="58">
        <f t="shared" si="64"/>
        <v>6.50406504065041E-2</v>
      </c>
      <c r="AH22" s="35">
        <f t="shared" si="65"/>
        <v>-0.66666666666666663</v>
      </c>
      <c r="AI22" s="35">
        <f t="shared" si="66"/>
        <v>-0.2857142857142857</v>
      </c>
      <c r="AJ22" s="35">
        <f t="shared" si="67"/>
        <v>-0.5</v>
      </c>
      <c r="AK22" s="35">
        <f t="shared" si="68"/>
        <v>-0.10526315789473689</v>
      </c>
      <c r="AL22" s="10">
        <f t="shared" si="69"/>
        <v>0.66666666666666663</v>
      </c>
      <c r="AM22" s="10">
        <f t="shared" si="70"/>
        <v>0.2857142857142857</v>
      </c>
      <c r="AN22" s="10">
        <f t="shared" si="71"/>
        <v>0.5</v>
      </c>
      <c r="AO22" s="10">
        <f t="shared" si="72"/>
        <v>0.10526315789473689</v>
      </c>
      <c r="AP22" s="58">
        <f>(D22-27.2)^2</f>
        <v>125.43999999999998</v>
      </c>
      <c r="AQ22" s="52">
        <v>1</v>
      </c>
      <c r="AR22" s="52">
        <v>0</v>
      </c>
      <c r="AS22" s="52">
        <v>0</v>
      </c>
      <c r="AT22" s="6">
        <v>50</v>
      </c>
      <c r="AU22" s="6">
        <v>30</v>
      </c>
      <c r="AV22" s="40">
        <f t="shared" si="8"/>
        <v>40</v>
      </c>
      <c r="AW22" s="40">
        <f t="shared" si="73"/>
        <v>26.666666666666664</v>
      </c>
      <c r="AX22" s="40">
        <f t="shared" si="9"/>
        <v>46.666666666666664</v>
      </c>
      <c r="AY22" s="40">
        <f t="shared" si="74"/>
        <v>31.111111111111107</v>
      </c>
      <c r="AZ22" s="21">
        <f t="shared" si="10"/>
        <v>-20</v>
      </c>
      <c r="BA22" s="21">
        <f t="shared" si="11"/>
        <v>-33.333333333333336</v>
      </c>
      <c r="BB22" s="21">
        <f t="shared" si="12"/>
        <v>-13.333333333333336</v>
      </c>
      <c r="BC22" s="21">
        <f t="shared" si="13"/>
        <v>-28.888888888888893</v>
      </c>
      <c r="BD22" s="6">
        <f t="shared" si="14"/>
        <v>-0.73170731707317072</v>
      </c>
      <c r="BE22" s="6">
        <f t="shared" si="15"/>
        <v>-1.2195121951219514</v>
      </c>
      <c r="BF22" s="6">
        <f t="shared" si="16"/>
        <v>-0.48780487804878059</v>
      </c>
      <c r="BG22" s="6">
        <f t="shared" si="17"/>
        <v>-1.0569105691056913</v>
      </c>
      <c r="BH22" s="40">
        <f t="shared" si="75"/>
        <v>20</v>
      </c>
      <c r="BI22" s="40">
        <f t="shared" si="76"/>
        <v>33.333333333333336</v>
      </c>
      <c r="BJ22" s="40">
        <f t="shared" si="77"/>
        <v>13.333333333333336</v>
      </c>
      <c r="BK22" s="40">
        <f t="shared" si="78"/>
        <v>28.888888888888893</v>
      </c>
      <c r="BL22" s="21">
        <f t="shared" si="79"/>
        <v>0.73170731707317072</v>
      </c>
      <c r="BM22" s="21">
        <f t="shared" si="80"/>
        <v>1.2195121951219514</v>
      </c>
      <c r="BN22" s="21">
        <f t="shared" si="81"/>
        <v>0.48780487804878059</v>
      </c>
      <c r="BO22" s="21">
        <f t="shared" si="82"/>
        <v>1.0569105691056913</v>
      </c>
      <c r="BP22" s="23">
        <f t="shared" si="20"/>
        <v>0.4</v>
      </c>
      <c r="BQ22" s="23">
        <f t="shared" si="21"/>
        <v>0.76923076923076938</v>
      </c>
      <c r="BR22" s="23">
        <f t="shared" si="22"/>
        <v>0.25000000000000006</v>
      </c>
      <c r="BS22" s="23">
        <f t="shared" si="23"/>
        <v>0.63414634146341475</v>
      </c>
      <c r="BT22" s="66">
        <f t="shared" si="83"/>
        <v>0.4</v>
      </c>
      <c r="BU22" s="66">
        <f t="shared" si="24"/>
        <v>0.76923076923076938</v>
      </c>
      <c r="BV22" s="66">
        <f t="shared" si="25"/>
        <v>0.25000000000000006</v>
      </c>
      <c r="BW22" s="66">
        <f t="shared" si="26"/>
        <v>0.63414634146341475</v>
      </c>
      <c r="BX22" s="16">
        <v>0</v>
      </c>
      <c r="BY22" s="16">
        <v>0</v>
      </c>
      <c r="BZ22" s="7">
        <v>7</v>
      </c>
      <c r="CA22" s="7">
        <v>5</v>
      </c>
      <c r="CB22" s="47">
        <f t="shared" si="84"/>
        <v>6</v>
      </c>
      <c r="CC22" s="47">
        <f t="shared" si="85"/>
        <v>4</v>
      </c>
      <c r="CD22" s="47">
        <f t="shared" si="27"/>
        <v>6</v>
      </c>
      <c r="CE22" s="47">
        <f t="shared" si="86"/>
        <v>4</v>
      </c>
      <c r="CF22" s="46">
        <f t="shared" si="28"/>
        <v>0</v>
      </c>
      <c r="CG22" s="46">
        <f t="shared" si="29"/>
        <v>-2</v>
      </c>
      <c r="CH22" s="46">
        <f t="shared" si="30"/>
        <v>0</v>
      </c>
      <c r="CI22" s="46">
        <f t="shared" si="31"/>
        <v>-2</v>
      </c>
      <c r="CJ22" s="7">
        <f t="shared" si="32"/>
        <v>0</v>
      </c>
      <c r="CK22" s="7">
        <f t="shared" si="33"/>
        <v>-7.3170731707317083E-2</v>
      </c>
      <c r="CL22" s="7">
        <f t="shared" si="34"/>
        <v>0</v>
      </c>
      <c r="CM22" s="7">
        <f t="shared" si="35"/>
        <v>-7.3170731707317083E-2</v>
      </c>
      <c r="CN22" s="47">
        <f t="shared" si="87"/>
        <v>0</v>
      </c>
      <c r="CO22" s="47">
        <f t="shared" si="88"/>
        <v>2</v>
      </c>
      <c r="CP22" s="47">
        <f t="shared" si="89"/>
        <v>0</v>
      </c>
      <c r="CQ22" s="47">
        <f t="shared" si="90"/>
        <v>2</v>
      </c>
      <c r="CR22" s="46">
        <f t="shared" si="91"/>
        <v>0</v>
      </c>
      <c r="CS22" s="46">
        <f t="shared" si="92"/>
        <v>7.3170731707317083E-2</v>
      </c>
      <c r="CT22" s="46">
        <f t="shared" si="93"/>
        <v>0</v>
      </c>
      <c r="CU22" s="46">
        <f t="shared" si="94"/>
        <v>7.3170731707317083E-2</v>
      </c>
      <c r="CV22" s="65">
        <f t="shared" si="38"/>
        <v>0</v>
      </c>
      <c r="CW22" s="65">
        <f t="shared" si="39"/>
        <v>0.4</v>
      </c>
      <c r="CX22" s="65">
        <f t="shared" si="40"/>
        <v>0</v>
      </c>
      <c r="CY22" s="65">
        <f t="shared" si="41"/>
        <v>0.4</v>
      </c>
      <c r="CZ22" s="64">
        <f t="shared" si="95"/>
        <v>0</v>
      </c>
      <c r="DA22" s="64">
        <f t="shared" si="42"/>
        <v>0.4</v>
      </c>
      <c r="DB22" s="64">
        <f t="shared" si="43"/>
        <v>0</v>
      </c>
      <c r="DC22" s="64">
        <f t="shared" si="44"/>
        <v>0.4</v>
      </c>
      <c r="DD22" s="45">
        <v>0</v>
      </c>
      <c r="DE22" s="45">
        <v>0</v>
      </c>
      <c r="DF22" s="67">
        <v>0.4</v>
      </c>
      <c r="DG22" s="67">
        <v>0.76923076923076938</v>
      </c>
      <c r="DH22" s="67">
        <v>0.25000000000000006</v>
      </c>
      <c r="DI22" s="67">
        <v>0.63414634146341475</v>
      </c>
      <c r="DJ22" s="69">
        <v>0.4</v>
      </c>
      <c r="DK22" s="69">
        <v>0.76923076923076938</v>
      </c>
      <c r="DL22" s="69">
        <v>0.25000000000000006</v>
      </c>
      <c r="DM22" s="69">
        <v>0.63414634146341475</v>
      </c>
      <c r="DN22" s="1">
        <v>6</v>
      </c>
      <c r="DO22" s="1">
        <v>0</v>
      </c>
      <c r="DP22" s="1">
        <v>0</v>
      </c>
    </row>
    <row r="23" spans="1:123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45"/>
        <v>48</v>
      </c>
      <c r="O23" s="35">
        <f t="shared" si="46"/>
        <v>32</v>
      </c>
      <c r="P23" s="35">
        <f t="shared" si="47"/>
        <v>42.666666666666664</v>
      </c>
      <c r="Q23" s="35">
        <f t="shared" si="48"/>
        <v>28.444444444444443</v>
      </c>
      <c r="R23" s="42">
        <f t="shared" si="49"/>
        <v>16</v>
      </c>
      <c r="S23" s="42">
        <f t="shared" si="50"/>
        <v>0</v>
      </c>
      <c r="T23" s="42">
        <f t="shared" si="51"/>
        <v>10.666666666666664</v>
      </c>
      <c r="U23" s="42">
        <f t="shared" si="52"/>
        <v>-3.5555555555555571</v>
      </c>
      <c r="V23" s="10">
        <f t="shared" si="53"/>
        <v>0.6</v>
      </c>
      <c r="W23" s="10">
        <f t="shared" si="54"/>
        <v>0</v>
      </c>
      <c r="X23" s="10">
        <f t="shared" si="55"/>
        <v>0.39999999999999991</v>
      </c>
      <c r="Y23" s="10">
        <f t="shared" si="56"/>
        <v>-0.13333333333333339</v>
      </c>
      <c r="Z23" s="37">
        <f t="shared" si="57"/>
        <v>16</v>
      </c>
      <c r="AA23" s="37">
        <f t="shared" si="58"/>
        <v>0</v>
      </c>
      <c r="AB23" s="37">
        <f t="shared" si="59"/>
        <v>10.666666666666664</v>
      </c>
      <c r="AC23" s="37">
        <f t="shared" si="60"/>
        <v>3.5555555555555571</v>
      </c>
      <c r="AD23" s="58">
        <f t="shared" si="61"/>
        <v>0.6</v>
      </c>
      <c r="AE23" s="58">
        <f t="shared" si="62"/>
        <v>0</v>
      </c>
      <c r="AF23" s="58">
        <f t="shared" si="63"/>
        <v>0.39999999999999991</v>
      </c>
      <c r="AG23" s="58">
        <f t="shared" si="64"/>
        <v>0.13333333333333339</v>
      </c>
      <c r="AH23" s="35">
        <f t="shared" si="65"/>
        <v>-0.4</v>
      </c>
      <c r="AI23" s="35">
        <f t="shared" si="66"/>
        <v>0</v>
      </c>
      <c r="AJ23" s="35">
        <f t="shared" si="67"/>
        <v>-0.2857142857142857</v>
      </c>
      <c r="AK23" s="35">
        <f t="shared" si="68"/>
        <v>0.11764705882352947</v>
      </c>
      <c r="AL23" s="10">
        <f t="shared" si="69"/>
        <v>0.4</v>
      </c>
      <c r="AM23" s="10">
        <f t="shared" si="70"/>
        <v>0</v>
      </c>
      <c r="AN23" s="10">
        <f t="shared" si="71"/>
        <v>0.2857142857142857</v>
      </c>
      <c r="AO23" s="10">
        <f t="shared" si="72"/>
        <v>0.11764705882352947</v>
      </c>
      <c r="AP23" s="58">
        <f>(D23-22.4)^2</f>
        <v>92.160000000000025</v>
      </c>
      <c r="AQ23" s="52">
        <v>0</v>
      </c>
      <c r="AR23" s="52">
        <v>0</v>
      </c>
      <c r="AS23" s="52">
        <v>1</v>
      </c>
      <c r="AT23" s="6">
        <v>18</v>
      </c>
      <c r="AU23" s="6">
        <v>65</v>
      </c>
      <c r="AV23" s="40">
        <f t="shared" si="8"/>
        <v>41.5</v>
      </c>
      <c r="AW23" s="40">
        <f t="shared" si="73"/>
        <v>27.666666666666664</v>
      </c>
      <c r="AX23" s="40">
        <f t="shared" si="9"/>
        <v>36</v>
      </c>
      <c r="AY23" s="40">
        <f t="shared" si="74"/>
        <v>24</v>
      </c>
      <c r="AZ23" s="21">
        <f t="shared" si="10"/>
        <v>16.5</v>
      </c>
      <c r="BA23" s="21">
        <f t="shared" si="11"/>
        <v>2.6666666666666643</v>
      </c>
      <c r="BB23" s="21">
        <f t="shared" si="12"/>
        <v>11</v>
      </c>
      <c r="BC23" s="21">
        <f t="shared" si="13"/>
        <v>-1</v>
      </c>
      <c r="BD23" s="6">
        <f t="shared" si="14"/>
        <v>0.61875000000000002</v>
      </c>
      <c r="BE23" s="6">
        <f t="shared" si="15"/>
        <v>9.9999999999999908E-2</v>
      </c>
      <c r="BF23" s="6">
        <f t="shared" si="16"/>
        <v>0.41249999999999998</v>
      </c>
      <c r="BG23" s="6">
        <f t="shared" si="17"/>
        <v>-3.7499999999999999E-2</v>
      </c>
      <c r="BH23" s="40">
        <f t="shared" si="75"/>
        <v>16.5</v>
      </c>
      <c r="BI23" s="40">
        <f t="shared" si="76"/>
        <v>2.6666666666666643</v>
      </c>
      <c r="BJ23" s="40">
        <f t="shared" si="77"/>
        <v>11</v>
      </c>
      <c r="BK23" s="40">
        <f t="shared" si="78"/>
        <v>1</v>
      </c>
      <c r="BL23" s="21">
        <f t="shared" si="79"/>
        <v>0.61875000000000002</v>
      </c>
      <c r="BM23" s="21">
        <f t="shared" si="80"/>
        <v>9.9999999999999908E-2</v>
      </c>
      <c r="BN23" s="21">
        <f t="shared" si="81"/>
        <v>0.41249999999999998</v>
      </c>
      <c r="BO23" s="21">
        <f t="shared" si="82"/>
        <v>3.7499999999999999E-2</v>
      </c>
      <c r="BP23" s="23">
        <f t="shared" si="20"/>
        <v>-0.49624060150375937</v>
      </c>
      <c r="BQ23" s="23">
        <f t="shared" si="21"/>
        <v>-0.10126582278481004</v>
      </c>
      <c r="BR23" s="23">
        <f t="shared" si="22"/>
        <v>-0.36065573770491804</v>
      </c>
      <c r="BS23" s="23">
        <f t="shared" si="23"/>
        <v>4.0816326530612242E-2</v>
      </c>
      <c r="BT23" s="66">
        <f t="shared" si="83"/>
        <v>0.49624060150375937</v>
      </c>
      <c r="BU23" s="66">
        <f t="shared" si="24"/>
        <v>0.10126582278481004</v>
      </c>
      <c r="BV23" s="66">
        <f t="shared" si="25"/>
        <v>0.36065573770491804</v>
      </c>
      <c r="BW23" s="66">
        <f t="shared" si="26"/>
        <v>4.0816326530612242E-2</v>
      </c>
      <c r="BX23" s="16">
        <v>0</v>
      </c>
      <c r="BY23" s="16">
        <v>1</v>
      </c>
      <c r="BZ23" s="7">
        <v>73</v>
      </c>
      <c r="CA23" s="7">
        <v>18</v>
      </c>
      <c r="CB23" s="47">
        <f t="shared" si="84"/>
        <v>45.5</v>
      </c>
      <c r="CC23" s="47">
        <f t="shared" si="85"/>
        <v>30.333333333333332</v>
      </c>
      <c r="CD23" s="47">
        <f t="shared" si="27"/>
        <v>38</v>
      </c>
      <c r="CE23" s="47">
        <f t="shared" si="86"/>
        <v>25.333333333333332</v>
      </c>
      <c r="CF23" s="46">
        <f t="shared" si="28"/>
        <v>22.5</v>
      </c>
      <c r="CG23" s="46">
        <f t="shared" si="29"/>
        <v>7.3333333333333321</v>
      </c>
      <c r="CH23" s="46">
        <f t="shared" si="30"/>
        <v>15</v>
      </c>
      <c r="CI23" s="46">
        <f t="shared" si="31"/>
        <v>2.3333333333333321</v>
      </c>
      <c r="CJ23" s="7">
        <f t="shared" si="32"/>
        <v>0.84375</v>
      </c>
      <c r="CK23" s="7">
        <f t="shared" si="33"/>
        <v>0.27499999999999997</v>
      </c>
      <c r="CL23" s="7">
        <f t="shared" si="34"/>
        <v>0.5625</v>
      </c>
      <c r="CM23" s="7">
        <f t="shared" si="35"/>
        <v>8.7499999999999953E-2</v>
      </c>
      <c r="CN23" s="47">
        <f t="shared" si="87"/>
        <v>22.5</v>
      </c>
      <c r="CO23" s="47">
        <f t="shared" si="88"/>
        <v>7.3333333333333321</v>
      </c>
      <c r="CP23" s="47">
        <f t="shared" si="89"/>
        <v>15</v>
      </c>
      <c r="CQ23" s="47">
        <f t="shared" si="90"/>
        <v>2.3333333333333321</v>
      </c>
      <c r="CR23" s="46">
        <f t="shared" si="91"/>
        <v>0.84375</v>
      </c>
      <c r="CS23" s="46">
        <f t="shared" si="92"/>
        <v>0.27499999999999997</v>
      </c>
      <c r="CT23" s="46">
        <f t="shared" si="93"/>
        <v>0.5625</v>
      </c>
      <c r="CU23" s="46">
        <f t="shared" si="94"/>
        <v>8.7499999999999953E-2</v>
      </c>
      <c r="CV23" s="65">
        <f t="shared" si="38"/>
        <v>-0.65693430656934304</v>
      </c>
      <c r="CW23" s="65">
        <f t="shared" si="39"/>
        <v>-0.27499999999999997</v>
      </c>
      <c r="CX23" s="65">
        <f t="shared" si="40"/>
        <v>-0.49180327868852458</v>
      </c>
      <c r="CY23" s="65">
        <f t="shared" si="41"/>
        <v>-9.6551724137930992E-2</v>
      </c>
      <c r="CZ23" s="64">
        <f t="shared" si="95"/>
        <v>0.65693430656934304</v>
      </c>
      <c r="DA23" s="64">
        <f t="shared" si="42"/>
        <v>0.27499999999999997</v>
      </c>
      <c r="DB23" s="64">
        <f t="shared" si="43"/>
        <v>0.49180327868852458</v>
      </c>
      <c r="DC23" s="64">
        <f t="shared" si="44"/>
        <v>9.6551724137930992E-2</v>
      </c>
      <c r="DD23" s="45">
        <v>1</v>
      </c>
      <c r="DE23" s="45">
        <v>0</v>
      </c>
      <c r="DF23" s="67">
        <v>-0.49624060150375937</v>
      </c>
      <c r="DG23" s="67">
        <v>-0.10126582278481004</v>
      </c>
      <c r="DH23" s="67">
        <v>-0.36065573770491804</v>
      </c>
      <c r="DI23" s="67">
        <v>4.0816326530612242E-2</v>
      </c>
      <c r="DJ23" s="69">
        <v>0.49624060150375937</v>
      </c>
      <c r="DK23" s="69">
        <v>0.10126582278481004</v>
      </c>
      <c r="DL23" s="69">
        <v>0.36065573770491804</v>
      </c>
      <c r="DM23" s="69">
        <v>4.0816326530612242E-2</v>
      </c>
      <c r="DN23" s="1">
        <v>0</v>
      </c>
      <c r="DO23" s="1">
        <v>1</v>
      </c>
      <c r="DP23" s="1">
        <v>6</v>
      </c>
    </row>
    <row r="24" spans="1:123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45"/>
        <v>30.5</v>
      </c>
      <c r="O24" s="35">
        <f t="shared" si="46"/>
        <v>20.333333333333332</v>
      </c>
      <c r="P24" s="35">
        <f t="shared" si="47"/>
        <v>24.333333333333332</v>
      </c>
      <c r="Q24" s="35">
        <f t="shared" si="48"/>
        <v>16.222222222222221</v>
      </c>
      <c r="R24" s="42">
        <f t="shared" si="49"/>
        <v>18.5</v>
      </c>
      <c r="S24" s="42">
        <f t="shared" si="50"/>
        <v>8.3333333333333321</v>
      </c>
      <c r="T24" s="42">
        <f t="shared" si="51"/>
        <v>12.333333333333332</v>
      </c>
      <c r="U24" s="42">
        <f t="shared" si="52"/>
        <v>4.2222222222222214</v>
      </c>
      <c r="V24" s="10">
        <f t="shared" si="53"/>
        <v>1.1099999999999999</v>
      </c>
      <c r="W24" s="10">
        <f t="shared" si="54"/>
        <v>0.49999999999999989</v>
      </c>
      <c r="X24" s="10">
        <f t="shared" si="55"/>
        <v>0.73999999999999988</v>
      </c>
      <c r="Y24" s="10">
        <f t="shared" si="56"/>
        <v>0.25333333333333324</v>
      </c>
      <c r="Z24" s="37">
        <f t="shared" si="57"/>
        <v>18.5</v>
      </c>
      <c r="AA24" s="37">
        <f t="shared" si="58"/>
        <v>8.3333333333333321</v>
      </c>
      <c r="AB24" s="37">
        <f t="shared" si="59"/>
        <v>12.333333333333332</v>
      </c>
      <c r="AC24" s="37">
        <f t="shared" si="60"/>
        <v>4.2222222222222214</v>
      </c>
      <c r="AD24" s="58">
        <f t="shared" si="61"/>
        <v>1.1099999999999999</v>
      </c>
      <c r="AE24" s="58">
        <f t="shared" si="62"/>
        <v>0.49999999999999989</v>
      </c>
      <c r="AF24" s="58">
        <f t="shared" si="63"/>
        <v>0.73999999999999988</v>
      </c>
      <c r="AG24" s="58">
        <f t="shared" si="64"/>
        <v>0.25333333333333324</v>
      </c>
      <c r="AH24" s="35">
        <f t="shared" si="65"/>
        <v>-0.87058823529411766</v>
      </c>
      <c r="AI24" s="35">
        <f t="shared" si="66"/>
        <v>-0.51546391752577325</v>
      </c>
      <c r="AJ24" s="35">
        <f t="shared" si="67"/>
        <v>-0.67889908256880738</v>
      </c>
      <c r="AK24" s="35">
        <f t="shared" si="68"/>
        <v>-0.29921259842519682</v>
      </c>
      <c r="AL24" s="10">
        <f t="shared" si="69"/>
        <v>0.87058823529411766</v>
      </c>
      <c r="AM24" s="10">
        <f t="shared" si="70"/>
        <v>0.51546391752577325</v>
      </c>
      <c r="AN24" s="10">
        <f t="shared" si="71"/>
        <v>0.67889908256880738</v>
      </c>
      <c r="AO24" s="10">
        <f t="shared" si="72"/>
        <v>0.29921259842519682</v>
      </c>
      <c r="AP24" s="58">
        <f>(D24-20.2)^2</f>
        <v>67.239999999999995</v>
      </c>
      <c r="AQ24" s="52">
        <v>1</v>
      </c>
      <c r="AR24" s="52">
        <v>1</v>
      </c>
      <c r="AS24" s="52">
        <v>1</v>
      </c>
      <c r="AT24" s="6">
        <v>16</v>
      </c>
      <c r="AU24" s="6">
        <v>32</v>
      </c>
      <c r="AV24" s="40">
        <f t="shared" si="8"/>
        <v>24</v>
      </c>
      <c r="AW24" s="40">
        <f t="shared" si="73"/>
        <v>16</v>
      </c>
      <c r="AX24" s="40">
        <f t="shared" si="9"/>
        <v>23.333333333333332</v>
      </c>
      <c r="AY24" s="40">
        <f t="shared" si="74"/>
        <v>15.555555555555554</v>
      </c>
      <c r="AZ24" s="21">
        <f t="shared" si="10"/>
        <v>2</v>
      </c>
      <c r="BA24" s="21">
        <f t="shared" si="11"/>
        <v>-6</v>
      </c>
      <c r="BB24" s="21">
        <f t="shared" si="12"/>
        <v>1.3333333333333321</v>
      </c>
      <c r="BC24" s="21">
        <f t="shared" si="13"/>
        <v>-6.4444444444444464</v>
      </c>
      <c r="BD24" s="6">
        <f t="shared" si="14"/>
        <v>0.12</v>
      </c>
      <c r="BE24" s="6">
        <f t="shared" si="15"/>
        <v>-0.36</v>
      </c>
      <c r="BF24" s="6">
        <f t="shared" si="16"/>
        <v>7.9999999999999918E-2</v>
      </c>
      <c r="BG24" s="6">
        <f t="shared" si="17"/>
        <v>-0.38666666666666677</v>
      </c>
      <c r="BH24" s="40">
        <f t="shared" si="75"/>
        <v>2</v>
      </c>
      <c r="BI24" s="40">
        <f t="shared" si="76"/>
        <v>6</v>
      </c>
      <c r="BJ24" s="40">
        <f t="shared" si="77"/>
        <v>1.3333333333333321</v>
      </c>
      <c r="BK24" s="40">
        <f t="shared" si="78"/>
        <v>6.4444444444444464</v>
      </c>
      <c r="BL24" s="21">
        <f t="shared" si="79"/>
        <v>0.12</v>
      </c>
      <c r="BM24" s="21">
        <f t="shared" si="80"/>
        <v>0.36</v>
      </c>
      <c r="BN24" s="21">
        <f t="shared" si="81"/>
        <v>7.9999999999999918E-2</v>
      </c>
      <c r="BO24" s="21">
        <f t="shared" si="82"/>
        <v>0.38666666666666677</v>
      </c>
      <c r="BP24" s="23">
        <f t="shared" si="20"/>
        <v>-8.6956521739130432E-2</v>
      </c>
      <c r="BQ24" s="23">
        <f t="shared" si="21"/>
        <v>0.31578947368421051</v>
      </c>
      <c r="BR24" s="23">
        <f t="shared" si="22"/>
        <v>-5.8823529411764656E-2</v>
      </c>
      <c r="BS24" s="23">
        <f t="shared" si="23"/>
        <v>0.34319526627218944</v>
      </c>
      <c r="BT24" s="66">
        <f t="shared" si="83"/>
        <v>8.6956521739130432E-2</v>
      </c>
      <c r="BU24" s="66">
        <f t="shared" si="24"/>
        <v>0.31578947368421051</v>
      </c>
      <c r="BV24" s="66">
        <f t="shared" si="25"/>
        <v>5.8823529411764656E-2</v>
      </c>
      <c r="BW24" s="66">
        <f t="shared" si="26"/>
        <v>0.34319526627218944</v>
      </c>
      <c r="BX24" s="16">
        <v>0</v>
      </c>
      <c r="BY24" s="16">
        <v>1</v>
      </c>
      <c r="BZ24" s="7">
        <v>11</v>
      </c>
      <c r="CA24" s="7">
        <v>31</v>
      </c>
      <c r="CB24" s="47">
        <f t="shared" si="84"/>
        <v>21</v>
      </c>
      <c r="CC24" s="47">
        <f t="shared" si="85"/>
        <v>14</v>
      </c>
      <c r="CD24" s="47">
        <f t="shared" si="27"/>
        <v>19.333333333333332</v>
      </c>
      <c r="CE24" s="47">
        <f t="shared" si="86"/>
        <v>12.888888888888888</v>
      </c>
      <c r="CF24" s="46">
        <f t="shared" si="28"/>
        <v>5</v>
      </c>
      <c r="CG24" s="46">
        <f t="shared" si="29"/>
        <v>-2</v>
      </c>
      <c r="CH24" s="46">
        <f t="shared" si="30"/>
        <v>3.3333333333333321</v>
      </c>
      <c r="CI24" s="46">
        <f t="shared" si="31"/>
        <v>-3.1111111111111125</v>
      </c>
      <c r="CJ24" s="7">
        <f t="shared" si="32"/>
        <v>0.3</v>
      </c>
      <c r="CK24" s="7">
        <f t="shared" si="33"/>
        <v>-0.12</v>
      </c>
      <c r="CL24" s="7">
        <f t="shared" si="34"/>
        <v>0.19999999999999993</v>
      </c>
      <c r="CM24" s="7">
        <f t="shared" si="35"/>
        <v>-0.18666666666666673</v>
      </c>
      <c r="CN24" s="47">
        <f t="shared" si="87"/>
        <v>5</v>
      </c>
      <c r="CO24" s="47">
        <f t="shared" si="88"/>
        <v>2</v>
      </c>
      <c r="CP24" s="47">
        <f t="shared" si="89"/>
        <v>3.3333333333333321</v>
      </c>
      <c r="CQ24" s="47">
        <f t="shared" si="90"/>
        <v>3.1111111111111125</v>
      </c>
      <c r="CR24" s="46">
        <f t="shared" si="91"/>
        <v>0.3</v>
      </c>
      <c r="CS24" s="46">
        <f t="shared" si="92"/>
        <v>0.12</v>
      </c>
      <c r="CT24" s="46">
        <f t="shared" si="93"/>
        <v>0.19999999999999993</v>
      </c>
      <c r="CU24" s="46">
        <f t="shared" si="94"/>
        <v>0.18666666666666673</v>
      </c>
      <c r="CV24" s="65">
        <f t="shared" si="38"/>
        <v>-0.27027027027027029</v>
      </c>
      <c r="CW24" s="65">
        <f t="shared" si="39"/>
        <v>0.13333333333333333</v>
      </c>
      <c r="CX24" s="65">
        <f t="shared" si="40"/>
        <v>-0.18867924528301883</v>
      </c>
      <c r="CY24" s="65">
        <f t="shared" si="41"/>
        <v>0.21538461538461551</v>
      </c>
      <c r="CZ24" s="64">
        <f t="shared" si="95"/>
        <v>0.27027027027027029</v>
      </c>
      <c r="DA24" s="64">
        <f t="shared" si="42"/>
        <v>0.13333333333333333</v>
      </c>
      <c r="DB24" s="64">
        <f t="shared" si="43"/>
        <v>0.18867924528301883</v>
      </c>
      <c r="DC24" s="64">
        <f t="shared" si="44"/>
        <v>0.21538461538461551</v>
      </c>
      <c r="DD24" s="45">
        <v>0</v>
      </c>
      <c r="DE24" s="45">
        <v>1</v>
      </c>
      <c r="DF24" s="67">
        <v>-8.6956521739130432E-2</v>
      </c>
      <c r="DG24" s="67">
        <v>0.31578947368421051</v>
      </c>
      <c r="DH24" s="67">
        <v>-5.8823529411764656E-2</v>
      </c>
      <c r="DI24" s="67">
        <v>0.34319526627218944</v>
      </c>
      <c r="DJ24" s="69">
        <v>8.6956521739130432E-2</v>
      </c>
      <c r="DK24" s="69">
        <v>0.31578947368421051</v>
      </c>
      <c r="DL24" s="69">
        <v>5.8823529411764656E-2</v>
      </c>
      <c r="DM24" s="69">
        <v>0.34319526627218944</v>
      </c>
      <c r="DN24" s="1">
        <v>7</v>
      </c>
      <c r="DO24" s="1">
        <v>1</v>
      </c>
      <c r="DP24" s="1">
        <v>1</v>
      </c>
    </row>
    <row r="25" spans="1:123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45"/>
        <v>35</v>
      </c>
      <c r="O25" s="35">
        <f t="shared" si="46"/>
        <v>23.333333333333332</v>
      </c>
      <c r="P25" s="35">
        <f t="shared" si="47"/>
        <v>41.666666666666664</v>
      </c>
      <c r="Q25" s="35">
        <f t="shared" si="48"/>
        <v>27.777777777777775</v>
      </c>
      <c r="R25" s="42">
        <f t="shared" si="49"/>
        <v>-20</v>
      </c>
      <c r="S25" s="42">
        <f t="shared" si="50"/>
        <v>-31.666666666666668</v>
      </c>
      <c r="T25" s="42">
        <f t="shared" si="51"/>
        <v>-13.333333333333336</v>
      </c>
      <c r="U25" s="42">
        <f t="shared" si="52"/>
        <v>-27.222222222222225</v>
      </c>
      <c r="V25" s="10">
        <f t="shared" si="53"/>
        <v>-0.8</v>
      </c>
      <c r="W25" s="10">
        <f t="shared" si="54"/>
        <v>-1.2666666666666666</v>
      </c>
      <c r="X25" s="10">
        <f t="shared" si="55"/>
        <v>-0.53333333333333344</v>
      </c>
      <c r="Y25" s="10">
        <f t="shared" si="56"/>
        <v>-1.088888888888889</v>
      </c>
      <c r="Z25" s="37">
        <f t="shared" si="57"/>
        <v>20</v>
      </c>
      <c r="AA25" s="37">
        <f t="shared" si="58"/>
        <v>31.666666666666668</v>
      </c>
      <c r="AB25" s="37">
        <f t="shared" si="59"/>
        <v>13.333333333333336</v>
      </c>
      <c r="AC25" s="37">
        <f t="shared" si="60"/>
        <v>27.222222222222225</v>
      </c>
      <c r="AD25" s="58">
        <f t="shared" si="61"/>
        <v>0.8</v>
      </c>
      <c r="AE25" s="58">
        <f t="shared" si="62"/>
        <v>1.2666666666666666</v>
      </c>
      <c r="AF25" s="58">
        <f t="shared" si="63"/>
        <v>0.53333333333333344</v>
      </c>
      <c r="AG25" s="58">
        <f t="shared" si="64"/>
        <v>1.088888888888889</v>
      </c>
      <c r="AH25" s="35">
        <f t="shared" si="65"/>
        <v>0.44444444444444442</v>
      </c>
      <c r="AI25" s="35">
        <f t="shared" si="66"/>
        <v>0.8085106382978724</v>
      </c>
      <c r="AJ25" s="35">
        <f t="shared" si="67"/>
        <v>0.27586206896551729</v>
      </c>
      <c r="AK25" s="35">
        <f t="shared" si="68"/>
        <v>0.65771812080536929</v>
      </c>
      <c r="AL25" s="10">
        <f t="shared" si="69"/>
        <v>0.44444444444444442</v>
      </c>
      <c r="AM25" s="10">
        <f t="shared" si="70"/>
        <v>0.8085106382978724</v>
      </c>
      <c r="AN25" s="10">
        <f t="shared" si="71"/>
        <v>0.27586206896551729</v>
      </c>
      <c r="AO25" s="10">
        <f t="shared" si="72"/>
        <v>0.65771812080536929</v>
      </c>
      <c r="AP25" s="58">
        <f>(D25-17.8)^2</f>
        <v>1383.8400000000001</v>
      </c>
      <c r="AQ25" s="52">
        <v>0</v>
      </c>
      <c r="AR25" s="52">
        <v>0</v>
      </c>
      <c r="AS25" s="52">
        <v>0</v>
      </c>
      <c r="AT25" s="6">
        <v>12</v>
      </c>
      <c r="AU25" s="6">
        <v>20</v>
      </c>
      <c r="AV25" s="40">
        <f t="shared" si="8"/>
        <v>16</v>
      </c>
      <c r="AW25" s="40">
        <f t="shared" si="73"/>
        <v>10.666666666666666</v>
      </c>
      <c r="AX25" s="40">
        <f t="shared" si="9"/>
        <v>15.333333333333334</v>
      </c>
      <c r="AY25" s="40">
        <f t="shared" si="74"/>
        <v>10.222222222222221</v>
      </c>
      <c r="AZ25" s="21">
        <f t="shared" si="10"/>
        <v>2</v>
      </c>
      <c r="BA25" s="21">
        <f t="shared" si="11"/>
        <v>-3.3333333333333339</v>
      </c>
      <c r="BB25" s="21">
        <f t="shared" si="12"/>
        <v>1.3333333333333339</v>
      </c>
      <c r="BC25" s="21">
        <f t="shared" si="13"/>
        <v>-3.7777777777777786</v>
      </c>
      <c r="BD25" s="6">
        <f t="shared" si="14"/>
        <v>0.08</v>
      </c>
      <c r="BE25" s="6">
        <f t="shared" si="15"/>
        <v>-0.13333333333333336</v>
      </c>
      <c r="BF25" s="6">
        <f t="shared" si="16"/>
        <v>5.3333333333333358E-2</v>
      </c>
      <c r="BG25" s="6">
        <f t="shared" si="17"/>
        <v>-0.15111111111111114</v>
      </c>
      <c r="BH25" s="40">
        <f t="shared" si="75"/>
        <v>2</v>
      </c>
      <c r="BI25" s="40">
        <f t="shared" si="76"/>
        <v>3.3333333333333339</v>
      </c>
      <c r="BJ25" s="40">
        <f t="shared" si="77"/>
        <v>1.3333333333333339</v>
      </c>
      <c r="BK25" s="40">
        <f t="shared" si="78"/>
        <v>3.7777777777777786</v>
      </c>
      <c r="BL25" s="21">
        <f t="shared" si="79"/>
        <v>0.08</v>
      </c>
      <c r="BM25" s="21">
        <f t="shared" si="80"/>
        <v>0.13333333333333336</v>
      </c>
      <c r="BN25" s="21">
        <f t="shared" si="81"/>
        <v>5.3333333333333358E-2</v>
      </c>
      <c r="BO25" s="21">
        <f t="shared" si="82"/>
        <v>0.15111111111111114</v>
      </c>
      <c r="BP25" s="23">
        <f t="shared" si="20"/>
        <v>-0.13333333333333333</v>
      </c>
      <c r="BQ25" s="23">
        <f t="shared" si="21"/>
        <v>0.27027027027027034</v>
      </c>
      <c r="BR25" s="23">
        <f t="shared" si="22"/>
        <v>-9.0909090909090939E-2</v>
      </c>
      <c r="BS25" s="23">
        <f t="shared" si="23"/>
        <v>0.31192660550458723</v>
      </c>
      <c r="BT25" s="66">
        <f t="shared" si="83"/>
        <v>0.13333333333333333</v>
      </c>
      <c r="BU25" s="66">
        <f t="shared" si="24"/>
        <v>0.27027027027027034</v>
      </c>
      <c r="BV25" s="66">
        <f t="shared" si="25"/>
        <v>9.0909090909090939E-2</v>
      </c>
      <c r="BW25" s="66">
        <f t="shared" si="26"/>
        <v>0.31192660550458723</v>
      </c>
      <c r="BX25" s="16">
        <v>1</v>
      </c>
      <c r="BY25" s="16">
        <v>0</v>
      </c>
      <c r="BZ25" s="7">
        <v>18</v>
      </c>
      <c r="CA25" s="7">
        <v>3</v>
      </c>
      <c r="CB25" s="47">
        <f t="shared" si="84"/>
        <v>10.5</v>
      </c>
      <c r="CC25" s="47">
        <f t="shared" si="85"/>
        <v>7</v>
      </c>
      <c r="CD25" s="47">
        <f t="shared" si="27"/>
        <v>9</v>
      </c>
      <c r="CE25" s="47">
        <f t="shared" si="86"/>
        <v>6</v>
      </c>
      <c r="CF25" s="46">
        <f t="shared" si="28"/>
        <v>4.5</v>
      </c>
      <c r="CG25" s="46">
        <f t="shared" si="29"/>
        <v>1</v>
      </c>
      <c r="CH25" s="46">
        <f t="shared" si="30"/>
        <v>3</v>
      </c>
      <c r="CI25" s="46">
        <f t="shared" si="31"/>
        <v>0</v>
      </c>
      <c r="CJ25" s="7">
        <f t="shared" si="32"/>
        <v>0.18</v>
      </c>
      <c r="CK25" s="7">
        <f t="shared" si="33"/>
        <v>0.04</v>
      </c>
      <c r="CL25" s="7">
        <f t="shared" si="34"/>
        <v>0.12</v>
      </c>
      <c r="CM25" s="7">
        <f t="shared" si="35"/>
        <v>0</v>
      </c>
      <c r="CN25" s="47">
        <f t="shared" si="87"/>
        <v>4.5</v>
      </c>
      <c r="CO25" s="47">
        <f t="shared" si="88"/>
        <v>1</v>
      </c>
      <c r="CP25" s="47">
        <f t="shared" si="89"/>
        <v>3</v>
      </c>
      <c r="CQ25" s="47">
        <f t="shared" si="90"/>
        <v>0</v>
      </c>
      <c r="CR25" s="46">
        <f t="shared" si="91"/>
        <v>0.18</v>
      </c>
      <c r="CS25" s="46">
        <f t="shared" si="92"/>
        <v>0.04</v>
      </c>
      <c r="CT25" s="46">
        <f t="shared" si="93"/>
        <v>0.12</v>
      </c>
      <c r="CU25" s="46">
        <f t="shared" si="94"/>
        <v>0</v>
      </c>
      <c r="CV25" s="65">
        <f t="shared" si="38"/>
        <v>-0.54545454545454541</v>
      </c>
      <c r="CW25" s="65">
        <f t="shared" si="39"/>
        <v>-0.15384615384615385</v>
      </c>
      <c r="CX25" s="65">
        <f t="shared" si="40"/>
        <v>-0.4</v>
      </c>
      <c r="CY25" s="65">
        <f t="shared" si="41"/>
        <v>0</v>
      </c>
      <c r="CZ25" s="64">
        <f t="shared" si="95"/>
        <v>0.54545454545454541</v>
      </c>
      <c r="DA25" s="64">
        <f t="shared" si="42"/>
        <v>0.15384615384615385</v>
      </c>
      <c r="DB25" s="64">
        <f t="shared" si="43"/>
        <v>0.4</v>
      </c>
      <c r="DC25" s="64">
        <f t="shared" si="44"/>
        <v>0</v>
      </c>
      <c r="DD25" s="45">
        <v>0</v>
      </c>
      <c r="DE25" s="45">
        <v>1</v>
      </c>
      <c r="DF25" s="67">
        <v>-0.13333333333333333</v>
      </c>
      <c r="DG25" s="67">
        <v>0.27027027027027034</v>
      </c>
      <c r="DH25" s="67">
        <v>-9.0909090909090939E-2</v>
      </c>
      <c r="DI25" s="67">
        <v>0.31192660550458723</v>
      </c>
      <c r="DJ25" s="69">
        <v>0.13333333333333333</v>
      </c>
      <c r="DK25" s="69">
        <v>0.27027027027027034</v>
      </c>
      <c r="DL25" s="69">
        <v>9.0909090909090939E-2</v>
      </c>
      <c r="DM25" s="69">
        <v>0.31192660550458723</v>
      </c>
      <c r="DN25" s="1">
        <v>0</v>
      </c>
      <c r="DO25" s="1">
        <v>6</v>
      </c>
      <c r="DP25" s="1">
        <v>1</v>
      </c>
      <c r="DQ25" s="8">
        <f t="shared" ref="DQ25:DS25" si="101">SUM(DN22:DN25)</f>
        <v>13</v>
      </c>
      <c r="DR25" s="8">
        <f t="shared" si="101"/>
        <v>8</v>
      </c>
      <c r="DS25" s="8">
        <f t="shared" si="101"/>
        <v>8</v>
      </c>
    </row>
    <row r="26" spans="1:123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45"/>
        <v>35.5</v>
      </c>
      <c r="O26" s="35">
        <f t="shared" si="46"/>
        <v>23.666666666666664</v>
      </c>
      <c r="P26" s="35">
        <f t="shared" si="47"/>
        <v>27.666666666666668</v>
      </c>
      <c r="Q26" s="35">
        <f t="shared" si="48"/>
        <v>18.444444444444443</v>
      </c>
      <c r="R26" s="42">
        <f t="shared" si="49"/>
        <v>23.5</v>
      </c>
      <c r="S26" s="42">
        <f t="shared" si="50"/>
        <v>11.666666666666664</v>
      </c>
      <c r="T26" s="42">
        <f t="shared" si="51"/>
        <v>15.666666666666668</v>
      </c>
      <c r="U26" s="42">
        <f t="shared" si="52"/>
        <v>6.4444444444444429</v>
      </c>
      <c r="V26" s="10">
        <f t="shared" si="53"/>
        <v>0.97916666666666663</v>
      </c>
      <c r="W26" s="10">
        <f t="shared" si="54"/>
        <v>0.48611111111111099</v>
      </c>
      <c r="X26" s="10">
        <f t="shared" si="55"/>
        <v>0.65277777777777779</v>
      </c>
      <c r="Y26" s="10">
        <f t="shared" si="56"/>
        <v>0.26851851851851843</v>
      </c>
      <c r="Z26" s="37">
        <f t="shared" si="57"/>
        <v>23.5</v>
      </c>
      <c r="AA26" s="37">
        <f t="shared" si="58"/>
        <v>11.666666666666664</v>
      </c>
      <c r="AB26" s="37">
        <f t="shared" si="59"/>
        <v>15.666666666666668</v>
      </c>
      <c r="AC26" s="37">
        <f t="shared" si="60"/>
        <v>6.4444444444444429</v>
      </c>
      <c r="AD26" s="58">
        <f t="shared" si="61"/>
        <v>0.97916666666666663</v>
      </c>
      <c r="AE26" s="58">
        <f t="shared" si="62"/>
        <v>0.48611111111111099</v>
      </c>
      <c r="AF26" s="58">
        <f t="shared" si="63"/>
        <v>0.65277777777777779</v>
      </c>
      <c r="AG26" s="58">
        <f t="shared" si="64"/>
        <v>0.26851851851851843</v>
      </c>
      <c r="AH26" s="35">
        <f t="shared" si="65"/>
        <v>-0.98947368421052628</v>
      </c>
      <c r="AI26" s="35">
        <f t="shared" si="66"/>
        <v>-0.65420560747663548</v>
      </c>
      <c r="AJ26" s="35">
        <f t="shared" si="67"/>
        <v>-0.78991596638655459</v>
      </c>
      <c r="AK26" s="35">
        <f t="shared" si="68"/>
        <v>-0.42335766423357657</v>
      </c>
      <c r="AL26" s="10">
        <f t="shared" si="69"/>
        <v>0.98947368421052628</v>
      </c>
      <c r="AM26" s="10">
        <f t="shared" si="70"/>
        <v>0.65420560747663548</v>
      </c>
      <c r="AN26" s="10">
        <f t="shared" si="71"/>
        <v>0.78991596638655459</v>
      </c>
      <c r="AO26" s="10">
        <f t="shared" si="72"/>
        <v>0.42335766423357657</v>
      </c>
      <c r="AP26" s="58">
        <f>(D26-58.4)^2</f>
        <v>2152.96</v>
      </c>
      <c r="AQ26" s="52">
        <v>1</v>
      </c>
      <c r="AR26" s="52" t="s">
        <v>123</v>
      </c>
      <c r="AS26" s="52">
        <v>2</v>
      </c>
      <c r="AT26" s="6">
        <v>14</v>
      </c>
      <c r="AU26" s="6">
        <v>24</v>
      </c>
      <c r="AV26" s="40">
        <f t="shared" si="8"/>
        <v>19</v>
      </c>
      <c r="AW26" s="40">
        <f t="shared" si="73"/>
        <v>12.666666666666666</v>
      </c>
      <c r="AX26" s="40">
        <f t="shared" si="9"/>
        <v>24.666666666666668</v>
      </c>
      <c r="AY26" s="40">
        <f t="shared" si="74"/>
        <v>16.444444444444443</v>
      </c>
      <c r="AZ26" s="21">
        <f t="shared" si="10"/>
        <v>-17</v>
      </c>
      <c r="BA26" s="21">
        <f t="shared" si="11"/>
        <v>-23.333333333333336</v>
      </c>
      <c r="BB26" s="21">
        <f t="shared" si="12"/>
        <v>-11.333333333333332</v>
      </c>
      <c r="BC26" s="21">
        <f t="shared" si="13"/>
        <v>-19.555555555555557</v>
      </c>
      <c r="BD26" s="6">
        <f t="shared" si="14"/>
        <v>-0.70833333333333337</v>
      </c>
      <c r="BE26" s="6">
        <f t="shared" si="15"/>
        <v>-0.97222222222222232</v>
      </c>
      <c r="BF26" s="6">
        <f t="shared" si="16"/>
        <v>-0.47222222222222215</v>
      </c>
      <c r="BG26" s="6">
        <f t="shared" si="17"/>
        <v>-0.81481481481481488</v>
      </c>
      <c r="BH26" s="40">
        <f t="shared" si="75"/>
        <v>17</v>
      </c>
      <c r="BI26" s="40">
        <f t="shared" si="76"/>
        <v>23.333333333333336</v>
      </c>
      <c r="BJ26" s="40">
        <f t="shared" si="77"/>
        <v>11.333333333333332</v>
      </c>
      <c r="BK26" s="40">
        <f t="shared" si="78"/>
        <v>19.555555555555557</v>
      </c>
      <c r="BL26" s="21">
        <f t="shared" si="79"/>
        <v>0.70833333333333337</v>
      </c>
      <c r="BM26" s="21">
        <f t="shared" si="80"/>
        <v>0.97222222222222232</v>
      </c>
      <c r="BN26" s="21">
        <f t="shared" si="81"/>
        <v>0.47222222222222215</v>
      </c>
      <c r="BO26" s="21">
        <f t="shared" si="82"/>
        <v>0.81481481481481488</v>
      </c>
      <c r="BP26" s="23">
        <f t="shared" si="20"/>
        <v>0.61818181818181817</v>
      </c>
      <c r="BQ26" s="23">
        <f t="shared" si="21"/>
        <v>0.95890410958904126</v>
      </c>
      <c r="BR26" s="23">
        <f t="shared" si="22"/>
        <v>0.37362637362637358</v>
      </c>
      <c r="BS26" s="23">
        <f t="shared" si="23"/>
        <v>0.7457627118644069</v>
      </c>
      <c r="BT26" s="66">
        <f t="shared" si="83"/>
        <v>0.61818181818181817</v>
      </c>
      <c r="BU26" s="66">
        <f t="shared" si="24"/>
        <v>0.95890410958904126</v>
      </c>
      <c r="BV26" s="66">
        <f t="shared" si="25"/>
        <v>0.37362637362637358</v>
      </c>
      <c r="BW26" s="66">
        <f t="shared" si="26"/>
        <v>0.7457627118644069</v>
      </c>
      <c r="BX26" s="16">
        <v>0</v>
      </c>
      <c r="BY26" s="16">
        <v>2</v>
      </c>
      <c r="BZ26" s="7">
        <v>48</v>
      </c>
      <c r="CA26" s="7">
        <v>87</v>
      </c>
      <c r="CB26" s="47">
        <f t="shared" si="84"/>
        <v>67.5</v>
      </c>
      <c r="CC26" s="47">
        <f t="shared" si="85"/>
        <v>45</v>
      </c>
      <c r="CD26" s="47">
        <f t="shared" si="27"/>
        <v>53</v>
      </c>
      <c r="CE26" s="47">
        <f t="shared" si="86"/>
        <v>35.333333333333329</v>
      </c>
      <c r="CF26" s="46">
        <f t="shared" si="28"/>
        <v>43.5</v>
      </c>
      <c r="CG26" s="46">
        <f t="shared" si="29"/>
        <v>21</v>
      </c>
      <c r="CH26" s="46">
        <f t="shared" si="30"/>
        <v>29</v>
      </c>
      <c r="CI26" s="46">
        <f t="shared" si="31"/>
        <v>11.333333333333329</v>
      </c>
      <c r="CJ26" s="7">
        <f t="shared" si="32"/>
        <v>1.8125</v>
      </c>
      <c r="CK26" s="7">
        <f t="shared" si="33"/>
        <v>0.875</v>
      </c>
      <c r="CL26" s="7">
        <f t="shared" si="34"/>
        <v>1.2083333333333333</v>
      </c>
      <c r="CM26" s="7">
        <f t="shared" si="35"/>
        <v>0.47222222222222204</v>
      </c>
      <c r="CN26" s="47">
        <f t="shared" si="87"/>
        <v>43.5</v>
      </c>
      <c r="CO26" s="47">
        <f t="shared" si="88"/>
        <v>21</v>
      </c>
      <c r="CP26" s="47">
        <f t="shared" si="89"/>
        <v>29</v>
      </c>
      <c r="CQ26" s="47">
        <f t="shared" si="90"/>
        <v>11.333333333333329</v>
      </c>
      <c r="CR26" s="46">
        <f t="shared" si="91"/>
        <v>1.8125</v>
      </c>
      <c r="CS26" s="46">
        <f t="shared" si="92"/>
        <v>0.875</v>
      </c>
      <c r="CT26" s="46">
        <f t="shared" si="93"/>
        <v>1.2083333333333333</v>
      </c>
      <c r="CU26" s="46">
        <f t="shared" si="94"/>
        <v>0.47222222222222204</v>
      </c>
      <c r="CV26" s="65">
        <f t="shared" si="38"/>
        <v>-0.95081967213114749</v>
      </c>
      <c r="CW26" s="65">
        <f t="shared" si="39"/>
        <v>-0.60869565217391308</v>
      </c>
      <c r="CX26" s="65">
        <f t="shared" si="40"/>
        <v>-0.75324675324675328</v>
      </c>
      <c r="CY26" s="65">
        <f t="shared" si="41"/>
        <v>-0.38202247191011224</v>
      </c>
      <c r="CZ26" s="64">
        <f t="shared" si="95"/>
        <v>0.95081967213114749</v>
      </c>
      <c r="DA26" s="64">
        <f t="shared" si="42"/>
        <v>0.60869565217391308</v>
      </c>
      <c r="DB26" s="64">
        <f t="shared" si="43"/>
        <v>0.75324675324675328</v>
      </c>
      <c r="DC26" s="64">
        <f t="shared" si="44"/>
        <v>0.38202247191011224</v>
      </c>
      <c r="DD26" s="45">
        <v>0</v>
      </c>
      <c r="DE26" s="45">
        <v>0</v>
      </c>
      <c r="DF26" s="67">
        <v>0.61818181818181817</v>
      </c>
      <c r="DG26" s="67">
        <v>0.95890410958904126</v>
      </c>
      <c r="DH26" s="67">
        <v>0.37362637362637358</v>
      </c>
      <c r="DI26" s="67">
        <v>0.7457627118644069</v>
      </c>
      <c r="DJ26" s="69">
        <v>0.61818181818181817</v>
      </c>
      <c r="DK26" s="69">
        <v>0.95890410958904126</v>
      </c>
      <c r="DL26" s="69">
        <v>0.37362637362637358</v>
      </c>
      <c r="DM26" s="69">
        <v>0.7457627118644069</v>
      </c>
      <c r="DN26" s="1">
        <v>7</v>
      </c>
      <c r="DO26" s="1">
        <v>2</v>
      </c>
      <c r="DP26" s="1">
        <v>0</v>
      </c>
    </row>
    <row r="27" spans="1:123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45"/>
        <v>15.5</v>
      </c>
      <c r="O27" s="35">
        <f t="shared" si="46"/>
        <v>10.333333333333332</v>
      </c>
      <c r="P27" s="35">
        <f t="shared" si="47"/>
        <v>15.333333333333334</v>
      </c>
      <c r="Q27" s="35">
        <f t="shared" si="48"/>
        <v>10.222222222222221</v>
      </c>
      <c r="R27" s="42">
        <f t="shared" si="49"/>
        <v>0.5</v>
      </c>
      <c r="S27" s="42">
        <f t="shared" si="50"/>
        <v>-4.6666666666666679</v>
      </c>
      <c r="T27" s="42">
        <f t="shared" si="51"/>
        <v>0.33333333333333393</v>
      </c>
      <c r="U27" s="42">
        <f t="shared" si="52"/>
        <v>-4.7777777777777786</v>
      </c>
      <c r="V27" s="10">
        <f t="shared" si="53"/>
        <v>1.6304347826086956E-2</v>
      </c>
      <c r="W27" s="10">
        <f t="shared" si="54"/>
        <v>-0.1521739130434783</v>
      </c>
      <c r="X27" s="10">
        <f t="shared" si="55"/>
        <v>1.0869565217391323E-2</v>
      </c>
      <c r="Y27" s="10">
        <f t="shared" si="56"/>
        <v>-0.15579710144927539</v>
      </c>
      <c r="Z27" s="37">
        <f t="shared" si="57"/>
        <v>0.5</v>
      </c>
      <c r="AA27" s="37">
        <f t="shared" si="58"/>
        <v>4.6666666666666679</v>
      </c>
      <c r="AB27" s="37">
        <f t="shared" si="59"/>
        <v>0.33333333333333393</v>
      </c>
      <c r="AC27" s="37">
        <f t="shared" si="60"/>
        <v>4.7777777777777786</v>
      </c>
      <c r="AD27" s="58">
        <f t="shared" si="61"/>
        <v>1.6304347826086956E-2</v>
      </c>
      <c r="AE27" s="58">
        <f t="shared" si="62"/>
        <v>0.1521739130434783</v>
      </c>
      <c r="AF27" s="58">
        <f t="shared" si="63"/>
        <v>1.0869565217391323E-2</v>
      </c>
      <c r="AG27" s="58">
        <f t="shared" si="64"/>
        <v>0.15579710144927539</v>
      </c>
      <c r="AH27" s="35">
        <f t="shared" si="65"/>
        <v>-3.2786885245901641E-2</v>
      </c>
      <c r="AI27" s="35">
        <f t="shared" si="66"/>
        <v>0.36842105263157904</v>
      </c>
      <c r="AJ27" s="35">
        <f t="shared" si="67"/>
        <v>-2.1978021978022014E-2</v>
      </c>
      <c r="AK27" s="35">
        <f t="shared" si="68"/>
        <v>0.37885462555066085</v>
      </c>
      <c r="AL27" s="10">
        <f t="shared" si="69"/>
        <v>3.2786885245901641E-2</v>
      </c>
      <c r="AM27" s="10">
        <f t="shared" si="70"/>
        <v>0.36842105263157904</v>
      </c>
      <c r="AN27" s="10">
        <f t="shared" si="71"/>
        <v>2.1978021978022014E-2</v>
      </c>
      <c r="AO27" s="10">
        <f t="shared" si="72"/>
        <v>0.37885462555066085</v>
      </c>
      <c r="AP27" s="58">
        <f>(D27-28.7)^2</f>
        <v>187.68999999999997</v>
      </c>
      <c r="AQ27" s="52">
        <v>1</v>
      </c>
      <c r="AR27" s="52" t="s">
        <v>123</v>
      </c>
      <c r="AS27" s="52">
        <v>1</v>
      </c>
      <c r="AT27" s="6">
        <v>32</v>
      </c>
      <c r="AU27" s="6">
        <v>16</v>
      </c>
      <c r="AV27" s="40">
        <f t="shared" si="8"/>
        <v>24</v>
      </c>
      <c r="AW27" s="40">
        <f t="shared" si="73"/>
        <v>16</v>
      </c>
      <c r="AX27" s="40">
        <f t="shared" si="9"/>
        <v>40</v>
      </c>
      <c r="AY27" s="40">
        <f t="shared" si="74"/>
        <v>26.666666666666664</v>
      </c>
      <c r="AZ27" s="21">
        <f t="shared" si="10"/>
        <v>-48</v>
      </c>
      <c r="BA27" s="21">
        <f t="shared" si="11"/>
        <v>-56</v>
      </c>
      <c r="BB27" s="21">
        <f t="shared" si="12"/>
        <v>-32</v>
      </c>
      <c r="BC27" s="21">
        <f t="shared" si="13"/>
        <v>-45.333333333333336</v>
      </c>
      <c r="BD27" s="6">
        <f t="shared" si="14"/>
        <v>-1.5652173913043477</v>
      </c>
      <c r="BE27" s="6">
        <f t="shared" si="15"/>
        <v>-1.826086956521739</v>
      </c>
      <c r="BF27" s="6">
        <f t="shared" si="16"/>
        <v>-1.0434782608695652</v>
      </c>
      <c r="BG27" s="6">
        <f t="shared" si="17"/>
        <v>-1.4782608695652175</v>
      </c>
      <c r="BH27" s="40">
        <f t="shared" si="75"/>
        <v>48</v>
      </c>
      <c r="BI27" s="40">
        <f t="shared" si="76"/>
        <v>56</v>
      </c>
      <c r="BJ27" s="40">
        <f t="shared" si="77"/>
        <v>32</v>
      </c>
      <c r="BK27" s="40">
        <f t="shared" si="78"/>
        <v>45.333333333333336</v>
      </c>
      <c r="BL27" s="21">
        <f t="shared" si="79"/>
        <v>1.5652173913043477</v>
      </c>
      <c r="BM27" s="21">
        <f t="shared" si="80"/>
        <v>1.826086956521739</v>
      </c>
      <c r="BN27" s="21">
        <f t="shared" si="81"/>
        <v>1.0434782608695652</v>
      </c>
      <c r="BO27" s="21">
        <f t="shared" si="82"/>
        <v>1.4782608695652175</v>
      </c>
      <c r="BP27" s="23">
        <f t="shared" si="20"/>
        <v>1</v>
      </c>
      <c r="BQ27" s="23">
        <f t="shared" si="21"/>
        <v>1.2727272727272727</v>
      </c>
      <c r="BR27" s="23">
        <f t="shared" si="22"/>
        <v>0.5714285714285714</v>
      </c>
      <c r="BS27" s="23">
        <f t="shared" si="23"/>
        <v>0.91891891891891908</v>
      </c>
      <c r="BT27" s="66">
        <f t="shared" si="83"/>
        <v>1</v>
      </c>
      <c r="BU27" s="66">
        <f t="shared" si="24"/>
        <v>1.2727272727272727</v>
      </c>
      <c r="BV27" s="66">
        <f t="shared" si="25"/>
        <v>0.5714285714285714</v>
      </c>
      <c r="BW27" s="66">
        <f t="shared" si="26"/>
        <v>0.91891891891891908</v>
      </c>
      <c r="BX27" s="16">
        <v>0</v>
      </c>
      <c r="BY27" s="16">
        <v>1</v>
      </c>
      <c r="BZ27" s="7">
        <v>32</v>
      </c>
      <c r="CA27" s="7">
        <v>25</v>
      </c>
      <c r="CB27" s="47">
        <f t="shared" si="84"/>
        <v>28.5</v>
      </c>
      <c r="CC27" s="47">
        <f t="shared" si="85"/>
        <v>19</v>
      </c>
      <c r="CD27" s="47">
        <f t="shared" si="27"/>
        <v>20.666666666666668</v>
      </c>
      <c r="CE27" s="47">
        <f t="shared" si="86"/>
        <v>13.777777777777779</v>
      </c>
      <c r="CF27" s="46">
        <f t="shared" si="28"/>
        <v>23.5</v>
      </c>
      <c r="CG27" s="46">
        <f t="shared" si="29"/>
        <v>14</v>
      </c>
      <c r="CH27" s="46">
        <f t="shared" si="30"/>
        <v>15.666666666666668</v>
      </c>
      <c r="CI27" s="46">
        <f t="shared" si="31"/>
        <v>8.7777777777777786</v>
      </c>
      <c r="CJ27" s="7">
        <f t="shared" si="32"/>
        <v>0.76630434782608692</v>
      </c>
      <c r="CK27" s="7">
        <f t="shared" si="33"/>
        <v>0.45652173913043476</v>
      </c>
      <c r="CL27" s="7">
        <f t="shared" si="34"/>
        <v>0.51086956521739135</v>
      </c>
      <c r="CM27" s="7">
        <f t="shared" si="35"/>
        <v>0.28623188405797101</v>
      </c>
      <c r="CN27" s="47">
        <f t="shared" si="87"/>
        <v>23.5</v>
      </c>
      <c r="CO27" s="47">
        <f t="shared" si="88"/>
        <v>14</v>
      </c>
      <c r="CP27" s="47">
        <f t="shared" si="89"/>
        <v>15.666666666666668</v>
      </c>
      <c r="CQ27" s="47">
        <f t="shared" si="90"/>
        <v>8.7777777777777786</v>
      </c>
      <c r="CR27" s="46">
        <f t="shared" si="91"/>
        <v>0.76630434782608692</v>
      </c>
      <c r="CS27" s="46">
        <f t="shared" si="92"/>
        <v>0.45652173913043476</v>
      </c>
      <c r="CT27" s="46">
        <f t="shared" si="93"/>
        <v>0.51086956521739135</v>
      </c>
      <c r="CU27" s="46">
        <f t="shared" si="94"/>
        <v>0.28623188405797101</v>
      </c>
      <c r="CV27" s="65">
        <f t="shared" si="38"/>
        <v>-1.4029850746268657</v>
      </c>
      <c r="CW27" s="65">
        <f t="shared" si="39"/>
        <v>-1.1666666666666667</v>
      </c>
      <c r="CX27" s="65">
        <f t="shared" si="40"/>
        <v>-1.2207792207792207</v>
      </c>
      <c r="CY27" s="65">
        <f t="shared" si="41"/>
        <v>-0.9349112426035503</v>
      </c>
      <c r="CZ27" s="64">
        <f t="shared" si="95"/>
        <v>1.4029850746268657</v>
      </c>
      <c r="DA27" s="64">
        <f t="shared" si="42"/>
        <v>1.1666666666666667</v>
      </c>
      <c r="DB27" s="64">
        <f t="shared" si="43"/>
        <v>1.2207792207792207</v>
      </c>
      <c r="DC27" s="64">
        <f t="shared" si="44"/>
        <v>0.9349112426035503</v>
      </c>
      <c r="DD27" s="45">
        <v>0</v>
      </c>
      <c r="DE27" s="45">
        <v>0</v>
      </c>
      <c r="DF27" s="67">
        <v>1</v>
      </c>
      <c r="DG27" s="67">
        <v>1.2727272727272727</v>
      </c>
      <c r="DH27" s="67">
        <v>0.5714285714285714</v>
      </c>
      <c r="DI27" s="67">
        <v>0.91891891891891908</v>
      </c>
      <c r="DJ27" s="69">
        <v>1</v>
      </c>
      <c r="DK27" s="69">
        <v>1.2727272727272727</v>
      </c>
      <c r="DL27" s="69">
        <v>0.5714285714285714</v>
      </c>
      <c r="DM27" s="69">
        <v>0.91891891891891908</v>
      </c>
      <c r="DN27" s="1">
        <v>7</v>
      </c>
      <c r="DO27" s="1">
        <v>1</v>
      </c>
      <c r="DP27" s="1">
        <v>0</v>
      </c>
    </row>
    <row r="28" spans="1:123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45"/>
        <v>25</v>
      </c>
      <c r="O28" s="35">
        <f t="shared" si="46"/>
        <v>16.666666666666664</v>
      </c>
      <c r="P28" s="35">
        <f t="shared" si="47"/>
        <v>24.666666666666668</v>
      </c>
      <c r="Q28" s="35">
        <f t="shared" si="48"/>
        <v>16.444444444444443</v>
      </c>
      <c r="R28" s="42">
        <f t="shared" si="49"/>
        <v>1</v>
      </c>
      <c r="S28" s="42">
        <f t="shared" si="50"/>
        <v>-7.3333333333333357</v>
      </c>
      <c r="T28" s="42">
        <f t="shared" si="51"/>
        <v>0.66666666666666785</v>
      </c>
      <c r="U28" s="42">
        <f t="shared" si="52"/>
        <v>-7.5555555555555571</v>
      </c>
      <c r="V28" s="10">
        <f t="shared" si="53"/>
        <v>4.6875E-2</v>
      </c>
      <c r="W28" s="10">
        <f t="shared" si="54"/>
        <v>-0.34375000000000011</v>
      </c>
      <c r="X28" s="10">
        <f t="shared" si="55"/>
        <v>3.1250000000000056E-2</v>
      </c>
      <c r="Y28" s="10">
        <f t="shared" si="56"/>
        <v>-0.35416666666666674</v>
      </c>
      <c r="Z28" s="37">
        <f t="shared" si="57"/>
        <v>1</v>
      </c>
      <c r="AA28" s="37">
        <f t="shared" si="58"/>
        <v>7.3333333333333357</v>
      </c>
      <c r="AB28" s="37">
        <f t="shared" si="59"/>
        <v>0.66666666666666785</v>
      </c>
      <c r="AC28" s="37">
        <f t="shared" si="60"/>
        <v>7.5555555555555571</v>
      </c>
      <c r="AD28" s="58">
        <f t="shared" si="61"/>
        <v>4.6875E-2</v>
      </c>
      <c r="AE28" s="58">
        <f t="shared" si="62"/>
        <v>0.34375000000000011</v>
      </c>
      <c r="AF28" s="58">
        <f t="shared" si="63"/>
        <v>3.1250000000000056E-2</v>
      </c>
      <c r="AG28" s="58">
        <f t="shared" si="64"/>
        <v>0.35416666666666674</v>
      </c>
      <c r="AH28" s="35">
        <f t="shared" si="65"/>
        <v>-4.0816326530612242E-2</v>
      </c>
      <c r="AI28" s="35">
        <f t="shared" si="66"/>
        <v>0.36065573770491816</v>
      </c>
      <c r="AJ28" s="35">
        <f t="shared" si="67"/>
        <v>-2.739726027397265E-2</v>
      </c>
      <c r="AK28" s="35">
        <f t="shared" si="68"/>
        <v>0.37362637362637374</v>
      </c>
      <c r="AL28" s="10">
        <f t="shared" si="69"/>
        <v>4.0816326530612242E-2</v>
      </c>
      <c r="AM28" s="10">
        <f t="shared" si="70"/>
        <v>0.36065573770491816</v>
      </c>
      <c r="AN28" s="10">
        <f t="shared" si="71"/>
        <v>2.739726027397265E-2</v>
      </c>
      <c r="AO28" s="10">
        <f t="shared" si="72"/>
        <v>0.37362637362637374</v>
      </c>
      <c r="AP28" s="58">
        <f>(D28-25.7)^2</f>
        <v>2.8899999999999975</v>
      </c>
      <c r="AQ28" s="52">
        <v>0</v>
      </c>
      <c r="AR28" s="52" t="s">
        <v>123</v>
      </c>
      <c r="AS28" s="52">
        <v>1</v>
      </c>
      <c r="AT28" s="6">
        <v>9</v>
      </c>
      <c r="AU28" s="6">
        <v>22</v>
      </c>
      <c r="AV28" s="40">
        <f t="shared" si="8"/>
        <v>15.5</v>
      </c>
      <c r="AW28" s="40">
        <f t="shared" si="73"/>
        <v>10.333333333333332</v>
      </c>
      <c r="AX28" s="40">
        <f t="shared" si="9"/>
        <v>14.333333333333334</v>
      </c>
      <c r="AY28" s="40">
        <f t="shared" si="74"/>
        <v>9.5555555555555554</v>
      </c>
      <c r="AZ28" s="21">
        <f t="shared" si="10"/>
        <v>3.5</v>
      </c>
      <c r="BA28" s="21">
        <f t="shared" si="11"/>
        <v>-1.6666666666666679</v>
      </c>
      <c r="BB28" s="21">
        <f t="shared" si="12"/>
        <v>2.3333333333333339</v>
      </c>
      <c r="BC28" s="21">
        <f t="shared" si="13"/>
        <v>-2.4444444444444446</v>
      </c>
      <c r="BD28" s="6">
        <f t="shared" si="14"/>
        <v>0.1640625</v>
      </c>
      <c r="BE28" s="6">
        <f t="shared" si="15"/>
        <v>-7.8125000000000056E-2</v>
      </c>
      <c r="BF28" s="6">
        <f t="shared" si="16"/>
        <v>0.10937500000000003</v>
      </c>
      <c r="BG28" s="6">
        <f t="shared" si="17"/>
        <v>-0.11458333333333334</v>
      </c>
      <c r="BH28" s="40">
        <f t="shared" si="75"/>
        <v>3.5</v>
      </c>
      <c r="BI28" s="40">
        <f t="shared" si="76"/>
        <v>1.6666666666666679</v>
      </c>
      <c r="BJ28" s="40">
        <f t="shared" si="77"/>
        <v>2.3333333333333339</v>
      </c>
      <c r="BK28" s="40">
        <f t="shared" si="78"/>
        <v>2.4444444444444446</v>
      </c>
      <c r="BL28" s="21">
        <f t="shared" si="79"/>
        <v>0.1640625</v>
      </c>
      <c r="BM28" s="21">
        <f t="shared" si="80"/>
        <v>7.8125000000000056E-2</v>
      </c>
      <c r="BN28" s="21">
        <f t="shared" si="81"/>
        <v>0.10937500000000003</v>
      </c>
      <c r="BO28" s="21">
        <f t="shared" si="82"/>
        <v>0.11458333333333334</v>
      </c>
      <c r="BP28" s="23">
        <f t="shared" si="20"/>
        <v>-0.25454545454545452</v>
      </c>
      <c r="BQ28" s="23">
        <f t="shared" si="21"/>
        <v>0.14925373134328371</v>
      </c>
      <c r="BR28" s="23">
        <f t="shared" si="22"/>
        <v>-0.17721518987341775</v>
      </c>
      <c r="BS28" s="23">
        <f t="shared" si="23"/>
        <v>0.22680412371134021</v>
      </c>
      <c r="BT28" s="66">
        <f t="shared" si="83"/>
        <v>0.25454545454545452</v>
      </c>
      <c r="BU28" s="66">
        <f t="shared" si="24"/>
        <v>0.14925373134328371</v>
      </c>
      <c r="BV28" s="66">
        <f t="shared" si="25"/>
        <v>0.17721518987341775</v>
      </c>
      <c r="BW28" s="66">
        <f t="shared" si="26"/>
        <v>0.22680412371134021</v>
      </c>
      <c r="BX28" s="16">
        <v>1</v>
      </c>
      <c r="BY28" s="16">
        <v>1</v>
      </c>
      <c r="BZ28" s="7">
        <v>18</v>
      </c>
      <c r="CA28" s="7">
        <v>46</v>
      </c>
      <c r="CB28" s="47">
        <f t="shared" si="84"/>
        <v>32</v>
      </c>
      <c r="CC28" s="47">
        <f t="shared" si="85"/>
        <v>21.333333333333332</v>
      </c>
      <c r="CD28" s="47">
        <f t="shared" si="27"/>
        <v>30.666666666666668</v>
      </c>
      <c r="CE28" s="47">
        <f t="shared" si="86"/>
        <v>20.444444444444443</v>
      </c>
      <c r="CF28" s="46">
        <f t="shared" si="28"/>
        <v>4</v>
      </c>
      <c r="CG28" s="46">
        <f t="shared" si="29"/>
        <v>-6.6666666666666679</v>
      </c>
      <c r="CH28" s="46">
        <f t="shared" si="30"/>
        <v>2.6666666666666679</v>
      </c>
      <c r="CI28" s="46">
        <f t="shared" si="31"/>
        <v>-7.5555555555555571</v>
      </c>
      <c r="CJ28" s="7">
        <f t="shared" si="32"/>
        <v>0.1875</v>
      </c>
      <c r="CK28" s="7">
        <f t="shared" si="33"/>
        <v>-0.31250000000000006</v>
      </c>
      <c r="CL28" s="7">
        <f t="shared" si="34"/>
        <v>0.12500000000000006</v>
      </c>
      <c r="CM28" s="7">
        <f t="shared" si="35"/>
        <v>-0.35416666666666674</v>
      </c>
      <c r="CN28" s="47">
        <f t="shared" si="87"/>
        <v>4</v>
      </c>
      <c r="CO28" s="47">
        <f t="shared" si="88"/>
        <v>6.6666666666666679</v>
      </c>
      <c r="CP28" s="47">
        <f t="shared" si="89"/>
        <v>2.6666666666666679</v>
      </c>
      <c r="CQ28" s="47">
        <f t="shared" si="90"/>
        <v>7.5555555555555571</v>
      </c>
      <c r="CR28" s="46">
        <f t="shared" si="91"/>
        <v>0.1875</v>
      </c>
      <c r="CS28" s="46">
        <f t="shared" si="92"/>
        <v>0.31250000000000006</v>
      </c>
      <c r="CT28" s="46">
        <f t="shared" si="93"/>
        <v>0.12500000000000006</v>
      </c>
      <c r="CU28" s="46">
        <f t="shared" si="94"/>
        <v>0.35416666666666674</v>
      </c>
      <c r="CV28" s="65">
        <f t="shared" si="38"/>
        <v>-0.13333333333333333</v>
      </c>
      <c r="CW28" s="65">
        <f t="shared" si="39"/>
        <v>0.27027027027027034</v>
      </c>
      <c r="CX28" s="65">
        <f t="shared" si="40"/>
        <v>-9.0909090909090939E-2</v>
      </c>
      <c r="CY28" s="65">
        <f t="shared" si="41"/>
        <v>0.31192660550458723</v>
      </c>
      <c r="CZ28" s="64">
        <f t="shared" si="95"/>
        <v>0.13333333333333333</v>
      </c>
      <c r="DA28" s="64">
        <f t="shared" si="42"/>
        <v>0.27027027027027034</v>
      </c>
      <c r="DB28" s="64">
        <f t="shared" si="43"/>
        <v>9.0909090909090939E-2</v>
      </c>
      <c r="DC28" s="64">
        <f t="shared" si="44"/>
        <v>0.31192660550458723</v>
      </c>
      <c r="DD28" s="45">
        <v>0</v>
      </c>
      <c r="DE28" s="45">
        <v>0</v>
      </c>
      <c r="DF28" s="67">
        <v>-0.25454545454545452</v>
      </c>
      <c r="DG28" s="67">
        <v>0.14925373134328371</v>
      </c>
      <c r="DH28" s="67">
        <v>-0.17721518987341775</v>
      </c>
      <c r="DI28" s="67">
        <v>0.22680412371134021</v>
      </c>
      <c r="DJ28" s="69">
        <v>0.25454545454545452</v>
      </c>
      <c r="DK28" s="69">
        <v>0.14925373134328371</v>
      </c>
      <c r="DL28" s="69">
        <v>0.17721518987341775</v>
      </c>
      <c r="DM28" s="69">
        <v>0.22680412371134021</v>
      </c>
      <c r="DN28" s="1">
        <v>1</v>
      </c>
      <c r="DO28" s="1">
        <v>7</v>
      </c>
      <c r="DP28" s="1">
        <v>0</v>
      </c>
    </row>
    <row r="29" spans="1:123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45"/>
        <v>18</v>
      </c>
      <c r="O29" s="35">
        <f t="shared" si="46"/>
        <v>12</v>
      </c>
      <c r="P29" s="35">
        <f t="shared" si="47"/>
        <v>16.666666666666668</v>
      </c>
      <c r="Q29" s="35">
        <f t="shared" si="48"/>
        <v>11.111111111111111</v>
      </c>
      <c r="R29" s="42">
        <f t="shared" si="49"/>
        <v>4</v>
      </c>
      <c r="S29" s="42">
        <f t="shared" si="50"/>
        <v>-2</v>
      </c>
      <c r="T29" s="42">
        <f t="shared" si="51"/>
        <v>2.6666666666666679</v>
      </c>
      <c r="U29" s="42">
        <f t="shared" si="52"/>
        <v>-2.8888888888888893</v>
      </c>
      <c r="V29" s="10">
        <f t="shared" si="53"/>
        <v>0.23076923076923078</v>
      </c>
      <c r="W29" s="10">
        <f t="shared" si="54"/>
        <v>-0.11538461538461539</v>
      </c>
      <c r="X29" s="10">
        <f t="shared" si="55"/>
        <v>0.15384615384615394</v>
      </c>
      <c r="Y29" s="10">
        <f t="shared" si="56"/>
        <v>-0.16666666666666671</v>
      </c>
      <c r="Z29" s="37">
        <f t="shared" si="57"/>
        <v>4</v>
      </c>
      <c r="AA29" s="37">
        <f t="shared" si="58"/>
        <v>2</v>
      </c>
      <c r="AB29" s="37">
        <f t="shared" si="59"/>
        <v>2.6666666666666679</v>
      </c>
      <c r="AC29" s="37">
        <f t="shared" si="60"/>
        <v>2.8888888888888893</v>
      </c>
      <c r="AD29" s="58">
        <f t="shared" si="61"/>
        <v>0.23076923076923078</v>
      </c>
      <c r="AE29" s="58">
        <f t="shared" si="62"/>
        <v>0.11538461538461539</v>
      </c>
      <c r="AF29" s="58">
        <f t="shared" si="63"/>
        <v>0.15384615384615394</v>
      </c>
      <c r="AG29" s="58">
        <f t="shared" si="64"/>
        <v>0.16666666666666671</v>
      </c>
      <c r="AH29" s="35">
        <f t="shared" si="65"/>
        <v>-0.25</v>
      </c>
      <c r="AI29" s="35">
        <f t="shared" si="66"/>
        <v>0.15384615384615385</v>
      </c>
      <c r="AJ29" s="35">
        <f t="shared" si="67"/>
        <v>-0.17391304347826095</v>
      </c>
      <c r="AK29" s="35">
        <f t="shared" si="68"/>
        <v>0.23008849557522126</v>
      </c>
      <c r="AL29" s="10">
        <f t="shared" si="69"/>
        <v>0.25</v>
      </c>
      <c r="AM29" s="10">
        <f t="shared" si="70"/>
        <v>0.15384615384615385</v>
      </c>
      <c r="AN29" s="10">
        <f t="shared" si="71"/>
        <v>0.17391304347826095</v>
      </c>
      <c r="AO29" s="10">
        <f t="shared" si="72"/>
        <v>0.23008849557522126</v>
      </c>
      <c r="AP29" s="58">
        <f>(D29-25.1)^2</f>
        <v>123.21000000000004</v>
      </c>
      <c r="AQ29" s="52">
        <v>1</v>
      </c>
      <c r="AR29" s="52" t="s">
        <v>123</v>
      </c>
      <c r="AS29" s="52">
        <v>0</v>
      </c>
      <c r="AT29" s="6">
        <v>26</v>
      </c>
      <c r="AU29" s="6">
        <v>32</v>
      </c>
      <c r="AV29" s="40">
        <f t="shared" si="8"/>
        <v>29</v>
      </c>
      <c r="AW29" s="40">
        <f t="shared" si="73"/>
        <v>19.333333333333332</v>
      </c>
      <c r="AX29" s="40">
        <f t="shared" si="9"/>
        <v>25.333333333333332</v>
      </c>
      <c r="AY29" s="40">
        <f t="shared" si="74"/>
        <v>16.888888888888886</v>
      </c>
      <c r="AZ29" s="21">
        <f t="shared" si="10"/>
        <v>11</v>
      </c>
      <c r="BA29" s="21">
        <f t="shared" si="11"/>
        <v>1.3333333333333321</v>
      </c>
      <c r="BB29" s="21">
        <f t="shared" si="12"/>
        <v>7.3333333333333321</v>
      </c>
      <c r="BC29" s="21">
        <f t="shared" si="13"/>
        <v>-1.1111111111111143</v>
      </c>
      <c r="BD29" s="6">
        <f t="shared" si="14"/>
        <v>0.63461538461538469</v>
      </c>
      <c r="BE29" s="6">
        <f t="shared" si="15"/>
        <v>7.6923076923076858E-2</v>
      </c>
      <c r="BF29" s="6">
        <f t="shared" si="16"/>
        <v>0.42307692307692302</v>
      </c>
      <c r="BG29" s="6">
        <f t="shared" si="17"/>
        <v>-6.4102564102564291E-2</v>
      </c>
      <c r="BH29" s="40">
        <f t="shared" si="75"/>
        <v>11</v>
      </c>
      <c r="BI29" s="40">
        <f t="shared" si="76"/>
        <v>1.3333333333333321</v>
      </c>
      <c r="BJ29" s="40">
        <f t="shared" si="77"/>
        <v>7.3333333333333321</v>
      </c>
      <c r="BK29" s="40">
        <f t="shared" si="78"/>
        <v>1.1111111111111143</v>
      </c>
      <c r="BL29" s="21">
        <f t="shared" si="79"/>
        <v>0.63461538461538469</v>
      </c>
      <c r="BM29" s="21">
        <f t="shared" si="80"/>
        <v>7.6923076923076858E-2</v>
      </c>
      <c r="BN29" s="21">
        <f t="shared" si="81"/>
        <v>0.42307692307692302</v>
      </c>
      <c r="BO29" s="21">
        <f t="shared" si="82"/>
        <v>6.4102564102564291E-2</v>
      </c>
      <c r="BP29" s="23">
        <f t="shared" si="20"/>
        <v>-0.46808510638297873</v>
      </c>
      <c r="BQ29" s="23">
        <f t="shared" si="21"/>
        <v>-7.1428571428571369E-2</v>
      </c>
      <c r="BR29" s="23">
        <f t="shared" si="22"/>
        <v>-0.33846153846153842</v>
      </c>
      <c r="BS29" s="23">
        <f t="shared" si="23"/>
        <v>6.3694267515923747E-2</v>
      </c>
      <c r="BT29" s="66">
        <f t="shared" si="83"/>
        <v>0.46808510638297873</v>
      </c>
      <c r="BU29" s="66">
        <f t="shared" si="24"/>
        <v>7.1428571428571369E-2</v>
      </c>
      <c r="BV29" s="66">
        <f t="shared" si="25"/>
        <v>0.33846153846153842</v>
      </c>
      <c r="BW29" s="66">
        <f t="shared" si="26"/>
        <v>6.3694267515923747E-2</v>
      </c>
      <c r="BX29" s="16">
        <v>0</v>
      </c>
      <c r="BY29" s="16">
        <v>0</v>
      </c>
      <c r="BZ29" s="7">
        <v>18</v>
      </c>
      <c r="CA29" s="7">
        <v>32</v>
      </c>
      <c r="CB29" s="47">
        <f t="shared" si="84"/>
        <v>25</v>
      </c>
      <c r="CC29" s="47">
        <f t="shared" si="85"/>
        <v>16.666666666666664</v>
      </c>
      <c r="CD29" s="47">
        <f t="shared" si="27"/>
        <v>23.333333333333332</v>
      </c>
      <c r="CE29" s="47">
        <f t="shared" si="86"/>
        <v>15.555555555555554</v>
      </c>
      <c r="CF29" s="46">
        <f t="shared" si="28"/>
        <v>5</v>
      </c>
      <c r="CG29" s="46">
        <f t="shared" si="29"/>
        <v>-3.3333333333333357</v>
      </c>
      <c r="CH29" s="46">
        <f t="shared" si="30"/>
        <v>3.3333333333333321</v>
      </c>
      <c r="CI29" s="46">
        <f t="shared" si="31"/>
        <v>-4.4444444444444464</v>
      </c>
      <c r="CJ29" s="7">
        <f t="shared" si="32"/>
        <v>0.28846153846153849</v>
      </c>
      <c r="CK29" s="7">
        <f t="shared" si="33"/>
        <v>-0.19230769230769246</v>
      </c>
      <c r="CL29" s="7">
        <f t="shared" si="34"/>
        <v>0.19230769230769226</v>
      </c>
      <c r="CM29" s="7">
        <f t="shared" si="35"/>
        <v>-0.25641025641025655</v>
      </c>
      <c r="CN29" s="47">
        <f t="shared" si="87"/>
        <v>5</v>
      </c>
      <c r="CO29" s="47">
        <f t="shared" si="88"/>
        <v>3.3333333333333357</v>
      </c>
      <c r="CP29" s="47">
        <f t="shared" si="89"/>
        <v>3.3333333333333321</v>
      </c>
      <c r="CQ29" s="47">
        <f t="shared" si="90"/>
        <v>4.4444444444444464</v>
      </c>
      <c r="CR29" s="46">
        <f t="shared" si="91"/>
        <v>0.28846153846153849</v>
      </c>
      <c r="CS29" s="46">
        <f t="shared" si="92"/>
        <v>0.19230769230769246</v>
      </c>
      <c r="CT29" s="46">
        <f t="shared" si="93"/>
        <v>0.19230769230769226</v>
      </c>
      <c r="CU29" s="46">
        <f t="shared" si="94"/>
        <v>0.25641025641025655</v>
      </c>
      <c r="CV29" s="65">
        <f t="shared" si="38"/>
        <v>-0.22222222222222221</v>
      </c>
      <c r="CW29" s="65">
        <f t="shared" si="39"/>
        <v>0.18181818181818196</v>
      </c>
      <c r="CX29" s="65">
        <f t="shared" si="40"/>
        <v>-0.1538461538461538</v>
      </c>
      <c r="CY29" s="65">
        <f t="shared" si="41"/>
        <v>0.25000000000000011</v>
      </c>
      <c r="CZ29" s="64">
        <f t="shared" si="95"/>
        <v>0.22222222222222221</v>
      </c>
      <c r="DA29" s="64">
        <f t="shared" si="42"/>
        <v>0.18181818181818196</v>
      </c>
      <c r="DB29" s="64">
        <f t="shared" si="43"/>
        <v>0.1538461538461538</v>
      </c>
      <c r="DC29" s="64">
        <f t="shared" si="44"/>
        <v>0.25000000000000011</v>
      </c>
      <c r="DD29" s="45">
        <v>0</v>
      </c>
      <c r="DE29" s="45">
        <v>1</v>
      </c>
      <c r="DF29" s="67">
        <v>-0.46808510638297873</v>
      </c>
      <c r="DG29" s="67">
        <v>-7.1428571428571369E-2</v>
      </c>
      <c r="DH29" s="67">
        <v>-0.33846153846153842</v>
      </c>
      <c r="DI29" s="67">
        <v>6.3694267515923747E-2</v>
      </c>
      <c r="DJ29" s="69">
        <v>0.46808510638297873</v>
      </c>
      <c r="DK29" s="69">
        <v>7.1428571428571369E-2</v>
      </c>
      <c r="DL29" s="69">
        <v>0.33846153846153842</v>
      </c>
      <c r="DM29" s="69">
        <v>6.3694267515923747E-2</v>
      </c>
      <c r="DN29" s="1">
        <v>8</v>
      </c>
      <c r="DO29" s="1">
        <v>0</v>
      </c>
      <c r="DP29" s="1">
        <v>1</v>
      </c>
      <c r="DQ29" s="8">
        <f t="shared" ref="DQ29:DS29" si="102">SUM(DN26:DN29)</f>
        <v>23</v>
      </c>
      <c r="DR29" s="8">
        <f t="shared" si="102"/>
        <v>10</v>
      </c>
      <c r="DS29" s="8">
        <f t="shared" si="102"/>
        <v>1</v>
      </c>
    </row>
    <row r="30" spans="1:123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45"/>
        <v>13</v>
      </c>
      <c r="O30" s="35">
        <f t="shared" si="46"/>
        <v>8.6666666666666661</v>
      </c>
      <c r="P30" s="35">
        <f t="shared" si="47"/>
        <v>13.666666666666666</v>
      </c>
      <c r="Q30" s="35">
        <f t="shared" si="48"/>
        <v>9.1111111111111107</v>
      </c>
      <c r="R30" s="42">
        <f t="shared" si="49"/>
        <v>-2</v>
      </c>
      <c r="S30" s="42">
        <f t="shared" si="50"/>
        <v>-6.3333333333333339</v>
      </c>
      <c r="T30" s="42">
        <f t="shared" si="51"/>
        <v>-1.3333333333333339</v>
      </c>
      <c r="U30" s="42">
        <f t="shared" si="52"/>
        <v>-5.8888888888888893</v>
      </c>
      <c r="V30" s="10">
        <f t="shared" si="53"/>
        <v>-8.5714285714285715E-2</v>
      </c>
      <c r="W30" s="10">
        <f t="shared" si="54"/>
        <v>-0.27142857142857146</v>
      </c>
      <c r="X30" s="10">
        <f t="shared" si="55"/>
        <v>-5.7142857142857169E-2</v>
      </c>
      <c r="Y30" s="10">
        <f t="shared" si="56"/>
        <v>-0.25238095238095243</v>
      </c>
      <c r="Z30" s="37">
        <f t="shared" si="57"/>
        <v>2</v>
      </c>
      <c r="AA30" s="37">
        <f t="shared" si="58"/>
        <v>6.3333333333333339</v>
      </c>
      <c r="AB30" s="37">
        <f t="shared" si="59"/>
        <v>1.3333333333333339</v>
      </c>
      <c r="AC30" s="37">
        <f t="shared" si="60"/>
        <v>5.8888888888888893</v>
      </c>
      <c r="AD30" s="58">
        <f t="shared" si="61"/>
        <v>8.5714285714285715E-2</v>
      </c>
      <c r="AE30" s="58">
        <f t="shared" si="62"/>
        <v>0.27142857142857146</v>
      </c>
      <c r="AF30" s="58">
        <f t="shared" si="63"/>
        <v>5.7142857142857169E-2</v>
      </c>
      <c r="AG30" s="58">
        <f t="shared" si="64"/>
        <v>0.25238095238095243</v>
      </c>
      <c r="AH30" s="35">
        <f t="shared" si="65"/>
        <v>0.14285714285714285</v>
      </c>
      <c r="AI30" s="35">
        <f t="shared" si="66"/>
        <v>0.53521126760563387</v>
      </c>
      <c r="AJ30" s="35">
        <f t="shared" si="67"/>
        <v>9.3023255813953543E-2</v>
      </c>
      <c r="AK30" s="35">
        <f t="shared" si="68"/>
        <v>0.48847926267281111</v>
      </c>
      <c r="AL30" s="10">
        <f t="shared" si="69"/>
        <v>0.14285714285714285</v>
      </c>
      <c r="AM30" s="10">
        <f t="shared" si="70"/>
        <v>0.53521126760563387</v>
      </c>
      <c r="AN30" s="10">
        <f t="shared" si="71"/>
        <v>9.3023255813953543E-2</v>
      </c>
      <c r="AO30" s="10">
        <f t="shared" si="72"/>
        <v>0.48847926267281111</v>
      </c>
      <c r="AP30" s="58">
        <f>(D30-27.2)^2</f>
        <v>148.83999999999997</v>
      </c>
      <c r="AQ30" s="52">
        <v>1</v>
      </c>
      <c r="AR30" s="52">
        <v>1</v>
      </c>
      <c r="AS30" s="52">
        <v>0</v>
      </c>
      <c r="AT30" s="6">
        <v>40</v>
      </c>
      <c r="AU30" s="6">
        <v>70</v>
      </c>
      <c r="AV30" s="40">
        <f t="shared" si="8"/>
        <v>55</v>
      </c>
      <c r="AW30" s="40">
        <f t="shared" si="73"/>
        <v>36.666666666666664</v>
      </c>
      <c r="AX30" s="40">
        <f t="shared" si="9"/>
        <v>48.333333333333336</v>
      </c>
      <c r="AY30" s="40">
        <f t="shared" si="74"/>
        <v>32.222222222222221</v>
      </c>
      <c r="AZ30" s="21">
        <f t="shared" si="10"/>
        <v>20</v>
      </c>
      <c r="BA30" s="21">
        <f t="shared" si="11"/>
        <v>1.6666666666666643</v>
      </c>
      <c r="BB30" s="21">
        <f t="shared" si="12"/>
        <v>13.333333333333336</v>
      </c>
      <c r="BC30" s="21">
        <f t="shared" si="13"/>
        <v>-2.7777777777777786</v>
      </c>
      <c r="BD30" s="6">
        <f t="shared" si="14"/>
        <v>0.85714285714285721</v>
      </c>
      <c r="BE30" s="6">
        <f t="shared" si="15"/>
        <v>7.1428571428571327E-2</v>
      </c>
      <c r="BF30" s="6">
        <f t="shared" si="16"/>
        <v>0.57142857142857151</v>
      </c>
      <c r="BG30" s="6">
        <f t="shared" si="17"/>
        <v>-0.11904761904761908</v>
      </c>
      <c r="BH30" s="40">
        <f t="shared" si="75"/>
        <v>20</v>
      </c>
      <c r="BI30" s="40">
        <f t="shared" si="76"/>
        <v>1.6666666666666643</v>
      </c>
      <c r="BJ30" s="40">
        <f t="shared" si="77"/>
        <v>13.333333333333336</v>
      </c>
      <c r="BK30" s="40">
        <f t="shared" si="78"/>
        <v>2.7777777777777786</v>
      </c>
      <c r="BL30" s="21">
        <f t="shared" si="79"/>
        <v>0.85714285714285721</v>
      </c>
      <c r="BM30" s="21">
        <f t="shared" si="80"/>
        <v>7.1428571428571327E-2</v>
      </c>
      <c r="BN30" s="21">
        <f t="shared" si="81"/>
        <v>0.57142857142857151</v>
      </c>
      <c r="BO30" s="21">
        <f t="shared" si="82"/>
        <v>0.11904761904761908</v>
      </c>
      <c r="BP30" s="23">
        <f t="shared" si="20"/>
        <v>-0.44444444444444442</v>
      </c>
      <c r="BQ30" s="23">
        <f t="shared" si="21"/>
        <v>-4.6511627906976681E-2</v>
      </c>
      <c r="BR30" s="23">
        <f t="shared" si="22"/>
        <v>-0.32</v>
      </c>
      <c r="BS30" s="23">
        <f t="shared" si="23"/>
        <v>8.264462809917357E-2</v>
      </c>
      <c r="BT30" s="66">
        <f t="shared" si="83"/>
        <v>0.44444444444444442</v>
      </c>
      <c r="BU30" s="66">
        <f t="shared" si="24"/>
        <v>4.6511627906976681E-2</v>
      </c>
      <c r="BV30" s="66">
        <f t="shared" si="25"/>
        <v>0.32</v>
      </c>
      <c r="BW30" s="66">
        <f t="shared" si="26"/>
        <v>8.264462809917357E-2</v>
      </c>
      <c r="BX30" s="16">
        <v>0</v>
      </c>
      <c r="BY30" s="16">
        <v>0</v>
      </c>
      <c r="BZ30" s="7">
        <v>7</v>
      </c>
      <c r="CA30" s="7">
        <v>17</v>
      </c>
      <c r="CB30" s="47">
        <f t="shared" si="84"/>
        <v>12</v>
      </c>
      <c r="CC30" s="47">
        <f t="shared" si="85"/>
        <v>8</v>
      </c>
      <c r="CD30" s="47">
        <f t="shared" si="27"/>
        <v>14.666666666666666</v>
      </c>
      <c r="CE30" s="47">
        <f t="shared" si="86"/>
        <v>9.7777777777777768</v>
      </c>
      <c r="CF30" s="46">
        <f t="shared" si="28"/>
        <v>-8</v>
      </c>
      <c r="CG30" s="46">
        <f t="shared" si="29"/>
        <v>-12</v>
      </c>
      <c r="CH30" s="46">
        <f t="shared" si="30"/>
        <v>-5.3333333333333339</v>
      </c>
      <c r="CI30" s="46">
        <f t="shared" si="31"/>
        <v>-10.222222222222223</v>
      </c>
      <c r="CJ30" s="7">
        <f t="shared" si="32"/>
        <v>-0.34285714285714286</v>
      </c>
      <c r="CK30" s="7">
        <f t="shared" si="33"/>
        <v>-0.51428571428571435</v>
      </c>
      <c r="CL30" s="7">
        <f t="shared" si="34"/>
        <v>-0.22857142857142862</v>
      </c>
      <c r="CM30" s="7">
        <f t="shared" si="35"/>
        <v>-0.43809523809523815</v>
      </c>
      <c r="CN30" s="47">
        <f t="shared" si="87"/>
        <v>8</v>
      </c>
      <c r="CO30" s="47">
        <f t="shared" si="88"/>
        <v>12</v>
      </c>
      <c r="CP30" s="47">
        <f t="shared" si="89"/>
        <v>5.3333333333333339</v>
      </c>
      <c r="CQ30" s="47">
        <f t="shared" si="90"/>
        <v>10.222222222222223</v>
      </c>
      <c r="CR30" s="46">
        <f t="shared" si="91"/>
        <v>0.34285714285714286</v>
      </c>
      <c r="CS30" s="46">
        <f t="shared" si="92"/>
        <v>0.51428571428571435</v>
      </c>
      <c r="CT30" s="46">
        <f t="shared" si="93"/>
        <v>0.22857142857142862</v>
      </c>
      <c r="CU30" s="46">
        <f t="shared" si="94"/>
        <v>0.43809523809523815</v>
      </c>
      <c r="CV30" s="65">
        <f t="shared" si="38"/>
        <v>0.5</v>
      </c>
      <c r="CW30" s="65">
        <f t="shared" si="39"/>
        <v>0.8571428571428571</v>
      </c>
      <c r="CX30" s="65">
        <f t="shared" si="40"/>
        <v>0.30769230769230776</v>
      </c>
      <c r="CY30" s="65">
        <f t="shared" si="41"/>
        <v>0.68656716417910457</v>
      </c>
      <c r="CZ30" s="64">
        <f t="shared" si="95"/>
        <v>0.5</v>
      </c>
      <c r="DA30" s="64">
        <f t="shared" si="42"/>
        <v>0.8571428571428571</v>
      </c>
      <c r="DB30" s="64">
        <f t="shared" si="43"/>
        <v>0.30769230769230776</v>
      </c>
      <c r="DC30" s="64">
        <f t="shared" si="44"/>
        <v>0.68656716417910457</v>
      </c>
      <c r="DD30" s="45">
        <v>0</v>
      </c>
      <c r="DE30" s="45">
        <v>1</v>
      </c>
      <c r="DF30" s="67">
        <v>-0.44444444444444442</v>
      </c>
      <c r="DG30" s="67">
        <v>-4.6511627906976681E-2</v>
      </c>
      <c r="DH30" s="67">
        <v>-0.32</v>
      </c>
      <c r="DI30" s="67">
        <v>8.264462809917357E-2</v>
      </c>
      <c r="DJ30" s="69">
        <v>0.44444444444444442</v>
      </c>
      <c r="DK30" s="69">
        <v>4.6511627906976681E-2</v>
      </c>
      <c r="DL30" s="69">
        <v>0.32</v>
      </c>
      <c r="DM30" s="69">
        <v>8.264462809917357E-2</v>
      </c>
      <c r="DN30" s="1">
        <v>7</v>
      </c>
      <c r="DO30" s="1">
        <v>0</v>
      </c>
      <c r="DP30" s="1">
        <v>1</v>
      </c>
    </row>
    <row r="31" spans="1:123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45"/>
        <v>19.5</v>
      </c>
      <c r="O31" s="35">
        <f t="shared" si="46"/>
        <v>13</v>
      </c>
      <c r="P31" s="35">
        <f t="shared" si="47"/>
        <v>16.333333333333332</v>
      </c>
      <c r="Q31" s="35">
        <f t="shared" si="48"/>
        <v>10.888888888888888</v>
      </c>
      <c r="R31" s="42">
        <f t="shared" si="49"/>
        <v>9.5</v>
      </c>
      <c r="S31" s="42">
        <f t="shared" si="50"/>
        <v>3</v>
      </c>
      <c r="T31" s="42">
        <f t="shared" si="51"/>
        <v>6.3333333333333321</v>
      </c>
      <c r="U31" s="42">
        <f t="shared" si="52"/>
        <v>0.88888888888888751</v>
      </c>
      <c r="V31" s="10">
        <f t="shared" si="53"/>
        <v>0.5089285714285714</v>
      </c>
      <c r="W31" s="10">
        <f t="shared" si="54"/>
        <v>0.1607142857142857</v>
      </c>
      <c r="X31" s="10">
        <f t="shared" si="55"/>
        <v>0.33928571428571419</v>
      </c>
      <c r="Y31" s="10">
        <f t="shared" si="56"/>
        <v>4.761904761904754E-2</v>
      </c>
      <c r="Z31" s="37">
        <f t="shared" si="57"/>
        <v>9.5</v>
      </c>
      <c r="AA31" s="37">
        <f t="shared" si="58"/>
        <v>3</v>
      </c>
      <c r="AB31" s="37">
        <f t="shared" si="59"/>
        <v>6.3333333333333321</v>
      </c>
      <c r="AC31" s="37">
        <f t="shared" si="60"/>
        <v>0.88888888888888751</v>
      </c>
      <c r="AD31" s="58">
        <f t="shared" si="61"/>
        <v>0.5089285714285714</v>
      </c>
      <c r="AE31" s="58">
        <f t="shared" si="62"/>
        <v>0.1607142857142857</v>
      </c>
      <c r="AF31" s="58">
        <f t="shared" si="63"/>
        <v>0.33928571428571419</v>
      </c>
      <c r="AG31" s="58">
        <f t="shared" si="64"/>
        <v>4.761904761904754E-2</v>
      </c>
      <c r="AH31" s="35">
        <f t="shared" si="65"/>
        <v>-0.64406779661016944</v>
      </c>
      <c r="AI31" s="35">
        <f t="shared" si="66"/>
        <v>-0.2608695652173913</v>
      </c>
      <c r="AJ31" s="35">
        <f t="shared" si="67"/>
        <v>-0.48101265822784806</v>
      </c>
      <c r="AK31" s="35">
        <f t="shared" si="68"/>
        <v>-8.5106382978723291E-2</v>
      </c>
      <c r="AL31" s="10">
        <f t="shared" si="69"/>
        <v>0.64406779661016944</v>
      </c>
      <c r="AM31" s="10">
        <f t="shared" si="70"/>
        <v>0.2608695652173913</v>
      </c>
      <c r="AN31" s="10">
        <f t="shared" si="71"/>
        <v>0.48101265822784806</v>
      </c>
      <c r="AO31" s="10">
        <f t="shared" si="72"/>
        <v>8.5106382978723291E-2</v>
      </c>
      <c r="AP31" s="58">
        <f>(D31-22.4)^2</f>
        <v>153.75999999999996</v>
      </c>
      <c r="AQ31" s="52">
        <v>1</v>
      </c>
      <c r="AR31" s="52">
        <v>1</v>
      </c>
      <c r="AS31" s="52">
        <v>1</v>
      </c>
      <c r="AT31" s="6">
        <v>10</v>
      </c>
      <c r="AU31" s="6">
        <v>30</v>
      </c>
      <c r="AV31" s="40">
        <f t="shared" si="8"/>
        <v>20</v>
      </c>
      <c r="AW31" s="40">
        <f t="shared" si="73"/>
        <v>13.333333333333332</v>
      </c>
      <c r="AX31" s="40">
        <f t="shared" si="9"/>
        <v>21.666666666666668</v>
      </c>
      <c r="AY31" s="40">
        <f t="shared" si="74"/>
        <v>14.444444444444445</v>
      </c>
      <c r="AZ31" s="21">
        <f t="shared" si="10"/>
        <v>-5</v>
      </c>
      <c r="BA31" s="21">
        <f t="shared" si="11"/>
        <v>-11.666666666666668</v>
      </c>
      <c r="BB31" s="21">
        <f t="shared" si="12"/>
        <v>-3.3333333333333321</v>
      </c>
      <c r="BC31" s="21">
        <f t="shared" si="13"/>
        <v>-10.555555555555555</v>
      </c>
      <c r="BD31" s="6">
        <f t="shared" si="14"/>
        <v>-0.26785714285714285</v>
      </c>
      <c r="BE31" s="6">
        <f t="shared" si="15"/>
        <v>-0.625</v>
      </c>
      <c r="BF31" s="6">
        <f t="shared" si="16"/>
        <v>-0.17857142857142849</v>
      </c>
      <c r="BG31" s="6">
        <f t="shared" si="17"/>
        <v>-0.56547619047619047</v>
      </c>
      <c r="BH31" s="40">
        <f t="shared" si="75"/>
        <v>5</v>
      </c>
      <c r="BI31" s="40">
        <f t="shared" si="76"/>
        <v>11.666666666666668</v>
      </c>
      <c r="BJ31" s="40">
        <f t="shared" si="77"/>
        <v>3.3333333333333321</v>
      </c>
      <c r="BK31" s="40">
        <f t="shared" si="78"/>
        <v>10.555555555555555</v>
      </c>
      <c r="BL31" s="21">
        <f t="shared" si="79"/>
        <v>0.26785714285714285</v>
      </c>
      <c r="BM31" s="21">
        <f t="shared" si="80"/>
        <v>0.625</v>
      </c>
      <c r="BN31" s="21">
        <f t="shared" si="81"/>
        <v>0.17857142857142849</v>
      </c>
      <c r="BO31" s="21">
        <f t="shared" si="82"/>
        <v>0.56547619047619047</v>
      </c>
      <c r="BP31" s="23">
        <f t="shared" si="20"/>
        <v>0.22222222222222221</v>
      </c>
      <c r="BQ31" s="23">
        <f t="shared" si="21"/>
        <v>0.60869565217391319</v>
      </c>
      <c r="BR31" s="23">
        <f t="shared" si="22"/>
        <v>0.14285714285714279</v>
      </c>
      <c r="BS31" s="23">
        <f t="shared" si="23"/>
        <v>0.53521126760563387</v>
      </c>
      <c r="BT31" s="66">
        <f t="shared" si="83"/>
        <v>0.22222222222222221</v>
      </c>
      <c r="BU31" s="66">
        <f t="shared" si="24"/>
        <v>0.60869565217391319</v>
      </c>
      <c r="BV31" s="66">
        <f t="shared" si="25"/>
        <v>0.14285714285714279</v>
      </c>
      <c r="BW31" s="66">
        <f t="shared" si="26"/>
        <v>0.53521126760563387</v>
      </c>
      <c r="BX31" s="16">
        <v>0</v>
      </c>
      <c r="BY31" s="16">
        <v>1</v>
      </c>
      <c r="BZ31" s="7">
        <v>28</v>
      </c>
      <c r="CA31" s="7">
        <v>19</v>
      </c>
      <c r="CB31" s="47">
        <f t="shared" si="84"/>
        <v>23.5</v>
      </c>
      <c r="CC31" s="47">
        <f t="shared" si="85"/>
        <v>15.666666666666666</v>
      </c>
      <c r="CD31" s="47">
        <f t="shared" si="27"/>
        <v>22.666666666666668</v>
      </c>
      <c r="CE31" s="47">
        <f t="shared" si="86"/>
        <v>15.111111111111111</v>
      </c>
      <c r="CF31" s="46">
        <f t="shared" si="28"/>
        <v>2.5</v>
      </c>
      <c r="CG31" s="46">
        <f t="shared" si="29"/>
        <v>-5.3333333333333339</v>
      </c>
      <c r="CH31" s="46">
        <f t="shared" si="30"/>
        <v>1.6666666666666679</v>
      </c>
      <c r="CI31" s="46">
        <f t="shared" si="31"/>
        <v>-5.8888888888888893</v>
      </c>
      <c r="CJ31" s="7">
        <f t="shared" si="32"/>
        <v>0.13392857142857142</v>
      </c>
      <c r="CK31" s="7">
        <f t="shared" si="33"/>
        <v>-0.28571428571428575</v>
      </c>
      <c r="CL31" s="7">
        <f t="shared" si="34"/>
        <v>8.9285714285714343E-2</v>
      </c>
      <c r="CM31" s="7">
        <f t="shared" si="35"/>
        <v>-0.31547619047619047</v>
      </c>
      <c r="CN31" s="47">
        <f t="shared" si="87"/>
        <v>2.5</v>
      </c>
      <c r="CO31" s="47">
        <f t="shared" si="88"/>
        <v>5.3333333333333339</v>
      </c>
      <c r="CP31" s="47">
        <f t="shared" si="89"/>
        <v>1.6666666666666679</v>
      </c>
      <c r="CQ31" s="47">
        <f t="shared" si="90"/>
        <v>5.8888888888888893</v>
      </c>
      <c r="CR31" s="46">
        <f t="shared" si="91"/>
        <v>0.13392857142857142</v>
      </c>
      <c r="CS31" s="46">
        <f t="shared" si="92"/>
        <v>0.28571428571428575</v>
      </c>
      <c r="CT31" s="46">
        <f t="shared" si="93"/>
        <v>8.9285714285714343E-2</v>
      </c>
      <c r="CU31" s="46">
        <f t="shared" si="94"/>
        <v>0.31547619047619047</v>
      </c>
      <c r="CV31" s="65">
        <f t="shared" si="38"/>
        <v>-0.11235955056179775</v>
      </c>
      <c r="CW31" s="65">
        <f t="shared" si="39"/>
        <v>0.29090909090909095</v>
      </c>
      <c r="CX31" s="65">
        <f t="shared" si="40"/>
        <v>-7.6335877862595464E-2</v>
      </c>
      <c r="CY31" s="65">
        <f t="shared" si="41"/>
        <v>0.32615384615384613</v>
      </c>
      <c r="CZ31" s="64">
        <f t="shared" si="95"/>
        <v>0.11235955056179775</v>
      </c>
      <c r="DA31" s="64">
        <f t="shared" si="42"/>
        <v>0.29090909090909095</v>
      </c>
      <c r="DB31" s="64">
        <f t="shared" si="43"/>
        <v>7.6335877862595464E-2</v>
      </c>
      <c r="DC31" s="64">
        <f t="shared" si="44"/>
        <v>0.32615384615384613</v>
      </c>
      <c r="DD31" s="45">
        <v>0</v>
      </c>
      <c r="DE31" s="45">
        <v>1</v>
      </c>
      <c r="DF31" s="67">
        <v>0.22222222222222221</v>
      </c>
      <c r="DG31" s="67">
        <v>0.60869565217391319</v>
      </c>
      <c r="DH31" s="67">
        <v>0.14285714285714279</v>
      </c>
      <c r="DI31" s="67">
        <v>0.53521126760563387</v>
      </c>
      <c r="DJ31" s="69">
        <v>0.22222222222222221</v>
      </c>
      <c r="DK31" s="69">
        <v>0.60869565217391319</v>
      </c>
      <c r="DL31" s="69">
        <v>0.14285714285714279</v>
      </c>
      <c r="DM31" s="69">
        <v>0.53521126760563387</v>
      </c>
      <c r="DN31" s="1">
        <v>7</v>
      </c>
      <c r="DO31" s="1">
        <v>1</v>
      </c>
      <c r="DP31" s="1">
        <v>1</v>
      </c>
    </row>
    <row r="32" spans="1:123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45"/>
        <v>14.5</v>
      </c>
      <c r="O32" s="35">
        <f t="shared" si="46"/>
        <v>9.6666666666666661</v>
      </c>
      <c r="P32" s="35">
        <f t="shared" si="47"/>
        <v>18</v>
      </c>
      <c r="Q32" s="35">
        <f t="shared" si="48"/>
        <v>12</v>
      </c>
      <c r="R32" s="42">
        <f t="shared" si="49"/>
        <v>-10.5</v>
      </c>
      <c r="S32" s="42">
        <f t="shared" si="50"/>
        <v>-15.333333333333334</v>
      </c>
      <c r="T32" s="42">
        <f t="shared" si="51"/>
        <v>-7</v>
      </c>
      <c r="U32" s="42">
        <f t="shared" si="52"/>
        <v>-13</v>
      </c>
      <c r="V32" s="10">
        <f t="shared" si="53"/>
        <v>-0.59433962264150941</v>
      </c>
      <c r="W32" s="10">
        <f t="shared" si="54"/>
        <v>-0.86792452830188682</v>
      </c>
      <c r="X32" s="10">
        <f t="shared" si="55"/>
        <v>-0.39622641509433959</v>
      </c>
      <c r="Y32" s="10">
        <f t="shared" si="56"/>
        <v>-0.73584905660377353</v>
      </c>
      <c r="Z32" s="37">
        <f t="shared" si="57"/>
        <v>10.5</v>
      </c>
      <c r="AA32" s="37">
        <f t="shared" si="58"/>
        <v>15.333333333333334</v>
      </c>
      <c r="AB32" s="37">
        <f t="shared" si="59"/>
        <v>7</v>
      </c>
      <c r="AC32" s="37">
        <f t="shared" si="60"/>
        <v>13</v>
      </c>
      <c r="AD32" s="58">
        <f t="shared" si="61"/>
        <v>0.59433962264150941</v>
      </c>
      <c r="AE32" s="58">
        <f t="shared" si="62"/>
        <v>0.86792452830188682</v>
      </c>
      <c r="AF32" s="58">
        <f t="shared" si="63"/>
        <v>0.39622641509433959</v>
      </c>
      <c r="AG32" s="58">
        <f t="shared" si="64"/>
        <v>0.73584905660377353</v>
      </c>
      <c r="AH32" s="35">
        <f t="shared" si="65"/>
        <v>0.53164556962025311</v>
      </c>
      <c r="AI32" s="35">
        <f t="shared" si="66"/>
        <v>0.88461538461538469</v>
      </c>
      <c r="AJ32" s="35">
        <f t="shared" si="67"/>
        <v>0.32558139534883723</v>
      </c>
      <c r="AK32" s="35">
        <f t="shared" si="68"/>
        <v>0.70270270270270274</v>
      </c>
      <c r="AL32" s="10">
        <f t="shared" si="69"/>
        <v>0.53164556962025311</v>
      </c>
      <c r="AM32" s="10">
        <f t="shared" si="70"/>
        <v>0.88461538461538469</v>
      </c>
      <c r="AN32" s="10">
        <f t="shared" si="71"/>
        <v>0.32558139534883723</v>
      </c>
      <c r="AO32" s="10">
        <f t="shared" si="72"/>
        <v>0.70270270270270274</v>
      </c>
      <c r="AP32" s="58">
        <f>(D32-20.2)^2</f>
        <v>23.040000000000006</v>
      </c>
      <c r="AQ32" s="52">
        <v>0</v>
      </c>
      <c r="AR32" s="52">
        <v>0</v>
      </c>
      <c r="AS32" s="52">
        <v>2</v>
      </c>
      <c r="AT32" s="6">
        <v>20</v>
      </c>
      <c r="AU32" s="6">
        <v>10</v>
      </c>
      <c r="AV32" s="40">
        <f t="shared" si="8"/>
        <v>15</v>
      </c>
      <c r="AW32" s="40">
        <f t="shared" si="73"/>
        <v>10</v>
      </c>
      <c r="AX32" s="40">
        <f t="shared" si="9"/>
        <v>15</v>
      </c>
      <c r="AY32" s="40">
        <f t="shared" si="74"/>
        <v>10</v>
      </c>
      <c r="AZ32" s="21">
        <f t="shared" si="10"/>
        <v>0</v>
      </c>
      <c r="BA32" s="21">
        <f t="shared" si="11"/>
        <v>-5</v>
      </c>
      <c r="BB32" s="21">
        <f t="shared" si="12"/>
        <v>0</v>
      </c>
      <c r="BC32" s="21">
        <f t="shared" si="13"/>
        <v>-5</v>
      </c>
      <c r="BD32" s="6">
        <f t="shared" si="14"/>
        <v>0</v>
      </c>
      <c r="BE32" s="6">
        <f t="shared" si="15"/>
        <v>-0.28301886792452829</v>
      </c>
      <c r="BF32" s="6">
        <f t="shared" si="16"/>
        <v>0</v>
      </c>
      <c r="BG32" s="6">
        <f t="shared" si="17"/>
        <v>-0.28301886792452829</v>
      </c>
      <c r="BH32" s="40">
        <f t="shared" si="75"/>
        <v>0</v>
      </c>
      <c r="BI32" s="40">
        <f t="shared" si="76"/>
        <v>5</v>
      </c>
      <c r="BJ32" s="40">
        <f t="shared" si="77"/>
        <v>0</v>
      </c>
      <c r="BK32" s="40">
        <f t="shared" si="78"/>
        <v>5</v>
      </c>
      <c r="BL32" s="21">
        <f t="shared" si="79"/>
        <v>0</v>
      </c>
      <c r="BM32" s="21">
        <f t="shared" si="80"/>
        <v>0.28301886792452829</v>
      </c>
      <c r="BN32" s="21">
        <f t="shared" si="81"/>
        <v>0</v>
      </c>
      <c r="BO32" s="21">
        <f t="shared" si="82"/>
        <v>0.28301886792452829</v>
      </c>
      <c r="BP32" s="23">
        <f t="shared" si="20"/>
        <v>0</v>
      </c>
      <c r="BQ32" s="23">
        <f t="shared" si="21"/>
        <v>0.4</v>
      </c>
      <c r="BR32" s="23">
        <f t="shared" si="22"/>
        <v>0</v>
      </c>
      <c r="BS32" s="23">
        <f t="shared" si="23"/>
        <v>0.4</v>
      </c>
      <c r="BT32" s="66">
        <f t="shared" si="83"/>
        <v>0</v>
      </c>
      <c r="BU32" s="66">
        <f t="shared" si="24"/>
        <v>0.4</v>
      </c>
      <c r="BV32" s="66">
        <f t="shared" si="25"/>
        <v>0</v>
      </c>
      <c r="BW32" s="66">
        <f t="shared" si="26"/>
        <v>0.4</v>
      </c>
      <c r="BX32" s="16">
        <v>0</v>
      </c>
      <c r="BY32" s="16">
        <v>2</v>
      </c>
      <c r="BZ32" s="7">
        <v>15</v>
      </c>
      <c r="CA32" s="7">
        <v>28</v>
      </c>
      <c r="CB32" s="47">
        <f t="shared" si="84"/>
        <v>21.5</v>
      </c>
      <c r="CC32" s="47">
        <f t="shared" si="85"/>
        <v>14.333333333333332</v>
      </c>
      <c r="CD32" s="47">
        <f t="shared" si="27"/>
        <v>18.666666666666668</v>
      </c>
      <c r="CE32" s="47">
        <f t="shared" si="86"/>
        <v>12.444444444444445</v>
      </c>
      <c r="CF32" s="46">
        <f t="shared" si="28"/>
        <v>8.5</v>
      </c>
      <c r="CG32" s="46">
        <f t="shared" si="29"/>
        <v>1.3333333333333321</v>
      </c>
      <c r="CH32" s="46">
        <f t="shared" si="30"/>
        <v>5.6666666666666679</v>
      </c>
      <c r="CI32" s="46">
        <f t="shared" si="31"/>
        <v>-0.55555555555555536</v>
      </c>
      <c r="CJ32" s="7">
        <f t="shared" si="32"/>
        <v>0.48113207547169806</v>
      </c>
      <c r="CK32" s="7">
        <f t="shared" si="33"/>
        <v>7.5471698113207475E-2</v>
      </c>
      <c r="CL32" s="7">
        <f t="shared" si="34"/>
        <v>0.32075471698113212</v>
      </c>
      <c r="CM32" s="7">
        <f t="shared" si="35"/>
        <v>-3.1446540880503131E-2</v>
      </c>
      <c r="CN32" s="47">
        <f t="shared" si="87"/>
        <v>8.5</v>
      </c>
      <c r="CO32" s="47">
        <f t="shared" si="88"/>
        <v>1.3333333333333321</v>
      </c>
      <c r="CP32" s="47">
        <f t="shared" si="89"/>
        <v>5.6666666666666679</v>
      </c>
      <c r="CQ32" s="47">
        <f t="shared" si="90"/>
        <v>0.55555555555555536</v>
      </c>
      <c r="CR32" s="46">
        <f t="shared" si="91"/>
        <v>0.48113207547169806</v>
      </c>
      <c r="CS32" s="46">
        <f t="shared" si="92"/>
        <v>7.5471698113207475E-2</v>
      </c>
      <c r="CT32" s="46">
        <f t="shared" si="93"/>
        <v>0.32075471698113212</v>
      </c>
      <c r="CU32" s="46">
        <f t="shared" si="94"/>
        <v>3.1446540880503131E-2</v>
      </c>
      <c r="CV32" s="65">
        <f t="shared" si="38"/>
        <v>-0.49275362318840582</v>
      </c>
      <c r="CW32" s="65">
        <f t="shared" si="39"/>
        <v>-9.7560975609756018E-2</v>
      </c>
      <c r="CX32" s="65">
        <f t="shared" si="40"/>
        <v>-0.35789473684210532</v>
      </c>
      <c r="CY32" s="65">
        <f t="shared" si="41"/>
        <v>4.3668122270742342E-2</v>
      </c>
      <c r="CZ32" s="64">
        <f t="shared" si="95"/>
        <v>0.49275362318840582</v>
      </c>
      <c r="DA32" s="64">
        <f t="shared" si="42"/>
        <v>9.7560975609756018E-2</v>
      </c>
      <c r="DB32" s="64">
        <f t="shared" si="43"/>
        <v>0.35789473684210532</v>
      </c>
      <c r="DC32" s="64">
        <f t="shared" si="44"/>
        <v>4.3668122270742342E-2</v>
      </c>
      <c r="DD32" s="45">
        <v>1</v>
      </c>
      <c r="DE32" s="45">
        <v>2</v>
      </c>
      <c r="DF32" s="67">
        <v>0</v>
      </c>
      <c r="DG32" s="67">
        <v>0.4</v>
      </c>
      <c r="DH32" s="67">
        <v>0</v>
      </c>
      <c r="DI32" s="67">
        <v>0.4</v>
      </c>
      <c r="DJ32" s="69">
        <v>0</v>
      </c>
      <c r="DK32" s="69">
        <v>0.4</v>
      </c>
      <c r="DL32" s="69">
        <v>0</v>
      </c>
      <c r="DM32" s="69">
        <v>0.4</v>
      </c>
      <c r="DN32" s="1">
        <v>2</v>
      </c>
      <c r="DO32" s="1">
        <v>2</v>
      </c>
      <c r="DP32" s="1">
        <v>8</v>
      </c>
    </row>
    <row r="33" spans="1:123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45"/>
        <v>14.5</v>
      </c>
      <c r="O33" s="35">
        <f t="shared" si="46"/>
        <v>9.6666666666666661</v>
      </c>
      <c r="P33" s="35">
        <f t="shared" si="47"/>
        <v>14</v>
      </c>
      <c r="Q33" s="35">
        <f t="shared" si="48"/>
        <v>9.3333333333333321</v>
      </c>
      <c r="R33" s="42">
        <f t="shared" si="49"/>
        <v>1.5</v>
      </c>
      <c r="S33" s="42">
        <f t="shared" si="50"/>
        <v>-3.3333333333333339</v>
      </c>
      <c r="T33" s="42">
        <f t="shared" si="51"/>
        <v>1</v>
      </c>
      <c r="U33" s="42">
        <f t="shared" si="52"/>
        <v>-3.6666666666666679</v>
      </c>
      <c r="V33" s="10">
        <f t="shared" si="53"/>
        <v>0.15</v>
      </c>
      <c r="W33" s="10">
        <f t="shared" si="54"/>
        <v>-0.33333333333333337</v>
      </c>
      <c r="X33" s="10">
        <f t="shared" si="55"/>
        <v>0.1</v>
      </c>
      <c r="Y33" s="10">
        <f t="shared" si="56"/>
        <v>-0.36666666666666681</v>
      </c>
      <c r="Z33" s="37">
        <f t="shared" si="57"/>
        <v>1.5</v>
      </c>
      <c r="AA33" s="37">
        <f t="shared" si="58"/>
        <v>3.3333333333333339</v>
      </c>
      <c r="AB33" s="37">
        <f t="shared" si="59"/>
        <v>1</v>
      </c>
      <c r="AC33" s="37">
        <f t="shared" si="60"/>
        <v>3.6666666666666679</v>
      </c>
      <c r="AD33" s="58">
        <f t="shared" si="61"/>
        <v>0.15</v>
      </c>
      <c r="AE33" s="58">
        <f t="shared" si="62"/>
        <v>0.33333333333333337</v>
      </c>
      <c r="AF33" s="58">
        <f t="shared" si="63"/>
        <v>0.1</v>
      </c>
      <c r="AG33" s="58">
        <f t="shared" si="64"/>
        <v>0.36666666666666681</v>
      </c>
      <c r="AH33" s="35">
        <f t="shared" si="65"/>
        <v>-0.10909090909090909</v>
      </c>
      <c r="AI33" s="35">
        <f t="shared" si="66"/>
        <v>0.29411764705882359</v>
      </c>
      <c r="AJ33" s="35">
        <f t="shared" si="67"/>
        <v>-7.407407407407407E-2</v>
      </c>
      <c r="AK33" s="35">
        <f t="shared" si="68"/>
        <v>0.328358208955224</v>
      </c>
      <c r="AL33" s="10">
        <f t="shared" si="69"/>
        <v>0.10909090909090909</v>
      </c>
      <c r="AM33" s="10">
        <f t="shared" si="70"/>
        <v>0.29411764705882359</v>
      </c>
      <c r="AN33" s="10">
        <f t="shared" si="71"/>
        <v>7.407407407407407E-2</v>
      </c>
      <c r="AO33" s="10">
        <f t="shared" si="72"/>
        <v>0.328358208955224</v>
      </c>
      <c r="AP33" s="58">
        <f>(D33-17.8)^2</f>
        <v>23.040000000000006</v>
      </c>
      <c r="AQ33" s="52">
        <v>0</v>
      </c>
      <c r="AR33" s="52">
        <v>1</v>
      </c>
      <c r="AS33" s="52">
        <v>2</v>
      </c>
      <c r="AT33" s="6">
        <v>17</v>
      </c>
      <c r="AU33" s="6">
        <v>10</v>
      </c>
      <c r="AV33" s="40">
        <f t="shared" si="8"/>
        <v>13.5</v>
      </c>
      <c r="AW33" s="40">
        <f t="shared" si="73"/>
        <v>9</v>
      </c>
      <c r="AX33" s="40">
        <f t="shared" si="9"/>
        <v>12</v>
      </c>
      <c r="AY33" s="40">
        <f t="shared" si="74"/>
        <v>8</v>
      </c>
      <c r="AZ33" s="21">
        <f t="shared" si="10"/>
        <v>4.5</v>
      </c>
      <c r="BA33" s="21">
        <f t="shared" si="11"/>
        <v>0</v>
      </c>
      <c r="BB33" s="21">
        <f t="shared" si="12"/>
        <v>3</v>
      </c>
      <c r="BC33" s="21">
        <f t="shared" si="13"/>
        <v>-1</v>
      </c>
      <c r="BD33" s="6">
        <f t="shared" si="14"/>
        <v>0.45</v>
      </c>
      <c r="BE33" s="6">
        <f t="shared" si="15"/>
        <v>0</v>
      </c>
      <c r="BF33" s="6">
        <f t="shared" si="16"/>
        <v>0.3</v>
      </c>
      <c r="BG33" s="6">
        <f t="shared" si="17"/>
        <v>-0.1</v>
      </c>
      <c r="BH33" s="40">
        <f t="shared" si="75"/>
        <v>4.5</v>
      </c>
      <c r="BI33" s="40">
        <f t="shared" si="76"/>
        <v>0</v>
      </c>
      <c r="BJ33" s="40">
        <f t="shared" si="77"/>
        <v>3</v>
      </c>
      <c r="BK33" s="40">
        <f t="shared" si="78"/>
        <v>1</v>
      </c>
      <c r="BL33" s="21">
        <f t="shared" si="79"/>
        <v>0.45</v>
      </c>
      <c r="BM33" s="21">
        <f t="shared" si="80"/>
        <v>0</v>
      </c>
      <c r="BN33" s="21">
        <f t="shared" si="81"/>
        <v>0.3</v>
      </c>
      <c r="BO33" s="21">
        <f t="shared" si="82"/>
        <v>0.1</v>
      </c>
      <c r="BP33" s="23">
        <f t="shared" si="20"/>
        <v>-0.4</v>
      </c>
      <c r="BQ33" s="23">
        <f t="shared" si="21"/>
        <v>0</v>
      </c>
      <c r="BR33" s="23">
        <f t="shared" si="22"/>
        <v>-0.2857142857142857</v>
      </c>
      <c r="BS33" s="23">
        <f t="shared" si="23"/>
        <v>0.11764705882352941</v>
      </c>
      <c r="BT33" s="66">
        <f t="shared" si="83"/>
        <v>0.4</v>
      </c>
      <c r="BU33" s="66">
        <f t="shared" si="24"/>
        <v>0</v>
      </c>
      <c r="BV33" s="66">
        <f t="shared" si="25"/>
        <v>0.2857142857142857</v>
      </c>
      <c r="BW33" s="66">
        <f t="shared" si="26"/>
        <v>0.11764705882352941</v>
      </c>
      <c r="BX33" s="16">
        <v>0</v>
      </c>
      <c r="BY33" s="16">
        <v>2</v>
      </c>
      <c r="BZ33" s="7">
        <v>29</v>
      </c>
      <c r="CA33" s="7">
        <v>16</v>
      </c>
      <c r="CB33" s="47">
        <f t="shared" si="84"/>
        <v>22.5</v>
      </c>
      <c r="CC33" s="47">
        <f t="shared" si="85"/>
        <v>15</v>
      </c>
      <c r="CD33" s="47">
        <f t="shared" si="27"/>
        <v>17.666666666666668</v>
      </c>
      <c r="CE33" s="47">
        <f t="shared" si="86"/>
        <v>11.777777777777779</v>
      </c>
      <c r="CF33" s="46">
        <f t="shared" si="28"/>
        <v>14.5</v>
      </c>
      <c r="CG33" s="46">
        <f t="shared" si="29"/>
        <v>7</v>
      </c>
      <c r="CH33" s="46">
        <f t="shared" si="30"/>
        <v>9.6666666666666679</v>
      </c>
      <c r="CI33" s="46">
        <f t="shared" si="31"/>
        <v>3.7777777777777786</v>
      </c>
      <c r="CJ33" s="7">
        <f t="shared" si="32"/>
        <v>1.45</v>
      </c>
      <c r="CK33" s="7">
        <f t="shared" si="33"/>
        <v>0.7</v>
      </c>
      <c r="CL33" s="7">
        <f t="shared" si="34"/>
        <v>0.96666666666666679</v>
      </c>
      <c r="CM33" s="7">
        <f t="shared" si="35"/>
        <v>0.37777777777777788</v>
      </c>
      <c r="CN33" s="47">
        <f t="shared" si="87"/>
        <v>14.5</v>
      </c>
      <c r="CO33" s="47">
        <f t="shared" si="88"/>
        <v>7</v>
      </c>
      <c r="CP33" s="47">
        <f t="shared" si="89"/>
        <v>9.6666666666666679</v>
      </c>
      <c r="CQ33" s="47">
        <f t="shared" si="90"/>
        <v>3.7777777777777786</v>
      </c>
      <c r="CR33" s="46">
        <f t="shared" si="91"/>
        <v>1.45</v>
      </c>
      <c r="CS33" s="46">
        <f t="shared" si="92"/>
        <v>0.7</v>
      </c>
      <c r="CT33" s="46">
        <f t="shared" si="93"/>
        <v>0.96666666666666679</v>
      </c>
      <c r="CU33" s="46">
        <f t="shared" si="94"/>
        <v>0.37777777777777788</v>
      </c>
      <c r="CV33" s="65">
        <f t="shared" si="38"/>
        <v>-0.95081967213114749</v>
      </c>
      <c r="CW33" s="65">
        <f t="shared" si="39"/>
        <v>-0.60869565217391308</v>
      </c>
      <c r="CX33" s="65">
        <f t="shared" si="40"/>
        <v>-0.75324675324675328</v>
      </c>
      <c r="CY33" s="65">
        <f t="shared" si="41"/>
        <v>-0.3820224719101124</v>
      </c>
      <c r="CZ33" s="64">
        <f t="shared" si="95"/>
        <v>0.95081967213114749</v>
      </c>
      <c r="DA33" s="64">
        <f t="shared" si="42"/>
        <v>0.60869565217391308</v>
      </c>
      <c r="DB33" s="64">
        <f t="shared" si="43"/>
        <v>0.75324675324675328</v>
      </c>
      <c r="DC33" s="64">
        <f t="shared" si="44"/>
        <v>0.3820224719101124</v>
      </c>
      <c r="DD33" s="45">
        <v>1</v>
      </c>
      <c r="DE33" s="45">
        <v>1</v>
      </c>
      <c r="DF33" s="67">
        <v>-0.4</v>
      </c>
      <c r="DG33" s="67">
        <v>0</v>
      </c>
      <c r="DH33" s="67">
        <v>-0.2857142857142857</v>
      </c>
      <c r="DI33" s="67">
        <v>0.11764705882352941</v>
      </c>
      <c r="DJ33" s="69">
        <v>0.4</v>
      </c>
      <c r="DK33" s="69">
        <v>0</v>
      </c>
      <c r="DL33" s="69">
        <v>0.2857142857142857</v>
      </c>
      <c r="DM33" s="69">
        <v>0.11764705882352941</v>
      </c>
      <c r="DN33" s="1">
        <v>1</v>
      </c>
      <c r="DO33" s="1">
        <v>2</v>
      </c>
      <c r="DP33" s="1">
        <v>7</v>
      </c>
      <c r="DQ33" s="8">
        <f t="shared" ref="DQ33:DS33" si="103">SUM(DN30:DN33)</f>
        <v>17</v>
      </c>
      <c r="DR33" s="8">
        <f t="shared" si="103"/>
        <v>5</v>
      </c>
      <c r="DS33" s="8">
        <f t="shared" si="103"/>
        <v>17</v>
      </c>
    </row>
    <row r="34" spans="1:123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104">AVERAGE(D34:F34)</f>
        <v>52.666666666666664</v>
      </c>
      <c r="H34" s="8">
        <f t="shared" ref="H34:H65" si="105">G34*2/3</f>
        <v>35.111111111111107</v>
      </c>
      <c r="I34" s="11">
        <f t="shared" ref="I34:I65" si="106">$H34-D34</f>
        <v>13.111111111111107</v>
      </c>
      <c r="J34" s="8">
        <f t="shared" ref="J34:J65" si="107">$H34-E34</f>
        <v>-24.888888888888893</v>
      </c>
      <c r="K34" s="8">
        <f t="shared" ref="K34:K65" si="108">$H34-F34</f>
        <v>-40.888888888888893</v>
      </c>
      <c r="L34" s="37">
        <v>33</v>
      </c>
      <c r="M34" s="37">
        <v>88</v>
      </c>
      <c r="N34" s="35">
        <f t="shared" si="45"/>
        <v>60.5</v>
      </c>
      <c r="O34" s="35">
        <f t="shared" si="46"/>
        <v>40.333333333333329</v>
      </c>
      <c r="P34" s="35">
        <f t="shared" si="47"/>
        <v>47.666666666666664</v>
      </c>
      <c r="Q34" s="35">
        <f t="shared" si="48"/>
        <v>31.777777777777775</v>
      </c>
      <c r="R34" s="42">
        <f t="shared" si="49"/>
        <v>38.5</v>
      </c>
      <c r="S34" s="42">
        <f t="shared" si="50"/>
        <v>18.333333333333329</v>
      </c>
      <c r="T34" s="42">
        <f t="shared" si="51"/>
        <v>25.666666666666664</v>
      </c>
      <c r="U34" s="42">
        <f t="shared" si="52"/>
        <v>9.777777777777775</v>
      </c>
      <c r="V34" s="10">
        <f t="shared" si="53"/>
        <v>0.73101265822784811</v>
      </c>
      <c r="W34" s="10">
        <f t="shared" si="54"/>
        <v>0.34810126582278472</v>
      </c>
      <c r="X34" s="10">
        <f t="shared" si="55"/>
        <v>0.48734177215189872</v>
      </c>
      <c r="Y34" s="10">
        <f t="shared" si="56"/>
        <v>0.18565400843881852</v>
      </c>
      <c r="Z34" s="37">
        <f t="shared" si="57"/>
        <v>38.5</v>
      </c>
      <c r="AA34" s="37">
        <f t="shared" si="58"/>
        <v>18.333333333333329</v>
      </c>
      <c r="AB34" s="37">
        <f t="shared" si="59"/>
        <v>25.666666666666664</v>
      </c>
      <c r="AC34" s="37">
        <f t="shared" si="60"/>
        <v>9.777777777777775</v>
      </c>
      <c r="AD34" s="58">
        <f t="shared" si="61"/>
        <v>0.73101265822784811</v>
      </c>
      <c r="AE34" s="58">
        <f t="shared" si="62"/>
        <v>0.34810126582278472</v>
      </c>
      <c r="AF34" s="58">
        <f t="shared" si="63"/>
        <v>0.48734177215189872</v>
      </c>
      <c r="AG34" s="58">
        <f t="shared" si="64"/>
        <v>0.18565400843881852</v>
      </c>
      <c r="AH34" s="35">
        <f t="shared" si="65"/>
        <v>-0.93333333333333335</v>
      </c>
      <c r="AI34" s="35">
        <f t="shared" si="66"/>
        <v>-0.58823529411764697</v>
      </c>
      <c r="AJ34" s="35">
        <f t="shared" si="67"/>
        <v>-0.73684210526315796</v>
      </c>
      <c r="AK34" s="35">
        <f t="shared" si="68"/>
        <v>-0.36363636363636359</v>
      </c>
      <c r="AL34" s="10">
        <f t="shared" si="69"/>
        <v>0.93333333333333335</v>
      </c>
      <c r="AM34" s="10">
        <f t="shared" si="70"/>
        <v>0.58823529411764697</v>
      </c>
      <c r="AN34" s="10">
        <f t="shared" si="71"/>
        <v>0.73684210526315796</v>
      </c>
      <c r="AO34" s="10">
        <f t="shared" si="72"/>
        <v>0.36363636363636359</v>
      </c>
      <c r="AP34" s="58">
        <f>(D34-58.4)^2</f>
        <v>1324.9599999999998</v>
      </c>
      <c r="AQ34" s="52">
        <v>1</v>
      </c>
      <c r="AR34" s="52" t="s">
        <v>123</v>
      </c>
      <c r="AS34" s="52">
        <v>0</v>
      </c>
      <c r="AT34" s="6">
        <v>65</v>
      </c>
      <c r="AU34" s="6">
        <v>63</v>
      </c>
      <c r="AV34" s="40">
        <f t="shared" ref="AV34:AV65" si="109">AVERAGE(AT34,AU34)</f>
        <v>64</v>
      </c>
      <c r="AW34" s="40">
        <f t="shared" si="73"/>
        <v>42.666666666666664</v>
      </c>
      <c r="AX34" s="40">
        <f t="shared" ref="AX34:AX65" si="110">AVERAGE(AT34,AU34,E34)</f>
        <v>62.666666666666664</v>
      </c>
      <c r="AY34" s="40">
        <f t="shared" si="74"/>
        <v>41.777777777777771</v>
      </c>
      <c r="AZ34" s="21">
        <f t="shared" ref="AZ34:AZ65" si="111">AV34-E34</f>
        <v>4</v>
      </c>
      <c r="BA34" s="21">
        <f t="shared" ref="BA34:BA65" si="112">AW34-E34</f>
        <v>-17.333333333333336</v>
      </c>
      <c r="BB34" s="21">
        <f t="shared" ref="BB34:BB65" si="113">AX34-E34</f>
        <v>2.6666666666666643</v>
      </c>
      <c r="BC34" s="21">
        <f t="shared" ref="BC34:BC65" si="114">AY34-E34</f>
        <v>-18.222222222222229</v>
      </c>
      <c r="BD34" s="6">
        <f t="shared" ref="BD34:BD65" si="115">AZ34/G34</f>
        <v>7.5949367088607597E-2</v>
      </c>
      <c r="BE34" s="6">
        <f t="shared" ref="BE34:BE65" si="116">BA34/G34</f>
        <v>-0.32911392405063294</v>
      </c>
      <c r="BF34" s="6">
        <f t="shared" ref="BF34:BF65" si="117">BB34/G34</f>
        <v>5.0632911392405021E-2</v>
      </c>
      <c r="BG34" s="6">
        <f t="shared" ref="BG34:BG65" si="118">BC34/G34</f>
        <v>-0.34599156118143476</v>
      </c>
      <c r="BH34" s="40">
        <f t="shared" si="75"/>
        <v>4</v>
      </c>
      <c r="BI34" s="40">
        <f t="shared" si="76"/>
        <v>17.333333333333336</v>
      </c>
      <c r="BJ34" s="40">
        <f t="shared" si="77"/>
        <v>2.6666666666666643</v>
      </c>
      <c r="BK34" s="40">
        <f t="shared" si="78"/>
        <v>18.222222222222229</v>
      </c>
      <c r="BL34" s="21">
        <f t="shared" si="79"/>
        <v>7.5949367088607597E-2</v>
      </c>
      <c r="BM34" s="21">
        <f t="shared" si="80"/>
        <v>0.32911392405063294</v>
      </c>
      <c r="BN34" s="21">
        <f t="shared" si="81"/>
        <v>5.0632911392405021E-2</v>
      </c>
      <c r="BO34" s="21">
        <f t="shared" si="82"/>
        <v>0.34599156118143476</v>
      </c>
      <c r="BP34" s="23">
        <f t="shared" ref="BP34:BP65" si="119">(E34-AV34)/(0.5*(E34+AV34))</f>
        <v>-6.4516129032258063E-2</v>
      </c>
      <c r="BQ34" s="23">
        <f t="shared" ref="BQ34:BQ65" si="120">(E34-AW34)/(0.5*(E34+AW34))</f>
        <v>0.33766233766233772</v>
      </c>
      <c r="BR34" s="23">
        <f t="shared" ref="BR34:BR65" si="121">(E34-AX34)/(0.5*(E34+AX34))</f>
        <v>-4.3478260869565181E-2</v>
      </c>
      <c r="BS34" s="23">
        <f t="shared" ref="BS34:BS65" si="122">(E34-AY34)/(0.5*(E34+AY34))</f>
        <v>0.3580786026200875</v>
      </c>
      <c r="BT34" s="66">
        <f t="shared" si="83"/>
        <v>6.4516129032258063E-2</v>
      </c>
      <c r="BU34" s="66">
        <f t="shared" si="24"/>
        <v>0.33766233766233772</v>
      </c>
      <c r="BV34" s="66">
        <f t="shared" si="25"/>
        <v>4.3478260869565181E-2</v>
      </c>
      <c r="BW34" s="66">
        <f t="shared" si="26"/>
        <v>0.3580786026200875</v>
      </c>
      <c r="BX34" s="16">
        <v>0</v>
      </c>
      <c r="BY34" s="16">
        <v>0</v>
      </c>
      <c r="BZ34" s="7">
        <v>25</v>
      </c>
      <c r="CA34" s="7">
        <v>40</v>
      </c>
      <c r="CB34" s="47">
        <f t="shared" si="84"/>
        <v>32.5</v>
      </c>
      <c r="CC34" s="47">
        <f t="shared" si="85"/>
        <v>21.666666666666664</v>
      </c>
      <c r="CD34" s="47">
        <f t="shared" ref="CD34:CD65" si="123">AVERAGE(BZ34,CA34,F34)</f>
        <v>47</v>
      </c>
      <c r="CE34" s="47">
        <f t="shared" si="86"/>
        <v>31.333333333333332</v>
      </c>
      <c r="CF34" s="46">
        <f t="shared" ref="CF34:CF65" si="124">CB34-F34</f>
        <v>-43.5</v>
      </c>
      <c r="CG34" s="46">
        <f t="shared" ref="CG34:CG65" si="125">CC34-F34</f>
        <v>-54.333333333333336</v>
      </c>
      <c r="CH34" s="46">
        <f t="shared" ref="CH34:CH65" si="126">CD34-F34</f>
        <v>-29</v>
      </c>
      <c r="CI34" s="46">
        <f t="shared" ref="CI34:CI65" si="127">CE34-F34</f>
        <v>-44.666666666666671</v>
      </c>
      <c r="CJ34" s="7">
        <f t="shared" ref="CJ34:CJ65" si="128">CF34/G34</f>
        <v>-0.82594936708860767</v>
      </c>
      <c r="CK34" s="7">
        <f t="shared" ref="CK34:CK65" si="129">CG34/G34</f>
        <v>-1.0316455696202533</v>
      </c>
      <c r="CL34" s="7">
        <f t="shared" ref="CL34:CL65" si="130">CH34/G34</f>
        <v>-0.55063291139240511</v>
      </c>
      <c r="CM34" s="7">
        <f t="shared" ref="CM34:CM65" si="131">CI34/G34</f>
        <v>-0.84810126582278489</v>
      </c>
      <c r="CN34" s="47">
        <f t="shared" si="87"/>
        <v>43.5</v>
      </c>
      <c r="CO34" s="47">
        <f t="shared" si="88"/>
        <v>54.333333333333336</v>
      </c>
      <c r="CP34" s="47">
        <f t="shared" si="89"/>
        <v>29</v>
      </c>
      <c r="CQ34" s="47">
        <f t="shared" si="90"/>
        <v>44.666666666666671</v>
      </c>
      <c r="CR34" s="46">
        <f t="shared" si="91"/>
        <v>0.82594936708860767</v>
      </c>
      <c r="CS34" s="46">
        <f t="shared" si="92"/>
        <v>1.0316455696202533</v>
      </c>
      <c r="CT34" s="46">
        <f t="shared" si="93"/>
        <v>0.55063291139240511</v>
      </c>
      <c r="CU34" s="46">
        <f t="shared" si="94"/>
        <v>0.84810126582278489</v>
      </c>
      <c r="CV34" s="65">
        <f t="shared" ref="CV34:CV65" si="132">(F34-CB34)/(0.5*(F34+CB34))</f>
        <v>0.8018433179723502</v>
      </c>
      <c r="CW34" s="65">
        <f t="shared" ref="CW34:CW65" si="133">(F34-CC34)/(0.5*(F34+CC34))</f>
        <v>1.112627986348123</v>
      </c>
      <c r="CX34" s="65">
        <f t="shared" ref="CX34:CX65" si="134">(F34-CD34)/(0.5*(F34+CD34))</f>
        <v>0.47154471544715448</v>
      </c>
      <c r="CY34" s="65">
        <f t="shared" ref="CY34:CY65" si="135">(F34-CE34)/(0.5*(F34+CE34))</f>
        <v>0.83229813664596286</v>
      </c>
      <c r="CZ34" s="64">
        <f t="shared" si="95"/>
        <v>0.8018433179723502</v>
      </c>
      <c r="DA34" s="64">
        <f t="shared" si="42"/>
        <v>1.112627986348123</v>
      </c>
      <c r="DB34" s="64">
        <f t="shared" si="43"/>
        <v>0.47154471544715448</v>
      </c>
      <c r="DC34" s="64">
        <f t="shared" si="44"/>
        <v>0.83229813664596286</v>
      </c>
      <c r="DD34" s="45">
        <v>0</v>
      </c>
      <c r="DE34" s="45">
        <v>1</v>
      </c>
      <c r="DF34" s="67">
        <v>-6.4516129032258063E-2</v>
      </c>
      <c r="DG34" s="67">
        <v>0.33766233766233772</v>
      </c>
      <c r="DH34" s="67">
        <v>-4.3478260869565181E-2</v>
      </c>
      <c r="DI34" s="67">
        <v>0.3580786026200875</v>
      </c>
      <c r="DJ34" s="69">
        <v>6.4516129032258063E-2</v>
      </c>
      <c r="DK34" s="69">
        <v>0.33766233766233772</v>
      </c>
      <c r="DL34" s="69">
        <v>4.3478260869565181E-2</v>
      </c>
      <c r="DM34" s="69">
        <v>0.3580786026200875</v>
      </c>
      <c r="DN34" s="1">
        <v>6</v>
      </c>
      <c r="DO34" s="1">
        <v>0</v>
      </c>
      <c r="DP34" s="1">
        <v>1</v>
      </c>
    </row>
    <row r="35" spans="1:123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104"/>
        <v>28.333333333333332</v>
      </c>
      <c r="H35" s="8">
        <f t="shared" si="105"/>
        <v>18.888888888888889</v>
      </c>
      <c r="I35" s="8">
        <f t="shared" si="106"/>
        <v>1.8888888888888893</v>
      </c>
      <c r="J35" s="11">
        <f t="shared" si="107"/>
        <v>-1.1111111111111107</v>
      </c>
      <c r="K35" s="8">
        <f t="shared" si="108"/>
        <v>-29.111111111111111</v>
      </c>
      <c r="L35" s="37">
        <v>45</v>
      </c>
      <c r="M35" s="37">
        <v>40</v>
      </c>
      <c r="N35" s="35">
        <f t="shared" si="45"/>
        <v>42.5</v>
      </c>
      <c r="O35" s="35">
        <f t="shared" si="46"/>
        <v>28.333333333333332</v>
      </c>
      <c r="P35" s="35">
        <f t="shared" si="47"/>
        <v>34</v>
      </c>
      <c r="Q35" s="35">
        <f t="shared" si="48"/>
        <v>22.666666666666664</v>
      </c>
      <c r="R35" s="42">
        <f t="shared" si="49"/>
        <v>25.5</v>
      </c>
      <c r="S35" s="42">
        <f t="shared" si="50"/>
        <v>11.333333333333332</v>
      </c>
      <c r="T35" s="42">
        <f t="shared" si="51"/>
        <v>17</v>
      </c>
      <c r="U35" s="42">
        <f t="shared" si="52"/>
        <v>5.6666666666666643</v>
      </c>
      <c r="V35" s="10">
        <f t="shared" si="53"/>
        <v>0.9</v>
      </c>
      <c r="W35" s="10">
        <f t="shared" si="54"/>
        <v>0.39999999999999997</v>
      </c>
      <c r="X35" s="10">
        <f t="shared" si="55"/>
        <v>0.6</v>
      </c>
      <c r="Y35" s="10">
        <f t="shared" si="56"/>
        <v>0.19999999999999993</v>
      </c>
      <c r="Z35" s="37">
        <f t="shared" si="57"/>
        <v>25.5</v>
      </c>
      <c r="AA35" s="37">
        <f t="shared" si="58"/>
        <v>11.333333333333332</v>
      </c>
      <c r="AB35" s="37">
        <f t="shared" si="59"/>
        <v>17</v>
      </c>
      <c r="AC35" s="37">
        <f t="shared" si="60"/>
        <v>5.6666666666666643</v>
      </c>
      <c r="AD35" s="58">
        <f t="shared" si="61"/>
        <v>0.9</v>
      </c>
      <c r="AE35" s="58">
        <f t="shared" si="62"/>
        <v>0.39999999999999997</v>
      </c>
      <c r="AF35" s="58">
        <f t="shared" si="63"/>
        <v>0.6</v>
      </c>
      <c r="AG35" s="58">
        <f t="shared" si="64"/>
        <v>0.19999999999999993</v>
      </c>
      <c r="AH35" s="35">
        <f t="shared" si="65"/>
        <v>-0.8571428571428571</v>
      </c>
      <c r="AI35" s="35">
        <f t="shared" si="66"/>
        <v>-0.5</v>
      </c>
      <c r="AJ35" s="35">
        <f t="shared" si="67"/>
        <v>-0.66666666666666663</v>
      </c>
      <c r="AK35" s="35">
        <f t="shared" si="68"/>
        <v>-0.28571428571428559</v>
      </c>
      <c r="AL35" s="10">
        <f t="shared" si="69"/>
        <v>0.8571428571428571</v>
      </c>
      <c r="AM35" s="10">
        <f t="shared" si="70"/>
        <v>0.5</v>
      </c>
      <c r="AN35" s="10">
        <f t="shared" si="71"/>
        <v>0.66666666666666663</v>
      </c>
      <c r="AO35" s="10">
        <f t="shared" si="72"/>
        <v>0.28571428571428559</v>
      </c>
      <c r="AP35" s="58">
        <f>(D35-28.7)^2</f>
        <v>136.88999999999999</v>
      </c>
      <c r="AQ35" s="52">
        <v>0</v>
      </c>
      <c r="AR35" s="52" t="s">
        <v>123</v>
      </c>
      <c r="AS35" s="52">
        <v>0</v>
      </c>
      <c r="AT35" s="6">
        <v>30</v>
      </c>
      <c r="AU35" s="6">
        <v>35</v>
      </c>
      <c r="AV35" s="40">
        <f t="shared" si="109"/>
        <v>32.5</v>
      </c>
      <c r="AW35" s="40">
        <f t="shared" si="73"/>
        <v>21.666666666666664</v>
      </c>
      <c r="AX35" s="40">
        <f t="shared" si="110"/>
        <v>28.333333333333332</v>
      </c>
      <c r="AY35" s="40">
        <f t="shared" si="74"/>
        <v>18.888888888888886</v>
      </c>
      <c r="AZ35" s="21">
        <f t="shared" si="111"/>
        <v>12.5</v>
      </c>
      <c r="BA35" s="21">
        <f t="shared" si="112"/>
        <v>1.6666666666666643</v>
      </c>
      <c r="BB35" s="21">
        <f t="shared" si="113"/>
        <v>8.3333333333333321</v>
      </c>
      <c r="BC35" s="21">
        <f t="shared" si="114"/>
        <v>-1.1111111111111143</v>
      </c>
      <c r="BD35" s="6">
        <f t="shared" si="115"/>
        <v>0.44117647058823534</v>
      </c>
      <c r="BE35" s="6">
        <f t="shared" si="116"/>
        <v>5.8823529411764622E-2</v>
      </c>
      <c r="BF35" s="6">
        <f t="shared" si="117"/>
        <v>0.29411764705882348</v>
      </c>
      <c r="BG35" s="6">
        <f t="shared" si="118"/>
        <v>-3.9215686274509914E-2</v>
      </c>
      <c r="BH35" s="40">
        <f t="shared" si="75"/>
        <v>12.5</v>
      </c>
      <c r="BI35" s="40">
        <f t="shared" si="76"/>
        <v>1.6666666666666643</v>
      </c>
      <c r="BJ35" s="40">
        <f t="shared" si="77"/>
        <v>8.3333333333333321</v>
      </c>
      <c r="BK35" s="40">
        <f t="shared" si="78"/>
        <v>1.1111111111111143</v>
      </c>
      <c r="BL35" s="21">
        <f t="shared" si="79"/>
        <v>0.44117647058823534</v>
      </c>
      <c r="BM35" s="21">
        <f t="shared" si="80"/>
        <v>5.8823529411764622E-2</v>
      </c>
      <c r="BN35" s="21">
        <f t="shared" si="81"/>
        <v>0.29411764705882348</v>
      </c>
      <c r="BO35" s="21">
        <f t="shared" si="82"/>
        <v>3.9215686274509914E-2</v>
      </c>
      <c r="BP35" s="23">
        <f t="shared" si="119"/>
        <v>-0.47619047619047616</v>
      </c>
      <c r="BQ35" s="23">
        <f t="shared" si="120"/>
        <v>-7.9999999999999891E-2</v>
      </c>
      <c r="BR35" s="23">
        <f t="shared" si="121"/>
        <v>-0.34482758620689652</v>
      </c>
      <c r="BS35" s="23">
        <f t="shared" si="122"/>
        <v>5.7142857142857308E-2</v>
      </c>
      <c r="BT35" s="66">
        <f t="shared" si="83"/>
        <v>0.47619047619047616</v>
      </c>
      <c r="BU35" s="66">
        <f t="shared" si="24"/>
        <v>7.9999999999999891E-2</v>
      </c>
      <c r="BV35" s="66">
        <f t="shared" si="25"/>
        <v>0.34482758620689652</v>
      </c>
      <c r="BW35" s="66">
        <f t="shared" si="26"/>
        <v>5.7142857142857308E-2</v>
      </c>
      <c r="BX35" s="16">
        <v>1</v>
      </c>
      <c r="BY35" s="16">
        <v>0</v>
      </c>
      <c r="BZ35" s="7">
        <v>29</v>
      </c>
      <c r="CA35" s="7">
        <v>70</v>
      </c>
      <c r="CB35" s="47">
        <f t="shared" si="84"/>
        <v>49.5</v>
      </c>
      <c r="CC35" s="47">
        <f t="shared" si="85"/>
        <v>33</v>
      </c>
      <c r="CD35" s="47">
        <f t="shared" si="123"/>
        <v>49</v>
      </c>
      <c r="CE35" s="47">
        <f t="shared" si="86"/>
        <v>32.666666666666664</v>
      </c>
      <c r="CF35" s="46">
        <f t="shared" si="124"/>
        <v>1.5</v>
      </c>
      <c r="CG35" s="46">
        <f t="shared" si="125"/>
        <v>-15</v>
      </c>
      <c r="CH35" s="46">
        <f t="shared" si="126"/>
        <v>1</v>
      </c>
      <c r="CI35" s="46">
        <f t="shared" si="127"/>
        <v>-15.333333333333336</v>
      </c>
      <c r="CJ35" s="7">
        <f t="shared" si="128"/>
        <v>5.2941176470588235E-2</v>
      </c>
      <c r="CK35" s="7">
        <f t="shared" si="129"/>
        <v>-0.52941176470588236</v>
      </c>
      <c r="CL35" s="7">
        <f t="shared" si="130"/>
        <v>3.5294117647058823E-2</v>
      </c>
      <c r="CM35" s="7">
        <f t="shared" si="131"/>
        <v>-0.54117647058823537</v>
      </c>
      <c r="CN35" s="47">
        <f t="shared" si="87"/>
        <v>1.5</v>
      </c>
      <c r="CO35" s="47">
        <f t="shared" si="88"/>
        <v>15</v>
      </c>
      <c r="CP35" s="47">
        <f t="shared" si="89"/>
        <v>1</v>
      </c>
      <c r="CQ35" s="47">
        <f t="shared" si="90"/>
        <v>15.333333333333336</v>
      </c>
      <c r="CR35" s="46">
        <f t="shared" si="91"/>
        <v>5.2941176470588235E-2</v>
      </c>
      <c r="CS35" s="46">
        <f t="shared" si="92"/>
        <v>0.52941176470588236</v>
      </c>
      <c r="CT35" s="46">
        <f t="shared" si="93"/>
        <v>3.5294117647058823E-2</v>
      </c>
      <c r="CU35" s="46">
        <f t="shared" si="94"/>
        <v>0.54117647058823537</v>
      </c>
      <c r="CV35" s="65">
        <f t="shared" si="132"/>
        <v>-3.0769230769230771E-2</v>
      </c>
      <c r="CW35" s="65">
        <f t="shared" si="133"/>
        <v>0.37037037037037035</v>
      </c>
      <c r="CX35" s="65">
        <f t="shared" si="134"/>
        <v>-2.0618556701030927E-2</v>
      </c>
      <c r="CY35" s="65">
        <f t="shared" si="135"/>
        <v>0.38016528925619847</v>
      </c>
      <c r="CZ35" s="64">
        <f t="shared" si="95"/>
        <v>3.0769230769230771E-2</v>
      </c>
      <c r="DA35" s="64">
        <f t="shared" si="42"/>
        <v>0.37037037037037035</v>
      </c>
      <c r="DB35" s="64">
        <f t="shared" si="43"/>
        <v>2.0618556701030927E-2</v>
      </c>
      <c r="DC35" s="64">
        <f t="shared" si="44"/>
        <v>0.38016528925619847</v>
      </c>
      <c r="DD35" s="45">
        <v>0</v>
      </c>
      <c r="DE35" s="45">
        <v>0</v>
      </c>
      <c r="DF35" s="67">
        <v>-0.47619047619047616</v>
      </c>
      <c r="DG35" s="67">
        <v>-7.9999999999999891E-2</v>
      </c>
      <c r="DH35" s="67">
        <v>-0.34482758620689652</v>
      </c>
      <c r="DI35" s="67">
        <v>5.7142857142857308E-2</v>
      </c>
      <c r="DJ35" s="69">
        <v>0.47619047619047616</v>
      </c>
      <c r="DK35" s="69">
        <v>7.9999999999999891E-2</v>
      </c>
      <c r="DL35" s="69">
        <v>0.34482758620689652</v>
      </c>
      <c r="DM35" s="69">
        <v>5.7142857142857308E-2</v>
      </c>
      <c r="DN35" s="1">
        <v>1</v>
      </c>
      <c r="DO35" s="1">
        <v>6</v>
      </c>
      <c r="DP35" s="1">
        <v>0</v>
      </c>
    </row>
    <row r="36" spans="1:123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104"/>
        <v>17</v>
      </c>
      <c r="H36" s="8">
        <f t="shared" si="105"/>
        <v>11.333333333333334</v>
      </c>
      <c r="I36" s="8">
        <f t="shared" si="106"/>
        <v>3.3333333333333339</v>
      </c>
      <c r="J36" s="11">
        <f t="shared" si="107"/>
        <v>1.3333333333333339</v>
      </c>
      <c r="K36" s="8">
        <f t="shared" si="108"/>
        <v>-21.666666666666664</v>
      </c>
      <c r="L36" s="37">
        <v>20</v>
      </c>
      <c r="M36" s="37">
        <v>23</v>
      </c>
      <c r="N36" s="35">
        <f t="shared" si="45"/>
        <v>21.5</v>
      </c>
      <c r="O36" s="35">
        <f t="shared" si="46"/>
        <v>14.333333333333332</v>
      </c>
      <c r="P36" s="35">
        <f t="shared" si="47"/>
        <v>17</v>
      </c>
      <c r="Q36" s="35">
        <f t="shared" si="48"/>
        <v>11.333333333333332</v>
      </c>
      <c r="R36" s="42">
        <f t="shared" si="49"/>
        <v>13.5</v>
      </c>
      <c r="S36" s="42">
        <f t="shared" si="50"/>
        <v>6.3333333333333321</v>
      </c>
      <c r="T36" s="42">
        <f t="shared" si="51"/>
        <v>9</v>
      </c>
      <c r="U36" s="42">
        <f t="shared" si="52"/>
        <v>3.3333333333333321</v>
      </c>
      <c r="V36" s="10">
        <f t="shared" si="53"/>
        <v>0.79411764705882348</v>
      </c>
      <c r="W36" s="10">
        <f t="shared" si="54"/>
        <v>0.37254901960784309</v>
      </c>
      <c r="X36" s="10">
        <f t="shared" si="55"/>
        <v>0.52941176470588236</v>
      </c>
      <c r="Y36" s="10">
        <f t="shared" si="56"/>
        <v>0.19607843137254896</v>
      </c>
      <c r="Z36" s="37">
        <f t="shared" si="57"/>
        <v>13.5</v>
      </c>
      <c r="AA36" s="37">
        <f t="shared" si="58"/>
        <v>6.3333333333333321</v>
      </c>
      <c r="AB36" s="37">
        <f t="shared" si="59"/>
        <v>9</v>
      </c>
      <c r="AC36" s="37">
        <f t="shared" si="60"/>
        <v>3.3333333333333321</v>
      </c>
      <c r="AD36" s="58">
        <f t="shared" si="61"/>
        <v>0.79411764705882348</v>
      </c>
      <c r="AE36" s="58">
        <f t="shared" si="62"/>
        <v>0.37254901960784309</v>
      </c>
      <c r="AF36" s="58">
        <f t="shared" si="63"/>
        <v>0.52941176470588236</v>
      </c>
      <c r="AG36" s="58">
        <f t="shared" si="64"/>
        <v>0.19607843137254896</v>
      </c>
      <c r="AH36" s="35">
        <f t="shared" si="65"/>
        <v>-0.9152542372881356</v>
      </c>
      <c r="AI36" s="35">
        <f t="shared" si="66"/>
        <v>-0.56716417910447758</v>
      </c>
      <c r="AJ36" s="35">
        <f t="shared" si="67"/>
        <v>-0.72</v>
      </c>
      <c r="AK36" s="35">
        <f t="shared" si="68"/>
        <v>-0.34482758620689646</v>
      </c>
      <c r="AL36" s="10">
        <f t="shared" si="69"/>
        <v>0.9152542372881356</v>
      </c>
      <c r="AM36" s="10">
        <f t="shared" si="70"/>
        <v>0.56716417910447758</v>
      </c>
      <c r="AN36" s="10">
        <f t="shared" si="71"/>
        <v>0.72</v>
      </c>
      <c r="AO36" s="10">
        <f t="shared" si="72"/>
        <v>0.34482758620689646</v>
      </c>
      <c r="AP36" s="58">
        <f>(D36-25.7)^2</f>
        <v>313.28999999999996</v>
      </c>
      <c r="AQ36" s="52">
        <v>0</v>
      </c>
      <c r="AR36" s="52" t="s">
        <v>123</v>
      </c>
      <c r="AS36" s="52">
        <v>0</v>
      </c>
      <c r="AT36" s="6">
        <v>16</v>
      </c>
      <c r="AU36" s="6">
        <v>18</v>
      </c>
      <c r="AV36" s="40">
        <f t="shared" si="109"/>
        <v>17</v>
      </c>
      <c r="AW36" s="40">
        <f t="shared" si="73"/>
        <v>11.333333333333332</v>
      </c>
      <c r="AX36" s="40">
        <f t="shared" si="110"/>
        <v>14.666666666666666</v>
      </c>
      <c r="AY36" s="40">
        <f t="shared" si="74"/>
        <v>9.7777777777777768</v>
      </c>
      <c r="AZ36" s="21">
        <f t="shared" si="111"/>
        <v>7</v>
      </c>
      <c r="BA36" s="21">
        <f t="shared" si="112"/>
        <v>1.3333333333333321</v>
      </c>
      <c r="BB36" s="21">
        <f t="shared" si="113"/>
        <v>4.6666666666666661</v>
      </c>
      <c r="BC36" s="21">
        <f t="shared" si="114"/>
        <v>-0.22222222222222321</v>
      </c>
      <c r="BD36" s="6">
        <f t="shared" si="115"/>
        <v>0.41176470588235292</v>
      </c>
      <c r="BE36" s="6">
        <f t="shared" si="116"/>
        <v>7.8431372549019537E-2</v>
      </c>
      <c r="BF36" s="6">
        <f t="shared" si="117"/>
        <v>0.2745098039215686</v>
      </c>
      <c r="BG36" s="6">
        <f t="shared" si="118"/>
        <v>-1.3071895424836659E-2</v>
      </c>
      <c r="BH36" s="40">
        <f t="shared" si="75"/>
        <v>7</v>
      </c>
      <c r="BI36" s="40">
        <f t="shared" si="76"/>
        <v>1.3333333333333321</v>
      </c>
      <c r="BJ36" s="40">
        <f t="shared" si="77"/>
        <v>4.6666666666666661</v>
      </c>
      <c r="BK36" s="40">
        <f t="shared" si="78"/>
        <v>0.22222222222222321</v>
      </c>
      <c r="BL36" s="21">
        <f t="shared" si="79"/>
        <v>0.41176470588235292</v>
      </c>
      <c r="BM36" s="21">
        <f t="shared" si="80"/>
        <v>7.8431372549019537E-2</v>
      </c>
      <c r="BN36" s="21">
        <f t="shared" si="81"/>
        <v>0.2745098039215686</v>
      </c>
      <c r="BO36" s="21">
        <f t="shared" si="82"/>
        <v>1.3071895424836659E-2</v>
      </c>
      <c r="BP36" s="23">
        <f t="shared" si="119"/>
        <v>-0.51851851851851849</v>
      </c>
      <c r="BQ36" s="23">
        <f t="shared" si="120"/>
        <v>-0.12499999999999989</v>
      </c>
      <c r="BR36" s="23">
        <f t="shared" si="121"/>
        <v>-0.37837837837837834</v>
      </c>
      <c r="BS36" s="23">
        <f t="shared" si="122"/>
        <v>2.2471910112359651E-2</v>
      </c>
      <c r="BT36" s="66">
        <f t="shared" si="83"/>
        <v>0.51851851851851849</v>
      </c>
      <c r="BU36" s="66">
        <f t="shared" si="24"/>
        <v>0.12499999999999989</v>
      </c>
      <c r="BV36" s="66">
        <f t="shared" si="25"/>
        <v>0.37837837837837834</v>
      </c>
      <c r="BW36" s="66">
        <f t="shared" si="26"/>
        <v>2.2471910112359651E-2</v>
      </c>
      <c r="BX36" s="16">
        <v>1</v>
      </c>
      <c r="BY36" s="16">
        <v>0</v>
      </c>
      <c r="BZ36" s="7">
        <v>30</v>
      </c>
      <c r="CA36" s="7">
        <v>15</v>
      </c>
      <c r="CB36" s="47">
        <f t="shared" si="84"/>
        <v>22.5</v>
      </c>
      <c r="CC36" s="47">
        <f t="shared" si="85"/>
        <v>15</v>
      </c>
      <c r="CD36" s="47">
        <f t="shared" si="123"/>
        <v>26</v>
      </c>
      <c r="CE36" s="47">
        <f t="shared" si="86"/>
        <v>17.333333333333332</v>
      </c>
      <c r="CF36" s="46">
        <f t="shared" si="124"/>
        <v>-10.5</v>
      </c>
      <c r="CG36" s="46">
        <f t="shared" si="125"/>
        <v>-18</v>
      </c>
      <c r="CH36" s="46">
        <f t="shared" si="126"/>
        <v>-7</v>
      </c>
      <c r="CI36" s="46">
        <f t="shared" si="127"/>
        <v>-15.666666666666668</v>
      </c>
      <c r="CJ36" s="7">
        <f t="shared" si="128"/>
        <v>-0.61764705882352944</v>
      </c>
      <c r="CK36" s="7">
        <f t="shared" si="129"/>
        <v>-1.0588235294117647</v>
      </c>
      <c r="CL36" s="7">
        <f t="shared" si="130"/>
        <v>-0.41176470588235292</v>
      </c>
      <c r="CM36" s="7">
        <f t="shared" si="131"/>
        <v>-0.92156862745098045</v>
      </c>
      <c r="CN36" s="47">
        <f t="shared" si="87"/>
        <v>10.5</v>
      </c>
      <c r="CO36" s="47">
        <f t="shared" si="88"/>
        <v>18</v>
      </c>
      <c r="CP36" s="47">
        <f t="shared" si="89"/>
        <v>7</v>
      </c>
      <c r="CQ36" s="47">
        <f t="shared" si="90"/>
        <v>15.666666666666668</v>
      </c>
      <c r="CR36" s="46">
        <f t="shared" si="91"/>
        <v>0.61764705882352944</v>
      </c>
      <c r="CS36" s="46">
        <f t="shared" si="92"/>
        <v>1.0588235294117647</v>
      </c>
      <c r="CT36" s="46">
        <f t="shared" si="93"/>
        <v>0.41176470588235292</v>
      </c>
      <c r="CU36" s="46">
        <f t="shared" si="94"/>
        <v>0.92156862745098045</v>
      </c>
      <c r="CV36" s="65">
        <f t="shared" si="132"/>
        <v>0.3783783783783784</v>
      </c>
      <c r="CW36" s="65">
        <f t="shared" si="133"/>
        <v>0.75</v>
      </c>
      <c r="CX36" s="65">
        <f t="shared" si="134"/>
        <v>0.23728813559322035</v>
      </c>
      <c r="CY36" s="65">
        <f t="shared" si="135"/>
        <v>0.6225165562913908</v>
      </c>
      <c r="CZ36" s="64">
        <f t="shared" si="95"/>
        <v>0.3783783783783784</v>
      </c>
      <c r="DA36" s="64">
        <f t="shared" si="42"/>
        <v>0.75</v>
      </c>
      <c r="DB36" s="64">
        <f t="shared" si="43"/>
        <v>0.23728813559322035</v>
      </c>
      <c r="DC36" s="64">
        <f t="shared" si="44"/>
        <v>0.6225165562913908</v>
      </c>
      <c r="DD36" s="45">
        <v>0</v>
      </c>
      <c r="DE36" s="45">
        <v>1</v>
      </c>
      <c r="DF36" s="67">
        <v>-0.51851851851851849</v>
      </c>
      <c r="DG36" s="67">
        <v>-0.12499999999999989</v>
      </c>
      <c r="DH36" s="67">
        <v>-0.37837837837837834</v>
      </c>
      <c r="DI36" s="67">
        <v>2.2471910112359651E-2</v>
      </c>
      <c r="DJ36" s="69">
        <v>0.51851851851851849</v>
      </c>
      <c r="DK36" s="69">
        <v>0.12499999999999989</v>
      </c>
      <c r="DL36" s="69">
        <v>0.37837837837837834</v>
      </c>
      <c r="DM36" s="69">
        <v>2.2471910112359651E-2</v>
      </c>
      <c r="DN36" s="1">
        <v>0</v>
      </c>
      <c r="DO36" s="1">
        <v>6</v>
      </c>
      <c r="DP36" s="1">
        <v>1</v>
      </c>
    </row>
    <row r="37" spans="1:123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104"/>
        <v>7.333333333333333</v>
      </c>
      <c r="H37" s="8">
        <f t="shared" si="105"/>
        <v>4.8888888888888884</v>
      </c>
      <c r="I37" s="11">
        <f t="shared" si="106"/>
        <v>1.8888888888888884</v>
      </c>
      <c r="J37" s="8">
        <f t="shared" si="107"/>
        <v>-3.1111111111111116</v>
      </c>
      <c r="K37" s="8">
        <f t="shared" si="108"/>
        <v>-6.1111111111111116</v>
      </c>
      <c r="L37" s="37">
        <v>10</v>
      </c>
      <c r="M37" s="37">
        <v>12</v>
      </c>
      <c r="N37" s="35">
        <f t="shared" si="45"/>
        <v>11</v>
      </c>
      <c r="O37" s="35">
        <f t="shared" si="46"/>
        <v>7.333333333333333</v>
      </c>
      <c r="P37" s="35">
        <f t="shared" si="47"/>
        <v>8.3333333333333339</v>
      </c>
      <c r="Q37" s="35">
        <f t="shared" si="48"/>
        <v>5.5555555555555554</v>
      </c>
      <c r="R37" s="42">
        <f t="shared" si="49"/>
        <v>8</v>
      </c>
      <c r="S37" s="42">
        <f t="shared" si="50"/>
        <v>4.333333333333333</v>
      </c>
      <c r="T37" s="42">
        <f t="shared" si="51"/>
        <v>5.3333333333333339</v>
      </c>
      <c r="U37" s="42">
        <f t="shared" si="52"/>
        <v>2.5555555555555554</v>
      </c>
      <c r="V37" s="10">
        <f t="shared" si="53"/>
        <v>1.0909090909090911</v>
      </c>
      <c r="W37" s="10">
        <f t="shared" si="54"/>
        <v>0.59090909090909094</v>
      </c>
      <c r="X37" s="10">
        <f t="shared" si="55"/>
        <v>0.7272727272727274</v>
      </c>
      <c r="Y37" s="10">
        <f t="shared" si="56"/>
        <v>0.34848484848484845</v>
      </c>
      <c r="Z37" s="37">
        <f t="shared" si="57"/>
        <v>8</v>
      </c>
      <c r="AA37" s="37">
        <f t="shared" si="58"/>
        <v>4.333333333333333</v>
      </c>
      <c r="AB37" s="37">
        <f t="shared" si="59"/>
        <v>5.3333333333333339</v>
      </c>
      <c r="AC37" s="37">
        <f t="shared" si="60"/>
        <v>2.5555555555555554</v>
      </c>
      <c r="AD37" s="58">
        <f t="shared" si="61"/>
        <v>1.0909090909090911</v>
      </c>
      <c r="AE37" s="58">
        <f t="shared" si="62"/>
        <v>0.59090909090909094</v>
      </c>
      <c r="AF37" s="58">
        <f t="shared" si="63"/>
        <v>0.7272727272727274</v>
      </c>
      <c r="AG37" s="58">
        <f t="shared" si="64"/>
        <v>0.34848484848484845</v>
      </c>
      <c r="AH37" s="35">
        <f t="shared" si="65"/>
        <v>-1.1428571428571428</v>
      </c>
      <c r="AI37" s="35">
        <f t="shared" si="66"/>
        <v>-0.83870967741935487</v>
      </c>
      <c r="AJ37" s="35">
        <f t="shared" si="67"/>
        <v>-0.94117647058823539</v>
      </c>
      <c r="AK37" s="35">
        <f t="shared" si="68"/>
        <v>-0.59740259740259738</v>
      </c>
      <c r="AL37" s="10">
        <f t="shared" si="69"/>
        <v>1.1428571428571428</v>
      </c>
      <c r="AM37" s="10">
        <f t="shared" si="70"/>
        <v>0.83870967741935487</v>
      </c>
      <c r="AN37" s="10">
        <f t="shared" si="71"/>
        <v>0.94117647058823539</v>
      </c>
      <c r="AO37" s="10">
        <f t="shared" si="72"/>
        <v>0.59740259740259738</v>
      </c>
      <c r="AP37" s="58">
        <f>(D37-25.1)^2</f>
        <v>488.41000000000008</v>
      </c>
      <c r="AQ37" s="52">
        <v>1</v>
      </c>
      <c r="AR37" s="52" t="s">
        <v>123</v>
      </c>
      <c r="AS37" s="52">
        <v>0</v>
      </c>
      <c r="AT37" s="6">
        <v>17</v>
      </c>
      <c r="AU37" s="6">
        <v>19</v>
      </c>
      <c r="AV37" s="40">
        <f t="shared" si="109"/>
        <v>18</v>
      </c>
      <c r="AW37" s="40">
        <f t="shared" si="73"/>
        <v>12</v>
      </c>
      <c r="AX37" s="40">
        <f t="shared" si="110"/>
        <v>14.666666666666666</v>
      </c>
      <c r="AY37" s="40">
        <f t="shared" si="74"/>
        <v>9.7777777777777768</v>
      </c>
      <c r="AZ37" s="21">
        <f t="shared" si="111"/>
        <v>10</v>
      </c>
      <c r="BA37" s="21">
        <f t="shared" si="112"/>
        <v>4</v>
      </c>
      <c r="BB37" s="21">
        <f t="shared" si="113"/>
        <v>6.6666666666666661</v>
      </c>
      <c r="BC37" s="21">
        <f t="shared" si="114"/>
        <v>1.7777777777777768</v>
      </c>
      <c r="BD37" s="6">
        <f t="shared" si="115"/>
        <v>1.3636363636363638</v>
      </c>
      <c r="BE37" s="6">
        <f t="shared" si="116"/>
        <v>0.54545454545454553</v>
      </c>
      <c r="BF37" s="6">
        <f t="shared" si="117"/>
        <v>0.90909090909090906</v>
      </c>
      <c r="BG37" s="6">
        <f t="shared" si="118"/>
        <v>0.24242424242424229</v>
      </c>
      <c r="BH37" s="40">
        <f t="shared" si="75"/>
        <v>10</v>
      </c>
      <c r="BI37" s="40">
        <f t="shared" si="76"/>
        <v>4</v>
      </c>
      <c r="BJ37" s="40">
        <f t="shared" si="77"/>
        <v>6.6666666666666661</v>
      </c>
      <c r="BK37" s="40">
        <f t="shared" si="78"/>
        <v>1.7777777777777768</v>
      </c>
      <c r="BL37" s="21">
        <f t="shared" si="79"/>
        <v>1.3636363636363638</v>
      </c>
      <c r="BM37" s="21">
        <f t="shared" si="80"/>
        <v>0.54545454545454553</v>
      </c>
      <c r="BN37" s="21">
        <f t="shared" si="81"/>
        <v>0.90909090909090906</v>
      </c>
      <c r="BO37" s="21">
        <f t="shared" si="82"/>
        <v>0.24242424242424229</v>
      </c>
      <c r="BP37" s="23">
        <f t="shared" si="119"/>
        <v>-0.76923076923076927</v>
      </c>
      <c r="BQ37" s="23">
        <f t="shared" si="120"/>
        <v>-0.4</v>
      </c>
      <c r="BR37" s="23">
        <f t="shared" si="121"/>
        <v>-0.58823529411764708</v>
      </c>
      <c r="BS37" s="23">
        <f t="shared" si="122"/>
        <v>-0.19999999999999987</v>
      </c>
      <c r="BT37" s="66">
        <f t="shared" si="83"/>
        <v>0.76923076923076927</v>
      </c>
      <c r="BU37" s="66">
        <f t="shared" si="24"/>
        <v>0.4</v>
      </c>
      <c r="BV37" s="66">
        <f t="shared" si="25"/>
        <v>0.58823529411764708</v>
      </c>
      <c r="BW37" s="66">
        <f t="shared" si="26"/>
        <v>0.19999999999999987</v>
      </c>
      <c r="BX37" s="16">
        <v>0</v>
      </c>
      <c r="BY37" s="16">
        <v>0</v>
      </c>
      <c r="BZ37" s="7">
        <v>7</v>
      </c>
      <c r="CA37" s="7">
        <v>15</v>
      </c>
      <c r="CB37" s="47">
        <f t="shared" si="84"/>
        <v>11</v>
      </c>
      <c r="CC37" s="47">
        <f t="shared" si="85"/>
        <v>7.333333333333333</v>
      </c>
      <c r="CD37" s="47">
        <f t="shared" si="123"/>
        <v>11</v>
      </c>
      <c r="CE37" s="47">
        <f t="shared" si="86"/>
        <v>7.333333333333333</v>
      </c>
      <c r="CF37" s="46">
        <f t="shared" si="124"/>
        <v>0</v>
      </c>
      <c r="CG37" s="46">
        <f t="shared" si="125"/>
        <v>-3.666666666666667</v>
      </c>
      <c r="CH37" s="46">
        <f t="shared" si="126"/>
        <v>0</v>
      </c>
      <c r="CI37" s="46">
        <f t="shared" si="127"/>
        <v>-3.666666666666667</v>
      </c>
      <c r="CJ37" s="7">
        <f t="shared" si="128"/>
        <v>0</v>
      </c>
      <c r="CK37" s="7">
        <f t="shared" si="129"/>
        <v>-0.50000000000000011</v>
      </c>
      <c r="CL37" s="7">
        <f t="shared" si="130"/>
        <v>0</v>
      </c>
      <c r="CM37" s="7">
        <f t="shared" si="131"/>
        <v>-0.50000000000000011</v>
      </c>
      <c r="CN37" s="47">
        <f t="shared" si="87"/>
        <v>0</v>
      </c>
      <c r="CO37" s="47">
        <f t="shared" si="88"/>
        <v>3.666666666666667</v>
      </c>
      <c r="CP37" s="47">
        <f t="shared" si="89"/>
        <v>0</v>
      </c>
      <c r="CQ37" s="47">
        <f t="shared" si="90"/>
        <v>3.666666666666667</v>
      </c>
      <c r="CR37" s="46">
        <f t="shared" si="91"/>
        <v>0</v>
      </c>
      <c r="CS37" s="46">
        <f t="shared" si="92"/>
        <v>0.50000000000000011</v>
      </c>
      <c r="CT37" s="46">
        <f t="shared" si="93"/>
        <v>0</v>
      </c>
      <c r="CU37" s="46">
        <f t="shared" si="94"/>
        <v>0.50000000000000011</v>
      </c>
      <c r="CV37" s="65">
        <f t="shared" si="132"/>
        <v>0</v>
      </c>
      <c r="CW37" s="65">
        <f t="shared" si="133"/>
        <v>0.40000000000000008</v>
      </c>
      <c r="CX37" s="65">
        <f t="shared" si="134"/>
        <v>0</v>
      </c>
      <c r="CY37" s="65">
        <f t="shared" si="135"/>
        <v>0.40000000000000008</v>
      </c>
      <c r="CZ37" s="64">
        <f t="shared" si="95"/>
        <v>0</v>
      </c>
      <c r="DA37" s="64">
        <f t="shared" si="42"/>
        <v>0.40000000000000008</v>
      </c>
      <c r="DB37" s="64">
        <f t="shared" si="43"/>
        <v>0</v>
      </c>
      <c r="DC37" s="64">
        <f t="shared" si="44"/>
        <v>0.40000000000000008</v>
      </c>
      <c r="DD37" s="45">
        <v>0</v>
      </c>
      <c r="DE37" s="45">
        <v>1</v>
      </c>
      <c r="DF37" s="67">
        <v>-0.76923076923076927</v>
      </c>
      <c r="DG37" s="67">
        <v>-0.4</v>
      </c>
      <c r="DH37" s="67">
        <v>-0.58823529411764708</v>
      </c>
      <c r="DI37" s="67">
        <v>-0.19999999999999987</v>
      </c>
      <c r="DJ37" s="69">
        <v>0.76923076923076927</v>
      </c>
      <c r="DK37" s="69">
        <v>0.4</v>
      </c>
      <c r="DL37" s="69">
        <v>0.58823529411764708</v>
      </c>
      <c r="DM37" s="69">
        <v>0.19999999999999987</v>
      </c>
      <c r="DN37" s="1">
        <v>8</v>
      </c>
      <c r="DO37" s="1">
        <v>0</v>
      </c>
      <c r="DP37" s="1">
        <v>1</v>
      </c>
      <c r="DQ37" s="8">
        <f t="shared" ref="DQ37:DS37" si="136">SUM(DN34:DN37)</f>
        <v>15</v>
      </c>
      <c r="DR37" s="8">
        <f t="shared" si="136"/>
        <v>12</v>
      </c>
      <c r="DS37" s="8">
        <f t="shared" si="136"/>
        <v>3</v>
      </c>
    </row>
    <row r="38" spans="1:123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104"/>
        <v>31.666666666666668</v>
      </c>
      <c r="H38" s="8">
        <f t="shared" si="105"/>
        <v>21.111111111111111</v>
      </c>
      <c r="I38" s="11">
        <f t="shared" si="106"/>
        <v>-0.88888888888888928</v>
      </c>
      <c r="J38" s="8">
        <f t="shared" si="107"/>
        <v>13.111111111111111</v>
      </c>
      <c r="K38" s="8">
        <f t="shared" si="108"/>
        <v>-43.888888888888886</v>
      </c>
      <c r="L38" s="37">
        <v>65</v>
      </c>
      <c r="M38" s="37">
        <v>70</v>
      </c>
      <c r="N38" s="35">
        <f t="shared" si="45"/>
        <v>67.5</v>
      </c>
      <c r="O38" s="35">
        <f t="shared" si="46"/>
        <v>45</v>
      </c>
      <c r="P38" s="35">
        <f t="shared" si="47"/>
        <v>52.333333333333336</v>
      </c>
      <c r="Q38" s="35">
        <f t="shared" si="48"/>
        <v>34.888888888888886</v>
      </c>
      <c r="R38" s="42">
        <f t="shared" si="49"/>
        <v>45.5</v>
      </c>
      <c r="S38" s="42">
        <f t="shared" si="50"/>
        <v>23</v>
      </c>
      <c r="T38" s="42">
        <f t="shared" si="51"/>
        <v>30.333333333333336</v>
      </c>
      <c r="U38" s="42">
        <f t="shared" si="52"/>
        <v>12.888888888888886</v>
      </c>
      <c r="V38" s="10">
        <f t="shared" si="53"/>
        <v>1.4368421052631579</v>
      </c>
      <c r="W38" s="10">
        <f t="shared" si="54"/>
        <v>0.72631578947368414</v>
      </c>
      <c r="X38" s="10">
        <f t="shared" si="55"/>
        <v>0.95789473684210535</v>
      </c>
      <c r="Y38" s="10">
        <f t="shared" si="56"/>
        <v>0.407017543859649</v>
      </c>
      <c r="Z38" s="37">
        <f t="shared" si="57"/>
        <v>45.5</v>
      </c>
      <c r="AA38" s="37">
        <f t="shared" si="58"/>
        <v>23</v>
      </c>
      <c r="AB38" s="37">
        <f t="shared" si="59"/>
        <v>30.333333333333336</v>
      </c>
      <c r="AC38" s="37">
        <f t="shared" si="60"/>
        <v>12.888888888888886</v>
      </c>
      <c r="AD38" s="58">
        <f t="shared" si="61"/>
        <v>1.4368421052631579</v>
      </c>
      <c r="AE38" s="58">
        <f t="shared" si="62"/>
        <v>0.72631578947368414</v>
      </c>
      <c r="AF38" s="58">
        <f t="shared" si="63"/>
        <v>0.95789473684210535</v>
      </c>
      <c r="AG38" s="58">
        <f t="shared" si="64"/>
        <v>0.407017543859649</v>
      </c>
      <c r="AH38" s="35">
        <f t="shared" si="65"/>
        <v>-1.0167597765363128</v>
      </c>
      <c r="AI38" s="35">
        <f t="shared" si="66"/>
        <v>-0.68656716417910446</v>
      </c>
      <c r="AJ38" s="35">
        <f t="shared" si="67"/>
        <v>-0.81614349775784745</v>
      </c>
      <c r="AK38" s="35">
        <f t="shared" si="68"/>
        <v>-0.45312499999999989</v>
      </c>
      <c r="AL38" s="10">
        <f t="shared" si="69"/>
        <v>1.0167597765363128</v>
      </c>
      <c r="AM38" s="10">
        <f t="shared" si="70"/>
        <v>0.68656716417910446</v>
      </c>
      <c r="AN38" s="10">
        <f t="shared" si="71"/>
        <v>0.81614349775784745</v>
      </c>
      <c r="AO38" s="10">
        <f t="shared" si="72"/>
        <v>0.45312499999999989</v>
      </c>
      <c r="AP38" s="58">
        <f>(D38-27.2)^2</f>
        <v>27.039999999999992</v>
      </c>
      <c r="AQ38" s="52">
        <v>1</v>
      </c>
      <c r="AR38" s="52">
        <v>1</v>
      </c>
      <c r="AS38" s="52">
        <v>1</v>
      </c>
      <c r="AT38" s="6">
        <v>15</v>
      </c>
      <c r="AU38" s="6">
        <v>23</v>
      </c>
      <c r="AV38" s="40">
        <f t="shared" si="109"/>
        <v>19</v>
      </c>
      <c r="AW38" s="40">
        <f t="shared" si="73"/>
        <v>12.666666666666666</v>
      </c>
      <c r="AX38" s="40">
        <f t="shared" si="110"/>
        <v>15.333333333333334</v>
      </c>
      <c r="AY38" s="40">
        <f t="shared" si="74"/>
        <v>10.222222222222221</v>
      </c>
      <c r="AZ38" s="21">
        <f t="shared" si="111"/>
        <v>11</v>
      </c>
      <c r="BA38" s="21">
        <f t="shared" si="112"/>
        <v>4.6666666666666661</v>
      </c>
      <c r="BB38" s="21">
        <f t="shared" si="113"/>
        <v>7.3333333333333339</v>
      </c>
      <c r="BC38" s="21">
        <f t="shared" si="114"/>
        <v>2.2222222222222214</v>
      </c>
      <c r="BD38" s="6">
        <f t="shared" si="115"/>
        <v>0.34736842105263155</v>
      </c>
      <c r="BE38" s="6">
        <f t="shared" si="116"/>
        <v>0.14736842105263157</v>
      </c>
      <c r="BF38" s="6">
        <f t="shared" si="117"/>
        <v>0.23157894736842105</v>
      </c>
      <c r="BG38" s="6">
        <f t="shared" si="118"/>
        <v>7.0175438596491196E-2</v>
      </c>
      <c r="BH38" s="40">
        <f t="shared" si="75"/>
        <v>11</v>
      </c>
      <c r="BI38" s="40">
        <f t="shared" si="76"/>
        <v>4.6666666666666661</v>
      </c>
      <c r="BJ38" s="40">
        <f t="shared" si="77"/>
        <v>7.3333333333333339</v>
      </c>
      <c r="BK38" s="40">
        <f t="shared" si="78"/>
        <v>2.2222222222222214</v>
      </c>
      <c r="BL38" s="21">
        <f t="shared" si="79"/>
        <v>0.34736842105263155</v>
      </c>
      <c r="BM38" s="21">
        <f t="shared" si="80"/>
        <v>0.14736842105263157</v>
      </c>
      <c r="BN38" s="21">
        <f t="shared" si="81"/>
        <v>0.23157894736842105</v>
      </c>
      <c r="BO38" s="21">
        <f t="shared" si="82"/>
        <v>7.0175438596491196E-2</v>
      </c>
      <c r="BP38" s="23">
        <f t="shared" si="119"/>
        <v>-0.81481481481481477</v>
      </c>
      <c r="BQ38" s="23">
        <f t="shared" si="120"/>
        <v>-0.45161290322580644</v>
      </c>
      <c r="BR38" s="23">
        <f t="shared" si="121"/>
        <v>-0.62857142857142856</v>
      </c>
      <c r="BS38" s="23">
        <f t="shared" si="122"/>
        <v>-0.24390243902439016</v>
      </c>
      <c r="BT38" s="66">
        <f t="shared" si="83"/>
        <v>0.81481481481481477</v>
      </c>
      <c r="BU38" s="66">
        <f t="shared" si="24"/>
        <v>0.45161290322580644</v>
      </c>
      <c r="BV38" s="66">
        <f t="shared" si="25"/>
        <v>0.62857142857142856</v>
      </c>
      <c r="BW38" s="66">
        <f t="shared" si="26"/>
        <v>0.24390243902439016</v>
      </c>
      <c r="BX38" s="16">
        <v>0</v>
      </c>
      <c r="BY38" s="16">
        <v>1</v>
      </c>
      <c r="BZ38" s="7">
        <v>30</v>
      </c>
      <c r="CA38" s="7">
        <v>70</v>
      </c>
      <c r="CB38" s="47">
        <f t="shared" si="84"/>
        <v>50</v>
      </c>
      <c r="CC38" s="47">
        <f t="shared" si="85"/>
        <v>33.333333333333329</v>
      </c>
      <c r="CD38" s="47">
        <f t="shared" si="123"/>
        <v>55</v>
      </c>
      <c r="CE38" s="47">
        <f t="shared" si="86"/>
        <v>36.666666666666664</v>
      </c>
      <c r="CF38" s="46">
        <f t="shared" si="124"/>
        <v>-15</v>
      </c>
      <c r="CG38" s="46">
        <f t="shared" si="125"/>
        <v>-31.666666666666671</v>
      </c>
      <c r="CH38" s="46">
        <f t="shared" si="126"/>
        <v>-10</v>
      </c>
      <c r="CI38" s="46">
        <f t="shared" si="127"/>
        <v>-28.333333333333336</v>
      </c>
      <c r="CJ38" s="7">
        <f t="shared" si="128"/>
        <v>-0.47368421052631576</v>
      </c>
      <c r="CK38" s="7">
        <f t="shared" si="129"/>
        <v>-1.0000000000000002</v>
      </c>
      <c r="CL38" s="7">
        <f t="shared" si="130"/>
        <v>-0.31578947368421051</v>
      </c>
      <c r="CM38" s="7">
        <f t="shared" si="131"/>
        <v>-0.89473684210526316</v>
      </c>
      <c r="CN38" s="47">
        <f t="shared" si="87"/>
        <v>15</v>
      </c>
      <c r="CO38" s="47">
        <f t="shared" si="88"/>
        <v>31.666666666666671</v>
      </c>
      <c r="CP38" s="47">
        <f t="shared" si="89"/>
        <v>10</v>
      </c>
      <c r="CQ38" s="47">
        <f t="shared" si="90"/>
        <v>28.333333333333336</v>
      </c>
      <c r="CR38" s="46">
        <f t="shared" si="91"/>
        <v>0.47368421052631576</v>
      </c>
      <c r="CS38" s="46">
        <f t="shared" si="92"/>
        <v>1.0000000000000002</v>
      </c>
      <c r="CT38" s="46">
        <f t="shared" si="93"/>
        <v>0.31578947368421051</v>
      </c>
      <c r="CU38" s="46">
        <f t="shared" si="94"/>
        <v>0.89473684210526316</v>
      </c>
      <c r="CV38" s="65">
        <f t="shared" si="132"/>
        <v>0.2608695652173913</v>
      </c>
      <c r="CW38" s="65">
        <f t="shared" si="133"/>
        <v>0.64406779661016966</v>
      </c>
      <c r="CX38" s="65">
        <f t="shared" si="134"/>
        <v>0.16666666666666666</v>
      </c>
      <c r="CY38" s="65">
        <f t="shared" si="135"/>
        <v>0.55737704918032793</v>
      </c>
      <c r="CZ38" s="64">
        <f t="shared" si="95"/>
        <v>0.2608695652173913</v>
      </c>
      <c r="DA38" s="64">
        <f t="shared" si="42"/>
        <v>0.64406779661016966</v>
      </c>
      <c r="DB38" s="64">
        <f t="shared" si="43"/>
        <v>0.16666666666666666</v>
      </c>
      <c r="DC38" s="64">
        <f t="shared" si="44"/>
        <v>0.55737704918032793</v>
      </c>
      <c r="DD38" s="45">
        <v>0</v>
      </c>
      <c r="DE38" s="45">
        <v>0</v>
      </c>
      <c r="DF38" s="67">
        <v>-0.81481481481481477</v>
      </c>
      <c r="DG38" s="67">
        <v>-0.45161290322580644</v>
      </c>
      <c r="DH38" s="67">
        <v>-0.62857142857142856</v>
      </c>
      <c r="DI38" s="67">
        <v>-0.24390243902439016</v>
      </c>
      <c r="DJ38" s="69">
        <v>0.81481481481481477</v>
      </c>
      <c r="DK38" s="69">
        <v>0.45161290322580644</v>
      </c>
      <c r="DL38" s="69">
        <v>0.62857142857142856</v>
      </c>
      <c r="DM38" s="69">
        <v>0.24390243902439016</v>
      </c>
      <c r="DN38" s="1">
        <v>7</v>
      </c>
      <c r="DO38" s="1">
        <v>1</v>
      </c>
      <c r="DP38" s="1">
        <v>0</v>
      </c>
    </row>
    <row r="39" spans="1:123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104"/>
        <v>20.333333333333332</v>
      </c>
      <c r="H39" s="8">
        <f t="shared" si="105"/>
        <v>13.555555555555555</v>
      </c>
      <c r="I39" s="11">
        <f t="shared" si="106"/>
        <v>-1.4444444444444446</v>
      </c>
      <c r="J39" s="8">
        <f t="shared" si="107"/>
        <v>-21.444444444444443</v>
      </c>
      <c r="K39" s="8">
        <f t="shared" si="108"/>
        <v>2.5555555555555554</v>
      </c>
      <c r="L39" s="37">
        <v>33</v>
      </c>
      <c r="M39" s="37">
        <v>20</v>
      </c>
      <c r="N39" s="35">
        <f t="shared" si="45"/>
        <v>26.5</v>
      </c>
      <c r="O39" s="35">
        <f t="shared" si="46"/>
        <v>17.666666666666664</v>
      </c>
      <c r="P39" s="35">
        <f t="shared" si="47"/>
        <v>22.666666666666668</v>
      </c>
      <c r="Q39" s="35">
        <f t="shared" si="48"/>
        <v>15.111111111111111</v>
      </c>
      <c r="R39" s="42">
        <f t="shared" si="49"/>
        <v>11.5</v>
      </c>
      <c r="S39" s="42">
        <f t="shared" si="50"/>
        <v>2.6666666666666643</v>
      </c>
      <c r="T39" s="42">
        <f t="shared" si="51"/>
        <v>7.6666666666666679</v>
      </c>
      <c r="U39" s="42">
        <f t="shared" si="52"/>
        <v>0.11111111111111072</v>
      </c>
      <c r="V39" s="10">
        <f t="shared" si="53"/>
        <v>0.56557377049180335</v>
      </c>
      <c r="W39" s="10">
        <f t="shared" si="54"/>
        <v>0.13114754098360645</v>
      </c>
      <c r="X39" s="10">
        <f t="shared" si="55"/>
        <v>0.37704918032786894</v>
      </c>
      <c r="Y39" s="10">
        <f t="shared" si="56"/>
        <v>5.4644808743169208E-3</v>
      </c>
      <c r="Z39" s="37">
        <f t="shared" si="57"/>
        <v>11.5</v>
      </c>
      <c r="AA39" s="37">
        <f t="shared" si="58"/>
        <v>2.6666666666666643</v>
      </c>
      <c r="AB39" s="37">
        <f t="shared" si="59"/>
        <v>7.6666666666666679</v>
      </c>
      <c r="AC39" s="37">
        <f t="shared" si="60"/>
        <v>0.11111111111111072</v>
      </c>
      <c r="AD39" s="58">
        <f t="shared" si="61"/>
        <v>0.56557377049180335</v>
      </c>
      <c r="AE39" s="58">
        <f t="shared" si="62"/>
        <v>0.13114754098360645</v>
      </c>
      <c r="AF39" s="58">
        <f t="shared" si="63"/>
        <v>0.37704918032786894</v>
      </c>
      <c r="AG39" s="58">
        <f t="shared" si="64"/>
        <v>5.4644808743169208E-3</v>
      </c>
      <c r="AH39" s="35">
        <f t="shared" si="65"/>
        <v>-0.55421686746987953</v>
      </c>
      <c r="AI39" s="35">
        <f t="shared" si="66"/>
        <v>-0.16326530612244886</v>
      </c>
      <c r="AJ39" s="35">
        <f t="shared" si="67"/>
        <v>-0.40707964601769914</v>
      </c>
      <c r="AK39" s="35">
        <f t="shared" si="68"/>
        <v>-7.3800738007379811E-3</v>
      </c>
      <c r="AL39" s="10">
        <f t="shared" si="69"/>
        <v>0.55421686746987953</v>
      </c>
      <c r="AM39" s="10">
        <f t="shared" si="70"/>
        <v>0.16326530612244886</v>
      </c>
      <c r="AN39" s="10">
        <f t="shared" si="71"/>
        <v>0.40707964601769914</v>
      </c>
      <c r="AO39" s="10">
        <f t="shared" si="72"/>
        <v>7.3800738007379811E-3</v>
      </c>
      <c r="AP39" s="58">
        <f>(D39-22.4)^2</f>
        <v>54.759999999999977</v>
      </c>
      <c r="AQ39" s="52">
        <v>1</v>
      </c>
      <c r="AR39" s="52">
        <v>0</v>
      </c>
      <c r="AS39" s="52">
        <v>0</v>
      </c>
      <c r="AT39" s="6">
        <v>58</v>
      </c>
      <c r="AU39" s="6">
        <v>66</v>
      </c>
      <c r="AV39" s="40">
        <f t="shared" si="109"/>
        <v>62</v>
      </c>
      <c r="AW39" s="40">
        <f t="shared" si="73"/>
        <v>41.333333333333329</v>
      </c>
      <c r="AX39" s="40">
        <f t="shared" si="110"/>
        <v>53</v>
      </c>
      <c r="AY39" s="40">
        <f t="shared" si="74"/>
        <v>35.333333333333329</v>
      </c>
      <c r="AZ39" s="21">
        <f t="shared" si="111"/>
        <v>27</v>
      </c>
      <c r="BA39" s="21">
        <f t="shared" si="112"/>
        <v>6.3333333333333286</v>
      </c>
      <c r="BB39" s="21">
        <f t="shared" si="113"/>
        <v>18</v>
      </c>
      <c r="BC39" s="21">
        <f t="shared" si="114"/>
        <v>0.3333333333333286</v>
      </c>
      <c r="BD39" s="6">
        <f t="shared" si="115"/>
        <v>1.3278688524590165</v>
      </c>
      <c r="BE39" s="6">
        <f t="shared" si="116"/>
        <v>0.31147540983606536</v>
      </c>
      <c r="BF39" s="6">
        <f t="shared" si="117"/>
        <v>0.88524590163934436</v>
      </c>
      <c r="BG39" s="6">
        <f t="shared" si="118"/>
        <v>1.6393442622950588E-2</v>
      </c>
      <c r="BH39" s="40">
        <f t="shared" si="75"/>
        <v>27</v>
      </c>
      <c r="BI39" s="40">
        <f t="shared" si="76"/>
        <v>6.3333333333333286</v>
      </c>
      <c r="BJ39" s="40">
        <f t="shared" si="77"/>
        <v>18</v>
      </c>
      <c r="BK39" s="40">
        <f t="shared" si="78"/>
        <v>0.3333333333333286</v>
      </c>
      <c r="BL39" s="21">
        <f t="shared" si="79"/>
        <v>1.3278688524590165</v>
      </c>
      <c r="BM39" s="21">
        <f t="shared" si="80"/>
        <v>0.31147540983606536</v>
      </c>
      <c r="BN39" s="21">
        <f t="shared" si="81"/>
        <v>0.88524590163934436</v>
      </c>
      <c r="BO39" s="21">
        <f t="shared" si="82"/>
        <v>1.6393442622950588E-2</v>
      </c>
      <c r="BP39" s="23">
        <f t="shared" si="119"/>
        <v>-0.55670103092783507</v>
      </c>
      <c r="BQ39" s="23">
        <f t="shared" si="120"/>
        <v>-0.16593886462882085</v>
      </c>
      <c r="BR39" s="23">
        <f t="shared" si="121"/>
        <v>-0.40909090909090912</v>
      </c>
      <c r="BS39" s="23">
        <f t="shared" si="122"/>
        <v>-9.4786729857818559E-3</v>
      </c>
      <c r="BT39" s="66">
        <f t="shared" si="83"/>
        <v>0.55670103092783507</v>
      </c>
      <c r="BU39" s="66">
        <f t="shared" si="24"/>
        <v>0.16593886462882085</v>
      </c>
      <c r="BV39" s="66">
        <f t="shared" si="25"/>
        <v>0.40909090909090912</v>
      </c>
      <c r="BW39" s="66">
        <f t="shared" si="26"/>
        <v>9.4786729857818559E-3</v>
      </c>
      <c r="BX39" s="16">
        <v>0</v>
      </c>
      <c r="BY39" s="16">
        <v>0</v>
      </c>
      <c r="BZ39" s="7">
        <v>30</v>
      </c>
      <c r="CA39" s="7">
        <v>5</v>
      </c>
      <c r="CB39" s="47">
        <f t="shared" si="84"/>
        <v>17.5</v>
      </c>
      <c r="CC39" s="47">
        <f t="shared" si="85"/>
        <v>11.666666666666666</v>
      </c>
      <c r="CD39" s="47">
        <f t="shared" si="123"/>
        <v>15.333333333333334</v>
      </c>
      <c r="CE39" s="47">
        <f t="shared" si="86"/>
        <v>10.222222222222221</v>
      </c>
      <c r="CF39" s="46">
        <f t="shared" si="124"/>
        <v>6.5</v>
      </c>
      <c r="CG39" s="46">
        <f t="shared" si="125"/>
        <v>0.66666666666666607</v>
      </c>
      <c r="CH39" s="46">
        <f t="shared" si="126"/>
        <v>4.3333333333333339</v>
      </c>
      <c r="CI39" s="46">
        <f t="shared" si="127"/>
        <v>-0.77777777777777857</v>
      </c>
      <c r="CJ39" s="7">
        <f t="shared" si="128"/>
        <v>0.31967213114754101</v>
      </c>
      <c r="CK39" s="7">
        <f t="shared" si="129"/>
        <v>3.2786885245901613E-2</v>
      </c>
      <c r="CL39" s="7">
        <f t="shared" si="130"/>
        <v>0.2131147540983607</v>
      </c>
      <c r="CM39" s="7">
        <f t="shared" si="131"/>
        <v>-3.8251366120218622E-2</v>
      </c>
      <c r="CN39" s="47">
        <f t="shared" si="87"/>
        <v>6.5</v>
      </c>
      <c r="CO39" s="47">
        <f t="shared" si="88"/>
        <v>0.66666666666666607</v>
      </c>
      <c r="CP39" s="47">
        <f t="shared" si="89"/>
        <v>4.3333333333333339</v>
      </c>
      <c r="CQ39" s="47">
        <f t="shared" si="90"/>
        <v>0.77777777777777857</v>
      </c>
      <c r="CR39" s="46">
        <f t="shared" si="91"/>
        <v>0.31967213114754101</v>
      </c>
      <c r="CS39" s="46">
        <f t="shared" si="92"/>
        <v>3.2786885245901613E-2</v>
      </c>
      <c r="CT39" s="46">
        <f t="shared" si="93"/>
        <v>0.2131147540983607</v>
      </c>
      <c r="CU39" s="46">
        <f t="shared" si="94"/>
        <v>3.8251366120218622E-2</v>
      </c>
      <c r="CV39" s="65">
        <f t="shared" si="132"/>
        <v>-0.45614035087719296</v>
      </c>
      <c r="CW39" s="65">
        <f t="shared" si="133"/>
        <v>-5.8823529411764656E-2</v>
      </c>
      <c r="CX39" s="65">
        <f t="shared" si="134"/>
        <v>-0.32911392405063294</v>
      </c>
      <c r="CY39" s="65">
        <f t="shared" si="135"/>
        <v>7.3298429319371805E-2</v>
      </c>
      <c r="CZ39" s="64">
        <f t="shared" si="95"/>
        <v>0.45614035087719296</v>
      </c>
      <c r="DA39" s="64">
        <f t="shared" si="42"/>
        <v>5.8823529411764656E-2</v>
      </c>
      <c r="DB39" s="64">
        <f t="shared" si="43"/>
        <v>0.32911392405063294</v>
      </c>
      <c r="DC39" s="64">
        <f t="shared" si="44"/>
        <v>7.3298429319371805E-2</v>
      </c>
      <c r="DD39" s="45">
        <v>0</v>
      </c>
      <c r="DE39" s="45">
        <v>1</v>
      </c>
      <c r="DF39" s="67">
        <v>-0.55670103092783507</v>
      </c>
      <c r="DG39" s="67">
        <v>-0.16593886462882085</v>
      </c>
      <c r="DH39" s="67">
        <v>-0.40909090909090912</v>
      </c>
      <c r="DI39" s="67">
        <v>-9.4786729857818559E-3</v>
      </c>
      <c r="DJ39" s="69">
        <v>0.55670103092783507</v>
      </c>
      <c r="DK39" s="69">
        <v>0.16593886462882085</v>
      </c>
      <c r="DL39" s="69">
        <v>0.40909090909090912</v>
      </c>
      <c r="DM39" s="69">
        <v>9.4786729857818559E-3</v>
      </c>
      <c r="DN39" s="1">
        <v>7</v>
      </c>
      <c r="DO39" s="1">
        <v>0</v>
      </c>
      <c r="DP39" s="1">
        <v>1</v>
      </c>
    </row>
    <row r="40" spans="1:123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104"/>
        <v>13.333333333333334</v>
      </c>
      <c r="H40" s="8">
        <f t="shared" si="105"/>
        <v>8.8888888888888893</v>
      </c>
      <c r="I40" s="11">
        <f t="shared" si="106"/>
        <v>1.8888888888888893</v>
      </c>
      <c r="J40" s="8">
        <f t="shared" si="107"/>
        <v>-6.1111111111111107</v>
      </c>
      <c r="K40" s="8">
        <f t="shared" si="108"/>
        <v>-9.1111111111111107</v>
      </c>
      <c r="L40" s="37">
        <v>20</v>
      </c>
      <c r="M40" s="37">
        <v>18</v>
      </c>
      <c r="N40" s="35">
        <f t="shared" si="45"/>
        <v>19</v>
      </c>
      <c r="O40" s="35">
        <f t="shared" si="46"/>
        <v>12.666666666666666</v>
      </c>
      <c r="P40" s="35">
        <f t="shared" si="47"/>
        <v>15</v>
      </c>
      <c r="Q40" s="35">
        <f t="shared" si="48"/>
        <v>10</v>
      </c>
      <c r="R40" s="42">
        <f t="shared" si="49"/>
        <v>12</v>
      </c>
      <c r="S40" s="42">
        <f t="shared" si="50"/>
        <v>5.6666666666666661</v>
      </c>
      <c r="T40" s="42">
        <f t="shared" si="51"/>
        <v>8</v>
      </c>
      <c r="U40" s="42">
        <f t="shared" si="52"/>
        <v>3</v>
      </c>
      <c r="V40" s="10">
        <f t="shared" si="53"/>
        <v>0.89999999999999991</v>
      </c>
      <c r="W40" s="10">
        <f t="shared" si="54"/>
        <v>0.42499999999999993</v>
      </c>
      <c r="X40" s="10">
        <f t="shared" si="55"/>
        <v>0.6</v>
      </c>
      <c r="Y40" s="10">
        <f t="shared" si="56"/>
        <v>0.22499999999999998</v>
      </c>
      <c r="Z40" s="37">
        <f t="shared" si="57"/>
        <v>12</v>
      </c>
      <c r="AA40" s="37">
        <f t="shared" si="58"/>
        <v>5.6666666666666661</v>
      </c>
      <c r="AB40" s="37">
        <f t="shared" si="59"/>
        <v>8</v>
      </c>
      <c r="AC40" s="37">
        <f t="shared" si="60"/>
        <v>3</v>
      </c>
      <c r="AD40" s="58">
        <f t="shared" si="61"/>
        <v>0.89999999999999991</v>
      </c>
      <c r="AE40" s="58">
        <f t="shared" si="62"/>
        <v>0.42499999999999993</v>
      </c>
      <c r="AF40" s="58">
        <f t="shared" si="63"/>
        <v>0.6</v>
      </c>
      <c r="AG40" s="58">
        <f t="shared" si="64"/>
        <v>0.22499999999999998</v>
      </c>
      <c r="AH40" s="35">
        <f t="shared" si="65"/>
        <v>-0.92307692307692313</v>
      </c>
      <c r="AI40" s="35">
        <f t="shared" si="66"/>
        <v>-0.57627118644067798</v>
      </c>
      <c r="AJ40" s="35">
        <f t="shared" si="67"/>
        <v>-0.72727272727272729</v>
      </c>
      <c r="AK40" s="35">
        <f t="shared" si="68"/>
        <v>-0.35294117647058826</v>
      </c>
      <c r="AL40" s="10">
        <f t="shared" si="69"/>
        <v>0.92307692307692313</v>
      </c>
      <c r="AM40" s="10">
        <f t="shared" si="70"/>
        <v>0.57627118644067798</v>
      </c>
      <c r="AN40" s="10">
        <f t="shared" si="71"/>
        <v>0.72727272727272729</v>
      </c>
      <c r="AO40" s="10">
        <f t="shared" si="72"/>
        <v>0.35294117647058826</v>
      </c>
      <c r="AP40" s="58">
        <f>(D40-20.2)^2</f>
        <v>174.23999999999998</v>
      </c>
      <c r="AQ40" s="52">
        <v>1</v>
      </c>
      <c r="AR40" s="52">
        <v>0</v>
      </c>
      <c r="AS40" s="52">
        <v>2</v>
      </c>
      <c r="AT40" s="6">
        <v>10</v>
      </c>
      <c r="AU40" s="6">
        <v>20</v>
      </c>
      <c r="AV40" s="40">
        <f t="shared" si="109"/>
        <v>15</v>
      </c>
      <c r="AW40" s="40">
        <f t="shared" si="73"/>
        <v>10</v>
      </c>
      <c r="AX40" s="40">
        <f t="shared" si="110"/>
        <v>15</v>
      </c>
      <c r="AY40" s="40">
        <f t="shared" si="74"/>
        <v>10</v>
      </c>
      <c r="AZ40" s="21">
        <f t="shared" si="111"/>
        <v>0</v>
      </c>
      <c r="BA40" s="21">
        <f t="shared" si="112"/>
        <v>-5</v>
      </c>
      <c r="BB40" s="21">
        <f t="shared" si="113"/>
        <v>0</v>
      </c>
      <c r="BC40" s="21">
        <f t="shared" si="114"/>
        <v>-5</v>
      </c>
      <c r="BD40" s="6">
        <f t="shared" si="115"/>
        <v>0</v>
      </c>
      <c r="BE40" s="6">
        <f t="shared" si="116"/>
        <v>-0.375</v>
      </c>
      <c r="BF40" s="6">
        <f t="shared" si="117"/>
        <v>0</v>
      </c>
      <c r="BG40" s="6">
        <f t="shared" si="118"/>
        <v>-0.375</v>
      </c>
      <c r="BH40" s="40">
        <f t="shared" si="75"/>
        <v>0</v>
      </c>
      <c r="BI40" s="40">
        <f t="shared" si="76"/>
        <v>5</v>
      </c>
      <c r="BJ40" s="40">
        <f t="shared" si="77"/>
        <v>0</v>
      </c>
      <c r="BK40" s="40">
        <f t="shared" si="78"/>
        <v>5</v>
      </c>
      <c r="BL40" s="21">
        <f t="shared" si="79"/>
        <v>0</v>
      </c>
      <c r="BM40" s="21">
        <f t="shared" si="80"/>
        <v>0.375</v>
      </c>
      <c r="BN40" s="21">
        <f t="shared" si="81"/>
        <v>0</v>
      </c>
      <c r="BO40" s="21">
        <f t="shared" si="82"/>
        <v>0.375</v>
      </c>
      <c r="BP40" s="23">
        <f t="shared" si="119"/>
        <v>0</v>
      </c>
      <c r="BQ40" s="23">
        <f t="shared" si="120"/>
        <v>0.4</v>
      </c>
      <c r="BR40" s="23">
        <f t="shared" si="121"/>
        <v>0</v>
      </c>
      <c r="BS40" s="23">
        <f t="shared" si="122"/>
        <v>0.4</v>
      </c>
      <c r="BT40" s="66">
        <f t="shared" si="83"/>
        <v>0</v>
      </c>
      <c r="BU40" s="66">
        <f t="shared" si="24"/>
        <v>0.4</v>
      </c>
      <c r="BV40" s="66">
        <f t="shared" si="25"/>
        <v>0</v>
      </c>
      <c r="BW40" s="66">
        <f t="shared" si="26"/>
        <v>0.4</v>
      </c>
      <c r="BX40" s="16">
        <v>0</v>
      </c>
      <c r="BY40" s="16">
        <v>2</v>
      </c>
      <c r="BZ40" s="7">
        <v>20</v>
      </c>
      <c r="CA40" s="7">
        <v>15</v>
      </c>
      <c r="CB40" s="47">
        <f t="shared" si="84"/>
        <v>17.5</v>
      </c>
      <c r="CC40" s="47">
        <f t="shared" si="85"/>
        <v>11.666666666666666</v>
      </c>
      <c r="CD40" s="47">
        <f t="shared" si="123"/>
        <v>17.666666666666668</v>
      </c>
      <c r="CE40" s="47">
        <f t="shared" si="86"/>
        <v>11.777777777777779</v>
      </c>
      <c r="CF40" s="46">
        <f t="shared" si="124"/>
        <v>-0.5</v>
      </c>
      <c r="CG40" s="46">
        <f t="shared" si="125"/>
        <v>-6.3333333333333339</v>
      </c>
      <c r="CH40" s="46">
        <f t="shared" si="126"/>
        <v>-0.33333333333333215</v>
      </c>
      <c r="CI40" s="46">
        <f t="shared" si="127"/>
        <v>-6.2222222222222214</v>
      </c>
      <c r="CJ40" s="7">
        <f t="shared" si="128"/>
        <v>-3.7499999999999999E-2</v>
      </c>
      <c r="CK40" s="7">
        <f t="shared" si="129"/>
        <v>-0.47500000000000003</v>
      </c>
      <c r="CL40" s="7">
        <f t="shared" si="130"/>
        <v>-2.4999999999999911E-2</v>
      </c>
      <c r="CM40" s="7">
        <f t="shared" si="131"/>
        <v>-0.46666666666666656</v>
      </c>
      <c r="CN40" s="47">
        <f t="shared" si="87"/>
        <v>0.5</v>
      </c>
      <c r="CO40" s="47">
        <f t="shared" si="88"/>
        <v>6.3333333333333339</v>
      </c>
      <c r="CP40" s="47">
        <f t="shared" si="89"/>
        <v>0.33333333333333215</v>
      </c>
      <c r="CQ40" s="47">
        <f t="shared" si="90"/>
        <v>6.2222222222222214</v>
      </c>
      <c r="CR40" s="46">
        <f t="shared" si="91"/>
        <v>3.7499999999999999E-2</v>
      </c>
      <c r="CS40" s="46">
        <f t="shared" si="92"/>
        <v>0.47500000000000003</v>
      </c>
      <c r="CT40" s="46">
        <f t="shared" si="93"/>
        <v>2.4999999999999911E-2</v>
      </c>
      <c r="CU40" s="46">
        <f t="shared" si="94"/>
        <v>0.46666666666666656</v>
      </c>
      <c r="CV40" s="65">
        <f t="shared" si="132"/>
        <v>2.8169014084507043E-2</v>
      </c>
      <c r="CW40" s="65">
        <f t="shared" si="133"/>
        <v>0.42696629213483156</v>
      </c>
      <c r="CX40" s="65">
        <f t="shared" si="134"/>
        <v>1.8691588785046662E-2</v>
      </c>
      <c r="CY40" s="65">
        <f t="shared" si="135"/>
        <v>0.41791044776119396</v>
      </c>
      <c r="CZ40" s="64">
        <f t="shared" si="95"/>
        <v>2.8169014084507043E-2</v>
      </c>
      <c r="DA40" s="64">
        <f t="shared" si="42"/>
        <v>0.42696629213483156</v>
      </c>
      <c r="DB40" s="64">
        <f t="shared" si="43"/>
        <v>1.8691588785046662E-2</v>
      </c>
      <c r="DC40" s="64">
        <f t="shared" si="44"/>
        <v>0.41791044776119396</v>
      </c>
      <c r="DD40" s="45">
        <v>0</v>
      </c>
      <c r="DE40" s="45">
        <v>1</v>
      </c>
      <c r="DF40" s="67">
        <v>0</v>
      </c>
      <c r="DG40" s="67">
        <v>0.4</v>
      </c>
      <c r="DH40" s="67">
        <v>0</v>
      </c>
      <c r="DI40" s="67">
        <v>0.4</v>
      </c>
      <c r="DJ40" s="69">
        <v>0</v>
      </c>
      <c r="DK40" s="69">
        <v>0.4</v>
      </c>
      <c r="DL40" s="69">
        <v>0</v>
      </c>
      <c r="DM40" s="69">
        <v>0.4</v>
      </c>
      <c r="DN40" s="1">
        <v>8</v>
      </c>
      <c r="DO40" s="1">
        <v>2</v>
      </c>
      <c r="DP40" s="1">
        <v>1</v>
      </c>
    </row>
    <row r="41" spans="1:123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104"/>
        <v>6</v>
      </c>
      <c r="H41" s="8">
        <f t="shared" si="105"/>
        <v>4</v>
      </c>
      <c r="I41" s="11">
        <f t="shared" si="106"/>
        <v>1</v>
      </c>
      <c r="J41" s="11">
        <f t="shared" si="107"/>
        <v>-1</v>
      </c>
      <c r="K41" s="8">
        <f t="shared" si="108"/>
        <v>-6</v>
      </c>
      <c r="L41" s="37">
        <v>10</v>
      </c>
      <c r="M41" s="37">
        <v>12</v>
      </c>
      <c r="N41" s="35">
        <f t="shared" si="45"/>
        <v>11</v>
      </c>
      <c r="O41" s="35">
        <f t="shared" si="46"/>
        <v>7.333333333333333</v>
      </c>
      <c r="P41" s="35">
        <f t="shared" si="47"/>
        <v>8.3333333333333339</v>
      </c>
      <c r="Q41" s="35">
        <f t="shared" si="48"/>
        <v>5.5555555555555554</v>
      </c>
      <c r="R41" s="42">
        <f t="shared" si="49"/>
        <v>8</v>
      </c>
      <c r="S41" s="42">
        <f t="shared" si="50"/>
        <v>4.333333333333333</v>
      </c>
      <c r="T41" s="42">
        <f t="shared" si="51"/>
        <v>5.3333333333333339</v>
      </c>
      <c r="U41" s="42">
        <f t="shared" si="52"/>
        <v>2.5555555555555554</v>
      </c>
      <c r="V41" s="10">
        <f t="shared" si="53"/>
        <v>1.3333333333333333</v>
      </c>
      <c r="W41" s="10">
        <f t="shared" si="54"/>
        <v>0.72222222222222221</v>
      </c>
      <c r="X41" s="10">
        <f t="shared" si="55"/>
        <v>0.88888888888888895</v>
      </c>
      <c r="Y41" s="10">
        <f t="shared" si="56"/>
        <v>0.42592592592592587</v>
      </c>
      <c r="Z41" s="37">
        <f t="shared" si="57"/>
        <v>8</v>
      </c>
      <c r="AA41" s="37">
        <f t="shared" si="58"/>
        <v>4.333333333333333</v>
      </c>
      <c r="AB41" s="37">
        <f t="shared" si="59"/>
        <v>5.3333333333333339</v>
      </c>
      <c r="AC41" s="37">
        <f t="shared" si="60"/>
        <v>2.5555555555555554</v>
      </c>
      <c r="AD41" s="58">
        <f t="shared" si="61"/>
        <v>1.3333333333333333</v>
      </c>
      <c r="AE41" s="58">
        <f t="shared" si="62"/>
        <v>0.72222222222222221</v>
      </c>
      <c r="AF41" s="58">
        <f t="shared" si="63"/>
        <v>0.88888888888888895</v>
      </c>
      <c r="AG41" s="58">
        <f t="shared" si="64"/>
        <v>0.42592592592592587</v>
      </c>
      <c r="AH41" s="35">
        <f t="shared" si="65"/>
        <v>-1.1428571428571428</v>
      </c>
      <c r="AI41" s="35">
        <f t="shared" si="66"/>
        <v>-0.83870967741935487</v>
      </c>
      <c r="AJ41" s="35">
        <f t="shared" si="67"/>
        <v>-0.94117647058823539</v>
      </c>
      <c r="AK41" s="35">
        <f t="shared" si="68"/>
        <v>-0.59740259740259738</v>
      </c>
      <c r="AL41" s="10">
        <f t="shared" si="69"/>
        <v>1.1428571428571428</v>
      </c>
      <c r="AM41" s="10">
        <f t="shared" si="70"/>
        <v>0.83870967741935487</v>
      </c>
      <c r="AN41" s="10">
        <f t="shared" si="71"/>
        <v>0.94117647058823539</v>
      </c>
      <c r="AO41" s="10">
        <f t="shared" si="72"/>
        <v>0.59740259740259738</v>
      </c>
      <c r="AP41" s="58">
        <f>(D41-17.8)^2</f>
        <v>219.04000000000002</v>
      </c>
      <c r="AQ41" s="52">
        <v>1</v>
      </c>
      <c r="AR41" s="52">
        <v>1</v>
      </c>
      <c r="AS41" s="52">
        <v>1</v>
      </c>
      <c r="AT41" s="6">
        <v>12</v>
      </c>
      <c r="AU41" s="6">
        <v>14</v>
      </c>
      <c r="AV41" s="40">
        <f t="shared" si="109"/>
        <v>13</v>
      </c>
      <c r="AW41" s="40">
        <f t="shared" si="73"/>
        <v>8.6666666666666661</v>
      </c>
      <c r="AX41" s="40">
        <f t="shared" si="110"/>
        <v>10.333333333333334</v>
      </c>
      <c r="AY41" s="40">
        <f t="shared" si="74"/>
        <v>6.8888888888888893</v>
      </c>
      <c r="AZ41" s="21">
        <f t="shared" si="111"/>
        <v>8</v>
      </c>
      <c r="BA41" s="21">
        <f t="shared" si="112"/>
        <v>3.6666666666666661</v>
      </c>
      <c r="BB41" s="21">
        <f t="shared" si="113"/>
        <v>5.3333333333333339</v>
      </c>
      <c r="BC41" s="21">
        <f t="shared" si="114"/>
        <v>1.8888888888888893</v>
      </c>
      <c r="BD41" s="6">
        <f t="shared" si="115"/>
        <v>1.3333333333333333</v>
      </c>
      <c r="BE41" s="6">
        <f t="shared" si="116"/>
        <v>0.61111111111111105</v>
      </c>
      <c r="BF41" s="6">
        <f t="shared" si="117"/>
        <v>0.88888888888888895</v>
      </c>
      <c r="BG41" s="6">
        <f t="shared" si="118"/>
        <v>0.31481481481481488</v>
      </c>
      <c r="BH41" s="40">
        <f t="shared" si="75"/>
        <v>8</v>
      </c>
      <c r="BI41" s="40">
        <f t="shared" si="76"/>
        <v>3.6666666666666661</v>
      </c>
      <c r="BJ41" s="40">
        <f t="shared" si="77"/>
        <v>5.3333333333333339</v>
      </c>
      <c r="BK41" s="40">
        <f t="shared" si="78"/>
        <v>1.8888888888888893</v>
      </c>
      <c r="BL41" s="21">
        <f t="shared" si="79"/>
        <v>1.3333333333333333</v>
      </c>
      <c r="BM41" s="21">
        <f t="shared" si="80"/>
        <v>0.61111111111111105</v>
      </c>
      <c r="BN41" s="21">
        <f t="shared" si="81"/>
        <v>0.88888888888888895</v>
      </c>
      <c r="BO41" s="21">
        <f t="shared" si="82"/>
        <v>0.31481481481481488</v>
      </c>
      <c r="BP41" s="23">
        <f t="shared" si="119"/>
        <v>-0.88888888888888884</v>
      </c>
      <c r="BQ41" s="23">
        <f t="shared" si="120"/>
        <v>-0.53658536585365846</v>
      </c>
      <c r="BR41" s="23">
        <f t="shared" si="121"/>
        <v>-0.69565217391304357</v>
      </c>
      <c r="BS41" s="23">
        <f t="shared" si="122"/>
        <v>-0.31775700934579443</v>
      </c>
      <c r="BT41" s="66">
        <f t="shared" si="83"/>
        <v>0.88888888888888884</v>
      </c>
      <c r="BU41" s="66">
        <f t="shared" si="24"/>
        <v>0.53658536585365846</v>
      </c>
      <c r="BV41" s="66">
        <f t="shared" si="25"/>
        <v>0.69565217391304357</v>
      </c>
      <c r="BW41" s="66">
        <f t="shared" si="26"/>
        <v>0.31775700934579443</v>
      </c>
      <c r="BX41" s="16">
        <v>1</v>
      </c>
      <c r="BY41" s="16">
        <v>1</v>
      </c>
      <c r="BZ41" s="7">
        <v>15</v>
      </c>
      <c r="CA41" s="7">
        <v>8</v>
      </c>
      <c r="CB41" s="47">
        <f t="shared" si="84"/>
        <v>11.5</v>
      </c>
      <c r="CC41" s="47">
        <f t="shared" si="85"/>
        <v>7.6666666666666661</v>
      </c>
      <c r="CD41" s="47">
        <f t="shared" si="123"/>
        <v>11</v>
      </c>
      <c r="CE41" s="47">
        <f t="shared" si="86"/>
        <v>7.333333333333333</v>
      </c>
      <c r="CF41" s="46">
        <f t="shared" si="124"/>
        <v>1.5</v>
      </c>
      <c r="CG41" s="46">
        <f t="shared" si="125"/>
        <v>-2.3333333333333339</v>
      </c>
      <c r="CH41" s="46">
        <f t="shared" si="126"/>
        <v>1</v>
      </c>
      <c r="CI41" s="46">
        <f t="shared" si="127"/>
        <v>-2.666666666666667</v>
      </c>
      <c r="CJ41" s="7">
        <f t="shared" si="128"/>
        <v>0.25</v>
      </c>
      <c r="CK41" s="7">
        <f t="shared" si="129"/>
        <v>-0.38888888888888901</v>
      </c>
      <c r="CL41" s="7">
        <f t="shared" si="130"/>
        <v>0.16666666666666666</v>
      </c>
      <c r="CM41" s="7">
        <f t="shared" si="131"/>
        <v>-0.44444444444444448</v>
      </c>
      <c r="CN41" s="47">
        <f t="shared" si="87"/>
        <v>1.5</v>
      </c>
      <c r="CO41" s="47">
        <f t="shared" si="88"/>
        <v>2.3333333333333339</v>
      </c>
      <c r="CP41" s="47">
        <f t="shared" si="89"/>
        <v>1</v>
      </c>
      <c r="CQ41" s="47">
        <f t="shared" si="90"/>
        <v>2.666666666666667</v>
      </c>
      <c r="CR41" s="46">
        <f t="shared" si="91"/>
        <v>0.25</v>
      </c>
      <c r="CS41" s="46">
        <f t="shared" si="92"/>
        <v>0.38888888888888901</v>
      </c>
      <c r="CT41" s="46">
        <f t="shared" si="93"/>
        <v>0.16666666666666666</v>
      </c>
      <c r="CU41" s="46">
        <f t="shared" si="94"/>
        <v>0.44444444444444448</v>
      </c>
      <c r="CV41" s="65">
        <f t="shared" si="132"/>
        <v>-0.13953488372093023</v>
      </c>
      <c r="CW41" s="65">
        <f t="shared" si="133"/>
        <v>0.26415094339622652</v>
      </c>
      <c r="CX41" s="65">
        <f t="shared" si="134"/>
        <v>-9.5238095238095233E-2</v>
      </c>
      <c r="CY41" s="65">
        <f t="shared" si="135"/>
        <v>0.30769230769230776</v>
      </c>
      <c r="CZ41" s="64">
        <f t="shared" si="95"/>
        <v>0.13953488372093023</v>
      </c>
      <c r="DA41" s="64">
        <f t="shared" si="42"/>
        <v>0.26415094339622652</v>
      </c>
      <c r="DB41" s="64">
        <f t="shared" si="43"/>
        <v>9.5238095238095233E-2</v>
      </c>
      <c r="DC41" s="64">
        <f t="shared" si="44"/>
        <v>0.30769230769230776</v>
      </c>
      <c r="DD41" s="45">
        <v>0</v>
      </c>
      <c r="DE41" s="45">
        <v>1</v>
      </c>
      <c r="DF41" s="67">
        <v>-0.88888888888888884</v>
      </c>
      <c r="DG41" s="67">
        <v>-0.53658536585365846</v>
      </c>
      <c r="DH41" s="67">
        <v>-0.69565217391304357</v>
      </c>
      <c r="DI41" s="67">
        <v>-0.31775700934579443</v>
      </c>
      <c r="DJ41" s="69">
        <v>0.88888888888888884</v>
      </c>
      <c r="DK41" s="69">
        <v>0.53658536585365846</v>
      </c>
      <c r="DL41" s="69">
        <v>0.69565217391304357</v>
      </c>
      <c r="DM41" s="69">
        <v>0.31775700934579443</v>
      </c>
      <c r="DN41" s="1">
        <v>5</v>
      </c>
      <c r="DO41" s="1">
        <v>4</v>
      </c>
      <c r="DP41" s="1">
        <v>1</v>
      </c>
      <c r="DQ41" s="8">
        <f t="shared" ref="DQ41:DS41" si="137">SUM(DN38:DN41)</f>
        <v>27</v>
      </c>
      <c r="DR41" s="8">
        <f t="shared" si="137"/>
        <v>7</v>
      </c>
      <c r="DS41" s="8">
        <f t="shared" si="137"/>
        <v>3</v>
      </c>
    </row>
    <row r="42" spans="1:123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104"/>
        <v>25.333333333333332</v>
      </c>
      <c r="H42" s="8">
        <f t="shared" si="105"/>
        <v>16.888888888888889</v>
      </c>
      <c r="I42" s="11">
        <f t="shared" si="106"/>
        <v>3.8888888888888893</v>
      </c>
      <c r="J42" s="8">
        <f t="shared" si="107"/>
        <v>-12.111111111111111</v>
      </c>
      <c r="K42" s="8">
        <f t="shared" si="108"/>
        <v>-17.111111111111111</v>
      </c>
      <c r="L42" s="37">
        <v>7</v>
      </c>
      <c r="M42" s="37">
        <v>9</v>
      </c>
      <c r="N42" s="35">
        <f t="shared" si="45"/>
        <v>8</v>
      </c>
      <c r="O42" s="35">
        <f t="shared" si="46"/>
        <v>5.333333333333333</v>
      </c>
      <c r="P42" s="35">
        <f t="shared" si="47"/>
        <v>9.6666666666666661</v>
      </c>
      <c r="Q42" s="35">
        <f t="shared" si="48"/>
        <v>6.4444444444444438</v>
      </c>
      <c r="R42" s="42">
        <f t="shared" si="49"/>
        <v>-5</v>
      </c>
      <c r="S42" s="42">
        <f t="shared" si="50"/>
        <v>-7.666666666666667</v>
      </c>
      <c r="T42" s="42">
        <f t="shared" si="51"/>
        <v>-3.3333333333333339</v>
      </c>
      <c r="U42" s="42">
        <f t="shared" si="52"/>
        <v>-6.5555555555555562</v>
      </c>
      <c r="V42" s="10">
        <f t="shared" si="53"/>
        <v>-0.19736842105263158</v>
      </c>
      <c r="W42" s="10">
        <f t="shared" si="54"/>
        <v>-0.30263157894736847</v>
      </c>
      <c r="X42" s="10">
        <f t="shared" si="55"/>
        <v>-0.13157894736842107</v>
      </c>
      <c r="Y42" s="10">
        <f t="shared" si="56"/>
        <v>-0.25877192982456143</v>
      </c>
      <c r="Z42" s="37">
        <f t="shared" si="57"/>
        <v>5</v>
      </c>
      <c r="AA42" s="37">
        <f t="shared" si="58"/>
        <v>7.666666666666667</v>
      </c>
      <c r="AB42" s="37">
        <f t="shared" si="59"/>
        <v>3.3333333333333339</v>
      </c>
      <c r="AC42" s="37">
        <f t="shared" si="60"/>
        <v>6.5555555555555562</v>
      </c>
      <c r="AD42" s="58">
        <f t="shared" si="61"/>
        <v>0.19736842105263158</v>
      </c>
      <c r="AE42" s="58">
        <f t="shared" si="62"/>
        <v>0.30263157894736847</v>
      </c>
      <c r="AF42" s="58">
        <f t="shared" si="63"/>
        <v>0.13157894736842107</v>
      </c>
      <c r="AG42" s="58">
        <f t="shared" si="64"/>
        <v>0.25877192982456143</v>
      </c>
      <c r="AH42" s="35">
        <f t="shared" si="65"/>
        <v>0.47619047619047616</v>
      </c>
      <c r="AI42" s="35">
        <f t="shared" si="66"/>
        <v>0.83636363636363642</v>
      </c>
      <c r="AJ42" s="35">
        <f t="shared" si="67"/>
        <v>0.29411764705882359</v>
      </c>
      <c r="AK42" s="35">
        <f t="shared" si="68"/>
        <v>0.67428571428571438</v>
      </c>
      <c r="AL42" s="10">
        <f t="shared" si="69"/>
        <v>0.47619047619047616</v>
      </c>
      <c r="AM42" s="10">
        <f t="shared" si="70"/>
        <v>0.83636363636363642</v>
      </c>
      <c r="AN42" s="10">
        <f t="shared" si="71"/>
        <v>0.29411764705882359</v>
      </c>
      <c r="AO42" s="10">
        <f t="shared" si="72"/>
        <v>0.67428571428571438</v>
      </c>
      <c r="AP42" s="58">
        <f>(D42-58.4)^2</f>
        <v>2061.16</v>
      </c>
      <c r="AQ42" s="52">
        <v>1</v>
      </c>
      <c r="AR42" s="52" t="s">
        <v>123</v>
      </c>
      <c r="AS42" s="52">
        <v>1</v>
      </c>
      <c r="AT42" s="6">
        <v>10</v>
      </c>
      <c r="AU42" s="6">
        <v>40</v>
      </c>
      <c r="AV42" s="40">
        <f t="shared" si="109"/>
        <v>25</v>
      </c>
      <c r="AW42" s="40">
        <f t="shared" si="73"/>
        <v>16.666666666666664</v>
      </c>
      <c r="AX42" s="40">
        <f t="shared" si="110"/>
        <v>26.333333333333332</v>
      </c>
      <c r="AY42" s="40">
        <f t="shared" si="74"/>
        <v>17.555555555555554</v>
      </c>
      <c r="AZ42" s="21">
        <f t="shared" si="111"/>
        <v>-4</v>
      </c>
      <c r="BA42" s="21">
        <f t="shared" si="112"/>
        <v>-12.333333333333336</v>
      </c>
      <c r="BB42" s="21">
        <f t="shared" si="113"/>
        <v>-2.6666666666666679</v>
      </c>
      <c r="BC42" s="21">
        <f t="shared" si="114"/>
        <v>-11.444444444444446</v>
      </c>
      <c r="BD42" s="6">
        <f t="shared" si="115"/>
        <v>-0.15789473684210528</v>
      </c>
      <c r="BE42" s="6">
        <f t="shared" si="116"/>
        <v>-0.48684210526315802</v>
      </c>
      <c r="BF42" s="6">
        <f t="shared" si="117"/>
        <v>-0.10526315789473689</v>
      </c>
      <c r="BG42" s="6">
        <f t="shared" si="118"/>
        <v>-0.45175438596491235</v>
      </c>
      <c r="BH42" s="40">
        <f t="shared" si="75"/>
        <v>4</v>
      </c>
      <c r="BI42" s="40">
        <f t="shared" si="76"/>
        <v>12.333333333333336</v>
      </c>
      <c r="BJ42" s="40">
        <f t="shared" si="77"/>
        <v>2.6666666666666679</v>
      </c>
      <c r="BK42" s="40">
        <f t="shared" si="78"/>
        <v>11.444444444444446</v>
      </c>
      <c r="BL42" s="21">
        <f t="shared" si="79"/>
        <v>0.15789473684210528</v>
      </c>
      <c r="BM42" s="21">
        <f t="shared" si="80"/>
        <v>0.48684210526315802</v>
      </c>
      <c r="BN42" s="21">
        <f t="shared" si="81"/>
        <v>0.10526315789473689</v>
      </c>
      <c r="BO42" s="21">
        <f t="shared" si="82"/>
        <v>0.45175438596491235</v>
      </c>
      <c r="BP42" s="23">
        <f t="shared" si="119"/>
        <v>0.14814814814814814</v>
      </c>
      <c r="BQ42" s="23">
        <f t="shared" si="120"/>
        <v>0.54014598540145997</v>
      </c>
      <c r="BR42" s="23">
        <f t="shared" si="121"/>
        <v>9.6385542168674745E-2</v>
      </c>
      <c r="BS42" s="23">
        <f t="shared" si="122"/>
        <v>0.49164677804295948</v>
      </c>
      <c r="BT42" s="66">
        <f t="shared" si="83"/>
        <v>0.14814814814814814</v>
      </c>
      <c r="BU42" s="66">
        <f t="shared" si="24"/>
        <v>0.54014598540145997</v>
      </c>
      <c r="BV42" s="66">
        <f t="shared" si="25"/>
        <v>9.6385542168674745E-2</v>
      </c>
      <c r="BW42" s="66">
        <f t="shared" si="26"/>
        <v>0.49164677804295948</v>
      </c>
      <c r="BX42" s="16">
        <v>0</v>
      </c>
      <c r="BY42" s="16">
        <v>1</v>
      </c>
      <c r="BZ42" s="7">
        <v>20</v>
      </c>
      <c r="CA42" s="7">
        <v>63</v>
      </c>
      <c r="CB42" s="47">
        <f t="shared" si="84"/>
        <v>41.5</v>
      </c>
      <c r="CC42" s="47">
        <f t="shared" si="85"/>
        <v>27.666666666666664</v>
      </c>
      <c r="CD42" s="47">
        <f t="shared" si="123"/>
        <v>39</v>
      </c>
      <c r="CE42" s="47">
        <f t="shared" si="86"/>
        <v>26</v>
      </c>
      <c r="CF42" s="46">
        <f t="shared" si="124"/>
        <v>7.5</v>
      </c>
      <c r="CG42" s="46">
        <f t="shared" si="125"/>
        <v>-6.3333333333333357</v>
      </c>
      <c r="CH42" s="46">
        <f t="shared" si="126"/>
        <v>5</v>
      </c>
      <c r="CI42" s="46">
        <f t="shared" si="127"/>
        <v>-8</v>
      </c>
      <c r="CJ42" s="7">
        <f t="shared" si="128"/>
        <v>0.2960526315789474</v>
      </c>
      <c r="CK42" s="7">
        <f t="shared" si="129"/>
        <v>-0.25000000000000011</v>
      </c>
      <c r="CL42" s="7">
        <f t="shared" si="130"/>
        <v>0.19736842105263158</v>
      </c>
      <c r="CM42" s="7">
        <f t="shared" si="131"/>
        <v>-0.31578947368421056</v>
      </c>
      <c r="CN42" s="47">
        <f t="shared" si="87"/>
        <v>7.5</v>
      </c>
      <c r="CO42" s="47">
        <f t="shared" si="88"/>
        <v>6.3333333333333357</v>
      </c>
      <c r="CP42" s="47">
        <f t="shared" si="89"/>
        <v>5</v>
      </c>
      <c r="CQ42" s="47">
        <f t="shared" si="90"/>
        <v>8</v>
      </c>
      <c r="CR42" s="46">
        <f t="shared" si="91"/>
        <v>0.2960526315789474</v>
      </c>
      <c r="CS42" s="46">
        <f t="shared" si="92"/>
        <v>0.25000000000000011</v>
      </c>
      <c r="CT42" s="46">
        <f t="shared" si="93"/>
        <v>0.19736842105263158</v>
      </c>
      <c r="CU42" s="46">
        <f t="shared" si="94"/>
        <v>0.31578947368421056</v>
      </c>
      <c r="CV42" s="65">
        <f t="shared" si="132"/>
        <v>-0.19867549668874171</v>
      </c>
      <c r="CW42" s="65">
        <f t="shared" si="133"/>
        <v>0.2054054054054055</v>
      </c>
      <c r="CX42" s="65">
        <f t="shared" si="134"/>
        <v>-0.13698630136986301</v>
      </c>
      <c r="CY42" s="65">
        <f t="shared" si="135"/>
        <v>0.26666666666666666</v>
      </c>
      <c r="CZ42" s="64">
        <f t="shared" si="95"/>
        <v>0.19867549668874171</v>
      </c>
      <c r="DA42" s="64">
        <f t="shared" si="42"/>
        <v>0.2054054054054055</v>
      </c>
      <c r="DB42" s="64">
        <f t="shared" si="43"/>
        <v>0.13698630136986301</v>
      </c>
      <c r="DC42" s="64">
        <f t="shared" si="44"/>
        <v>0.26666666666666666</v>
      </c>
      <c r="DD42" s="45">
        <v>0</v>
      </c>
      <c r="DE42" s="45">
        <v>0</v>
      </c>
      <c r="DF42" s="67">
        <v>0.14814814814814814</v>
      </c>
      <c r="DG42" s="67">
        <v>0.54014598540145997</v>
      </c>
      <c r="DH42" s="67">
        <v>9.6385542168674745E-2</v>
      </c>
      <c r="DI42" s="67">
        <v>0.49164677804295948</v>
      </c>
      <c r="DJ42" s="69">
        <v>0.14814814814814814</v>
      </c>
      <c r="DK42" s="69">
        <v>0.54014598540145997</v>
      </c>
      <c r="DL42" s="69">
        <v>9.6385542168674745E-2</v>
      </c>
      <c r="DM42" s="69">
        <v>0.49164677804295948</v>
      </c>
      <c r="DN42" s="1">
        <v>6</v>
      </c>
      <c r="DO42" s="1">
        <v>1</v>
      </c>
      <c r="DP42" s="1">
        <v>0</v>
      </c>
    </row>
    <row r="43" spans="1:123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104"/>
        <v>29.333333333333332</v>
      </c>
      <c r="H43" s="8">
        <f t="shared" si="105"/>
        <v>19.555555555555554</v>
      </c>
      <c r="I43" s="11">
        <f t="shared" si="106"/>
        <v>-7.4444444444444464</v>
      </c>
      <c r="J43" s="8">
        <f t="shared" si="107"/>
        <v>-13.444444444444446</v>
      </c>
      <c r="K43" s="8">
        <f t="shared" si="108"/>
        <v>-8.4444444444444464</v>
      </c>
      <c r="L43" s="37">
        <v>23</v>
      </c>
      <c r="M43" s="37">
        <v>13</v>
      </c>
      <c r="N43" s="35">
        <f t="shared" si="45"/>
        <v>18</v>
      </c>
      <c r="O43" s="35">
        <f t="shared" si="46"/>
        <v>12</v>
      </c>
      <c r="P43" s="35">
        <f t="shared" si="47"/>
        <v>21</v>
      </c>
      <c r="Q43" s="35">
        <f t="shared" si="48"/>
        <v>14</v>
      </c>
      <c r="R43" s="42">
        <f t="shared" si="49"/>
        <v>-9</v>
      </c>
      <c r="S43" s="42">
        <f t="shared" si="50"/>
        <v>-15</v>
      </c>
      <c r="T43" s="42">
        <f t="shared" si="51"/>
        <v>-6</v>
      </c>
      <c r="U43" s="42">
        <f t="shared" si="52"/>
        <v>-13</v>
      </c>
      <c r="V43" s="10">
        <f t="shared" si="53"/>
        <v>-0.30681818181818182</v>
      </c>
      <c r="W43" s="10">
        <f t="shared" si="54"/>
        <v>-0.51136363636363635</v>
      </c>
      <c r="X43" s="10">
        <f t="shared" si="55"/>
        <v>-0.20454545454545456</v>
      </c>
      <c r="Y43" s="10">
        <f t="shared" si="56"/>
        <v>-0.44318181818181818</v>
      </c>
      <c r="Z43" s="37">
        <f t="shared" si="57"/>
        <v>9</v>
      </c>
      <c r="AA43" s="37">
        <f t="shared" si="58"/>
        <v>15</v>
      </c>
      <c r="AB43" s="37">
        <f t="shared" si="59"/>
        <v>6</v>
      </c>
      <c r="AC43" s="37">
        <f t="shared" si="60"/>
        <v>13</v>
      </c>
      <c r="AD43" s="58">
        <f t="shared" si="61"/>
        <v>0.30681818181818182</v>
      </c>
      <c r="AE43" s="58">
        <f t="shared" si="62"/>
        <v>0.51136363636363635</v>
      </c>
      <c r="AF43" s="58">
        <f t="shared" si="63"/>
        <v>0.20454545454545456</v>
      </c>
      <c r="AG43" s="58">
        <f t="shared" si="64"/>
        <v>0.44318181818181818</v>
      </c>
      <c r="AH43" s="35">
        <f t="shared" si="65"/>
        <v>0.4</v>
      </c>
      <c r="AI43" s="35">
        <f t="shared" si="66"/>
        <v>0.76923076923076927</v>
      </c>
      <c r="AJ43" s="35">
        <f t="shared" si="67"/>
        <v>0.25</v>
      </c>
      <c r="AK43" s="35">
        <f t="shared" si="68"/>
        <v>0.63414634146341464</v>
      </c>
      <c r="AL43" s="10">
        <f t="shared" si="69"/>
        <v>0.4</v>
      </c>
      <c r="AM43" s="10">
        <f t="shared" si="70"/>
        <v>0.76923076923076927</v>
      </c>
      <c r="AN43" s="10">
        <f t="shared" si="71"/>
        <v>0.25</v>
      </c>
      <c r="AO43" s="10">
        <f t="shared" si="72"/>
        <v>0.63414634146341464</v>
      </c>
      <c r="AP43" s="58">
        <f>(D43-28.7)^2</f>
        <v>2.8899999999999975</v>
      </c>
      <c r="AQ43" s="52">
        <v>1</v>
      </c>
      <c r="AR43" s="52" t="s">
        <v>123</v>
      </c>
      <c r="AS43" s="52">
        <v>0</v>
      </c>
      <c r="AT43" s="6">
        <v>20</v>
      </c>
      <c r="AU43" s="6">
        <v>5</v>
      </c>
      <c r="AV43" s="40">
        <f t="shared" si="109"/>
        <v>12.5</v>
      </c>
      <c r="AW43" s="40">
        <f t="shared" si="73"/>
        <v>8.3333333333333321</v>
      </c>
      <c r="AX43" s="40">
        <f t="shared" si="110"/>
        <v>19.333333333333332</v>
      </c>
      <c r="AY43" s="40">
        <f t="shared" si="74"/>
        <v>12.888888888888888</v>
      </c>
      <c r="AZ43" s="21">
        <f t="shared" si="111"/>
        <v>-20.5</v>
      </c>
      <c r="BA43" s="21">
        <f t="shared" si="112"/>
        <v>-24.666666666666668</v>
      </c>
      <c r="BB43" s="21">
        <f t="shared" si="113"/>
        <v>-13.666666666666668</v>
      </c>
      <c r="BC43" s="21">
        <f t="shared" si="114"/>
        <v>-20.111111111111114</v>
      </c>
      <c r="BD43" s="6">
        <f t="shared" si="115"/>
        <v>-0.69886363636363635</v>
      </c>
      <c r="BE43" s="6">
        <f t="shared" si="116"/>
        <v>-0.84090909090909094</v>
      </c>
      <c r="BF43" s="6">
        <f t="shared" si="117"/>
        <v>-0.46590909090909099</v>
      </c>
      <c r="BG43" s="6">
        <f t="shared" si="118"/>
        <v>-0.68560606060606077</v>
      </c>
      <c r="BH43" s="40">
        <f t="shared" si="75"/>
        <v>20.5</v>
      </c>
      <c r="BI43" s="40">
        <f t="shared" si="76"/>
        <v>24.666666666666668</v>
      </c>
      <c r="BJ43" s="40">
        <f t="shared" si="77"/>
        <v>13.666666666666668</v>
      </c>
      <c r="BK43" s="40">
        <f t="shared" si="78"/>
        <v>20.111111111111114</v>
      </c>
      <c r="BL43" s="21">
        <f t="shared" si="79"/>
        <v>0.69886363636363635</v>
      </c>
      <c r="BM43" s="21">
        <f t="shared" si="80"/>
        <v>0.84090909090909094</v>
      </c>
      <c r="BN43" s="21">
        <f t="shared" si="81"/>
        <v>0.46590909090909099</v>
      </c>
      <c r="BO43" s="21">
        <f t="shared" si="82"/>
        <v>0.68560606060606077</v>
      </c>
      <c r="BP43" s="23">
        <f t="shared" si="119"/>
        <v>0.90109890109890112</v>
      </c>
      <c r="BQ43" s="23">
        <f t="shared" si="120"/>
        <v>1.1935483870967745</v>
      </c>
      <c r="BR43" s="23">
        <f t="shared" si="121"/>
        <v>0.52229299363057335</v>
      </c>
      <c r="BS43" s="23">
        <f t="shared" si="122"/>
        <v>0.87651331719128345</v>
      </c>
      <c r="BT43" s="66">
        <f t="shared" si="83"/>
        <v>0.90109890109890112</v>
      </c>
      <c r="BU43" s="66">
        <f t="shared" si="24"/>
        <v>1.1935483870967745</v>
      </c>
      <c r="BV43" s="66">
        <f t="shared" si="25"/>
        <v>0.52229299363057335</v>
      </c>
      <c r="BW43" s="66">
        <f t="shared" si="26"/>
        <v>0.87651331719128345</v>
      </c>
      <c r="BX43" s="16">
        <v>0</v>
      </c>
      <c r="BY43" s="16">
        <v>0</v>
      </c>
      <c r="BZ43" s="7">
        <v>15</v>
      </c>
      <c r="CA43" s="7">
        <v>40</v>
      </c>
      <c r="CB43" s="47">
        <f t="shared" si="84"/>
        <v>27.5</v>
      </c>
      <c r="CC43" s="47">
        <f t="shared" si="85"/>
        <v>18.333333333333332</v>
      </c>
      <c r="CD43" s="47">
        <f t="shared" si="123"/>
        <v>27.666666666666668</v>
      </c>
      <c r="CE43" s="47">
        <f t="shared" si="86"/>
        <v>18.444444444444443</v>
      </c>
      <c r="CF43" s="46">
        <f t="shared" si="124"/>
        <v>-0.5</v>
      </c>
      <c r="CG43" s="46">
        <f t="shared" si="125"/>
        <v>-9.6666666666666679</v>
      </c>
      <c r="CH43" s="46">
        <f t="shared" si="126"/>
        <v>-0.33333333333333215</v>
      </c>
      <c r="CI43" s="46">
        <f t="shared" si="127"/>
        <v>-9.5555555555555571</v>
      </c>
      <c r="CJ43" s="7">
        <f t="shared" si="128"/>
        <v>-1.7045454545454548E-2</v>
      </c>
      <c r="CK43" s="7">
        <f t="shared" si="129"/>
        <v>-0.32954545454545459</v>
      </c>
      <c r="CL43" s="7">
        <f t="shared" si="130"/>
        <v>-1.1363636363636324E-2</v>
      </c>
      <c r="CM43" s="7">
        <f t="shared" si="131"/>
        <v>-0.3257575757575758</v>
      </c>
      <c r="CN43" s="47">
        <f t="shared" si="87"/>
        <v>0.5</v>
      </c>
      <c r="CO43" s="47">
        <f t="shared" si="88"/>
        <v>9.6666666666666679</v>
      </c>
      <c r="CP43" s="47">
        <f t="shared" si="89"/>
        <v>0.33333333333333215</v>
      </c>
      <c r="CQ43" s="47">
        <f t="shared" si="90"/>
        <v>9.5555555555555571</v>
      </c>
      <c r="CR43" s="46">
        <f t="shared" si="91"/>
        <v>1.7045454545454548E-2</v>
      </c>
      <c r="CS43" s="46">
        <f t="shared" si="92"/>
        <v>0.32954545454545459</v>
      </c>
      <c r="CT43" s="46">
        <f t="shared" si="93"/>
        <v>1.1363636363636324E-2</v>
      </c>
      <c r="CU43" s="46">
        <f t="shared" si="94"/>
        <v>0.3257575757575758</v>
      </c>
      <c r="CV43" s="65">
        <f t="shared" si="132"/>
        <v>1.8018018018018018E-2</v>
      </c>
      <c r="CW43" s="65">
        <f t="shared" si="133"/>
        <v>0.41726618705035978</v>
      </c>
      <c r="CX43" s="65">
        <f t="shared" si="134"/>
        <v>1.1976047904191572E-2</v>
      </c>
      <c r="CY43" s="65">
        <f t="shared" si="135"/>
        <v>0.41148325358851684</v>
      </c>
      <c r="CZ43" s="64">
        <f t="shared" si="95"/>
        <v>1.8018018018018018E-2</v>
      </c>
      <c r="DA43" s="64">
        <f t="shared" si="42"/>
        <v>0.41726618705035978</v>
      </c>
      <c r="DB43" s="64">
        <f t="shared" si="43"/>
        <v>1.1976047904191572E-2</v>
      </c>
      <c r="DC43" s="64">
        <f t="shared" si="44"/>
        <v>0.41148325358851684</v>
      </c>
      <c r="DD43" s="45">
        <v>0</v>
      </c>
      <c r="DE43" s="45">
        <v>0</v>
      </c>
      <c r="DF43" s="67">
        <v>0.90109890109890112</v>
      </c>
      <c r="DG43" s="67">
        <v>1.1935483870967745</v>
      </c>
      <c r="DH43" s="67">
        <v>0.52229299363057335</v>
      </c>
      <c r="DI43" s="67">
        <v>0.87651331719128345</v>
      </c>
      <c r="DJ43" s="69">
        <v>0.90109890109890112</v>
      </c>
      <c r="DK43" s="69">
        <v>1.1935483870967745</v>
      </c>
      <c r="DL43" s="69">
        <v>0.52229299363057335</v>
      </c>
      <c r="DM43" s="69">
        <v>0.87651331719128345</v>
      </c>
      <c r="DN43" s="1">
        <v>7</v>
      </c>
      <c r="DO43" s="1">
        <v>0</v>
      </c>
      <c r="DP43" s="1">
        <v>0</v>
      </c>
    </row>
    <row r="44" spans="1:123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104"/>
        <v>42.333333333333336</v>
      </c>
      <c r="H44" s="8">
        <f t="shared" si="105"/>
        <v>28.222222222222225</v>
      </c>
      <c r="I44" s="8">
        <f t="shared" si="106"/>
        <v>15.222222222222225</v>
      </c>
      <c r="J44" s="8">
        <f t="shared" si="107"/>
        <v>-68.777777777777771</v>
      </c>
      <c r="K44" s="11">
        <f t="shared" si="108"/>
        <v>11.222222222222225</v>
      </c>
      <c r="L44" s="37">
        <v>23</v>
      </c>
      <c r="M44" s="37">
        <v>19</v>
      </c>
      <c r="N44" s="35">
        <f t="shared" si="45"/>
        <v>21</v>
      </c>
      <c r="O44" s="35">
        <f t="shared" si="46"/>
        <v>14</v>
      </c>
      <c r="P44" s="35">
        <f t="shared" si="47"/>
        <v>18.333333333333332</v>
      </c>
      <c r="Q44" s="35">
        <f t="shared" si="48"/>
        <v>12.222222222222221</v>
      </c>
      <c r="R44" s="42">
        <f t="shared" si="49"/>
        <v>8</v>
      </c>
      <c r="S44" s="42">
        <f t="shared" si="50"/>
        <v>1</v>
      </c>
      <c r="T44" s="42">
        <f t="shared" si="51"/>
        <v>5.3333333333333321</v>
      </c>
      <c r="U44" s="42">
        <f t="shared" si="52"/>
        <v>-0.77777777777777857</v>
      </c>
      <c r="V44" s="10">
        <f t="shared" si="53"/>
        <v>0.1889763779527559</v>
      </c>
      <c r="W44" s="10">
        <f t="shared" si="54"/>
        <v>2.3622047244094488E-2</v>
      </c>
      <c r="X44" s="10">
        <f t="shared" si="55"/>
        <v>0.12598425196850391</v>
      </c>
      <c r="Y44" s="10">
        <f t="shared" si="56"/>
        <v>-1.8372703412073508E-2</v>
      </c>
      <c r="Z44" s="37">
        <f t="shared" si="57"/>
        <v>8</v>
      </c>
      <c r="AA44" s="37">
        <f t="shared" si="58"/>
        <v>1</v>
      </c>
      <c r="AB44" s="37">
        <f t="shared" si="59"/>
        <v>5.3333333333333321</v>
      </c>
      <c r="AC44" s="37">
        <f t="shared" si="60"/>
        <v>0.77777777777777857</v>
      </c>
      <c r="AD44" s="58">
        <f t="shared" si="61"/>
        <v>0.1889763779527559</v>
      </c>
      <c r="AE44" s="58">
        <f t="shared" si="62"/>
        <v>2.3622047244094488E-2</v>
      </c>
      <c r="AF44" s="58">
        <f t="shared" si="63"/>
        <v>0.12598425196850391</v>
      </c>
      <c r="AG44" s="58">
        <f t="shared" si="64"/>
        <v>1.8372703412073508E-2</v>
      </c>
      <c r="AH44" s="35">
        <f t="shared" si="65"/>
        <v>-0.47058823529411764</v>
      </c>
      <c r="AI44" s="35">
        <f t="shared" si="66"/>
        <v>-7.407407407407407E-2</v>
      </c>
      <c r="AJ44" s="35">
        <f t="shared" si="67"/>
        <v>-0.34042553191489355</v>
      </c>
      <c r="AK44" s="35">
        <f t="shared" si="68"/>
        <v>6.167400881057275E-2</v>
      </c>
      <c r="AL44" s="10">
        <f t="shared" si="69"/>
        <v>0.47058823529411764</v>
      </c>
      <c r="AM44" s="10">
        <f t="shared" si="70"/>
        <v>7.407407407407407E-2</v>
      </c>
      <c r="AN44" s="10">
        <f t="shared" si="71"/>
        <v>0.34042553191489355</v>
      </c>
      <c r="AO44" s="10">
        <f t="shared" si="72"/>
        <v>6.167400881057275E-2</v>
      </c>
      <c r="AP44" s="58">
        <f>(D44-25.7)^2</f>
        <v>161.29</v>
      </c>
      <c r="AQ44" s="52">
        <v>0</v>
      </c>
      <c r="AR44" s="52" t="s">
        <v>123</v>
      </c>
      <c r="AS44" s="52">
        <v>0</v>
      </c>
      <c r="AT44" s="6">
        <v>43</v>
      </c>
      <c r="AU44" s="6">
        <v>90</v>
      </c>
      <c r="AV44" s="40">
        <f t="shared" si="109"/>
        <v>66.5</v>
      </c>
      <c r="AW44" s="40">
        <f t="shared" si="73"/>
        <v>44.333333333333329</v>
      </c>
      <c r="AX44" s="40">
        <f t="shared" si="110"/>
        <v>76.666666666666671</v>
      </c>
      <c r="AY44" s="40">
        <f t="shared" si="74"/>
        <v>51.111111111111114</v>
      </c>
      <c r="AZ44" s="21">
        <f t="shared" si="111"/>
        <v>-30.5</v>
      </c>
      <c r="BA44" s="21">
        <f t="shared" si="112"/>
        <v>-52.666666666666671</v>
      </c>
      <c r="BB44" s="21">
        <f t="shared" si="113"/>
        <v>-20.333333333333329</v>
      </c>
      <c r="BC44" s="21">
        <f t="shared" si="114"/>
        <v>-45.888888888888886</v>
      </c>
      <c r="BD44" s="6">
        <f t="shared" si="115"/>
        <v>-0.72047244094488183</v>
      </c>
      <c r="BE44" s="6">
        <f t="shared" si="116"/>
        <v>-1.2440944881889764</v>
      </c>
      <c r="BF44" s="6">
        <f t="shared" si="117"/>
        <v>-0.48031496062992113</v>
      </c>
      <c r="BG44" s="6">
        <f t="shared" si="118"/>
        <v>-1.0839895013123357</v>
      </c>
      <c r="BH44" s="40">
        <f t="shared" si="75"/>
        <v>30.5</v>
      </c>
      <c r="BI44" s="40">
        <f t="shared" si="76"/>
        <v>52.666666666666671</v>
      </c>
      <c r="BJ44" s="40">
        <f t="shared" si="77"/>
        <v>20.333333333333329</v>
      </c>
      <c r="BK44" s="40">
        <f t="shared" si="78"/>
        <v>45.888888888888886</v>
      </c>
      <c r="BL44" s="21">
        <f t="shared" si="79"/>
        <v>0.72047244094488183</v>
      </c>
      <c r="BM44" s="21">
        <f t="shared" si="80"/>
        <v>1.2440944881889764</v>
      </c>
      <c r="BN44" s="21">
        <f t="shared" si="81"/>
        <v>0.48031496062992113</v>
      </c>
      <c r="BO44" s="21">
        <f t="shared" si="82"/>
        <v>1.0839895013123357</v>
      </c>
      <c r="BP44" s="23">
        <f t="shared" si="119"/>
        <v>0.37308868501529052</v>
      </c>
      <c r="BQ44" s="23">
        <f t="shared" si="120"/>
        <v>0.7452830188679247</v>
      </c>
      <c r="BR44" s="23">
        <f t="shared" si="121"/>
        <v>0.2341650671785028</v>
      </c>
      <c r="BS44" s="23">
        <f t="shared" si="122"/>
        <v>0.61965491372843207</v>
      </c>
      <c r="BT44" s="66">
        <f t="shared" si="83"/>
        <v>0.37308868501529052</v>
      </c>
      <c r="BU44" s="66">
        <f t="shared" si="24"/>
        <v>0.7452830188679247</v>
      </c>
      <c r="BV44" s="66">
        <f t="shared" si="25"/>
        <v>0.2341650671785028</v>
      </c>
      <c r="BW44" s="66">
        <f t="shared" si="26"/>
        <v>0.61965491372843207</v>
      </c>
      <c r="BX44" s="16">
        <v>0</v>
      </c>
      <c r="BY44" s="16">
        <v>0</v>
      </c>
      <c r="BZ44" s="7">
        <v>25</v>
      </c>
      <c r="CA44" s="7">
        <v>30</v>
      </c>
      <c r="CB44" s="47">
        <f t="shared" si="84"/>
        <v>27.5</v>
      </c>
      <c r="CC44" s="47">
        <f t="shared" si="85"/>
        <v>18.333333333333332</v>
      </c>
      <c r="CD44" s="47">
        <f t="shared" si="123"/>
        <v>24</v>
      </c>
      <c r="CE44" s="47">
        <f t="shared" si="86"/>
        <v>16</v>
      </c>
      <c r="CF44" s="46">
        <f t="shared" si="124"/>
        <v>10.5</v>
      </c>
      <c r="CG44" s="46">
        <f t="shared" si="125"/>
        <v>1.3333333333333321</v>
      </c>
      <c r="CH44" s="46">
        <f t="shared" si="126"/>
        <v>7</v>
      </c>
      <c r="CI44" s="46">
        <f t="shared" si="127"/>
        <v>-1</v>
      </c>
      <c r="CJ44" s="7">
        <f t="shared" si="128"/>
        <v>0.2480314960629921</v>
      </c>
      <c r="CK44" s="7">
        <f t="shared" si="129"/>
        <v>3.1496062992125956E-2</v>
      </c>
      <c r="CL44" s="7">
        <f t="shared" si="130"/>
        <v>0.1653543307086614</v>
      </c>
      <c r="CM44" s="7">
        <f t="shared" si="131"/>
        <v>-2.3622047244094488E-2</v>
      </c>
      <c r="CN44" s="47">
        <f t="shared" si="87"/>
        <v>10.5</v>
      </c>
      <c r="CO44" s="47">
        <f t="shared" si="88"/>
        <v>1.3333333333333321</v>
      </c>
      <c r="CP44" s="47">
        <f t="shared" si="89"/>
        <v>7</v>
      </c>
      <c r="CQ44" s="47">
        <f t="shared" si="90"/>
        <v>1</v>
      </c>
      <c r="CR44" s="46">
        <f t="shared" si="91"/>
        <v>0.2480314960629921</v>
      </c>
      <c r="CS44" s="46">
        <f t="shared" si="92"/>
        <v>3.1496062992125956E-2</v>
      </c>
      <c r="CT44" s="46">
        <f t="shared" si="93"/>
        <v>0.1653543307086614</v>
      </c>
      <c r="CU44" s="46">
        <f t="shared" si="94"/>
        <v>2.3622047244094488E-2</v>
      </c>
      <c r="CV44" s="65">
        <f t="shared" si="132"/>
        <v>-0.47191011235955055</v>
      </c>
      <c r="CW44" s="65">
        <f t="shared" si="133"/>
        <v>-7.5471698113207489E-2</v>
      </c>
      <c r="CX44" s="65">
        <f t="shared" si="134"/>
        <v>-0.34146341463414637</v>
      </c>
      <c r="CY44" s="65">
        <f t="shared" si="135"/>
        <v>6.0606060606060608E-2</v>
      </c>
      <c r="CZ44" s="64">
        <f t="shared" si="95"/>
        <v>0.47191011235955055</v>
      </c>
      <c r="DA44" s="64">
        <f t="shared" si="42"/>
        <v>7.5471698113207489E-2</v>
      </c>
      <c r="DB44" s="64">
        <f t="shared" si="43"/>
        <v>0.34146341463414637</v>
      </c>
      <c r="DC44" s="64">
        <f t="shared" si="44"/>
        <v>6.0606060606060608E-2</v>
      </c>
      <c r="DD44" s="45">
        <v>1</v>
      </c>
      <c r="DE44" s="45">
        <v>1</v>
      </c>
      <c r="DF44" s="67">
        <v>0.37308868501529052</v>
      </c>
      <c r="DG44" s="67">
        <v>0.7452830188679247</v>
      </c>
      <c r="DH44" s="67">
        <v>0.2341650671785028</v>
      </c>
      <c r="DI44" s="67">
        <v>0.61965491372843207</v>
      </c>
      <c r="DJ44" s="69">
        <v>0.37308868501529052</v>
      </c>
      <c r="DK44" s="69">
        <v>0.7452830188679247</v>
      </c>
      <c r="DL44" s="69">
        <v>0.2341650671785028</v>
      </c>
      <c r="DM44" s="69">
        <v>0.61965491372843207</v>
      </c>
      <c r="DN44" s="1">
        <v>1</v>
      </c>
      <c r="DO44" s="1">
        <v>0</v>
      </c>
      <c r="DP44" s="1">
        <v>6</v>
      </c>
    </row>
    <row r="45" spans="1:123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104"/>
        <v>23.333333333333332</v>
      </c>
      <c r="H45" s="8">
        <f t="shared" si="105"/>
        <v>15.555555555555555</v>
      </c>
      <c r="I45" s="11">
        <f t="shared" si="106"/>
        <v>-7.4444444444444446</v>
      </c>
      <c r="J45" s="8">
        <f t="shared" si="107"/>
        <v>-8.4444444444444446</v>
      </c>
      <c r="K45" s="11">
        <f t="shared" si="108"/>
        <v>-7.4444444444444446</v>
      </c>
      <c r="L45" s="37">
        <v>17</v>
      </c>
      <c r="M45" s="37">
        <v>15</v>
      </c>
      <c r="N45" s="35">
        <f t="shared" si="45"/>
        <v>16</v>
      </c>
      <c r="O45" s="35">
        <f t="shared" si="46"/>
        <v>10.666666666666666</v>
      </c>
      <c r="P45" s="35">
        <f t="shared" si="47"/>
        <v>18.333333333333332</v>
      </c>
      <c r="Q45" s="35">
        <f t="shared" si="48"/>
        <v>12.222222222222221</v>
      </c>
      <c r="R45" s="42">
        <f t="shared" si="49"/>
        <v>-7</v>
      </c>
      <c r="S45" s="42">
        <f t="shared" si="50"/>
        <v>-12.333333333333334</v>
      </c>
      <c r="T45" s="42">
        <f t="shared" si="51"/>
        <v>-4.6666666666666679</v>
      </c>
      <c r="U45" s="42">
        <f t="shared" si="52"/>
        <v>-10.777777777777779</v>
      </c>
      <c r="V45" s="10">
        <f t="shared" si="53"/>
        <v>-0.3</v>
      </c>
      <c r="W45" s="10">
        <f t="shared" si="54"/>
        <v>-0.52857142857142858</v>
      </c>
      <c r="X45" s="10">
        <f t="shared" si="55"/>
        <v>-0.20000000000000007</v>
      </c>
      <c r="Y45" s="10">
        <f t="shared" si="56"/>
        <v>-0.46190476190476198</v>
      </c>
      <c r="Z45" s="37">
        <f t="shared" si="57"/>
        <v>7</v>
      </c>
      <c r="AA45" s="37">
        <f t="shared" si="58"/>
        <v>12.333333333333334</v>
      </c>
      <c r="AB45" s="37">
        <f t="shared" si="59"/>
        <v>4.6666666666666679</v>
      </c>
      <c r="AC45" s="37">
        <f t="shared" si="60"/>
        <v>10.777777777777779</v>
      </c>
      <c r="AD45" s="58">
        <f t="shared" si="61"/>
        <v>0.3</v>
      </c>
      <c r="AE45" s="58">
        <f t="shared" si="62"/>
        <v>0.52857142857142858</v>
      </c>
      <c r="AF45" s="58">
        <f t="shared" si="63"/>
        <v>0.20000000000000007</v>
      </c>
      <c r="AG45" s="58">
        <f t="shared" si="64"/>
        <v>0.46190476190476198</v>
      </c>
      <c r="AH45" s="35">
        <f t="shared" si="65"/>
        <v>0.35897435897435898</v>
      </c>
      <c r="AI45" s="35">
        <f t="shared" si="66"/>
        <v>0.73267326732673277</v>
      </c>
      <c r="AJ45" s="35">
        <f t="shared" si="67"/>
        <v>0.2258064516129033</v>
      </c>
      <c r="AK45" s="35">
        <f t="shared" si="68"/>
        <v>0.61198738170347011</v>
      </c>
      <c r="AL45" s="10">
        <f t="shared" si="69"/>
        <v>0.35897435897435898</v>
      </c>
      <c r="AM45" s="10">
        <f t="shared" si="70"/>
        <v>0.73267326732673277</v>
      </c>
      <c r="AN45" s="10">
        <f t="shared" si="71"/>
        <v>0.2258064516129033</v>
      </c>
      <c r="AO45" s="10">
        <f t="shared" si="72"/>
        <v>0.61198738170347011</v>
      </c>
      <c r="AP45" s="58">
        <f>(D45-25.1)^2</f>
        <v>4.4100000000000064</v>
      </c>
      <c r="AQ45" s="52">
        <v>1</v>
      </c>
      <c r="AR45" s="52" t="s">
        <v>123</v>
      </c>
      <c r="AS45" s="52">
        <v>0</v>
      </c>
      <c r="AT45" s="6">
        <v>29</v>
      </c>
      <c r="AU45" s="6">
        <v>50</v>
      </c>
      <c r="AV45" s="40">
        <f t="shared" si="109"/>
        <v>39.5</v>
      </c>
      <c r="AW45" s="40">
        <f t="shared" si="73"/>
        <v>26.333333333333332</v>
      </c>
      <c r="AX45" s="40">
        <f t="shared" si="110"/>
        <v>34.333333333333336</v>
      </c>
      <c r="AY45" s="40">
        <f t="shared" si="74"/>
        <v>22.888888888888889</v>
      </c>
      <c r="AZ45" s="21">
        <f t="shared" si="111"/>
        <v>15.5</v>
      </c>
      <c r="BA45" s="21">
        <f t="shared" si="112"/>
        <v>2.3333333333333321</v>
      </c>
      <c r="BB45" s="21">
        <f t="shared" si="113"/>
        <v>10.333333333333336</v>
      </c>
      <c r="BC45" s="21">
        <f t="shared" si="114"/>
        <v>-1.1111111111111107</v>
      </c>
      <c r="BD45" s="6">
        <f t="shared" si="115"/>
        <v>0.66428571428571437</v>
      </c>
      <c r="BE45" s="6">
        <f t="shared" si="116"/>
        <v>9.999999999999995E-2</v>
      </c>
      <c r="BF45" s="6">
        <f t="shared" si="117"/>
        <v>0.442857142857143</v>
      </c>
      <c r="BG45" s="6">
        <f t="shared" si="118"/>
        <v>-4.7619047619047603E-2</v>
      </c>
      <c r="BH45" s="40">
        <f t="shared" si="75"/>
        <v>15.5</v>
      </c>
      <c r="BI45" s="40">
        <f t="shared" si="76"/>
        <v>2.3333333333333321</v>
      </c>
      <c r="BJ45" s="40">
        <f t="shared" si="77"/>
        <v>10.333333333333336</v>
      </c>
      <c r="BK45" s="40">
        <f t="shared" si="78"/>
        <v>1.1111111111111107</v>
      </c>
      <c r="BL45" s="21">
        <f t="shared" si="79"/>
        <v>0.66428571428571437</v>
      </c>
      <c r="BM45" s="21">
        <f t="shared" si="80"/>
        <v>9.999999999999995E-2</v>
      </c>
      <c r="BN45" s="21">
        <f t="shared" si="81"/>
        <v>0.442857142857143</v>
      </c>
      <c r="BO45" s="21">
        <f t="shared" si="82"/>
        <v>4.7619047619047603E-2</v>
      </c>
      <c r="BP45" s="23">
        <f t="shared" si="119"/>
        <v>-0.48818897637795278</v>
      </c>
      <c r="BQ45" s="23">
        <f t="shared" si="120"/>
        <v>-9.271523178807943E-2</v>
      </c>
      <c r="BR45" s="23">
        <f t="shared" si="121"/>
        <v>-0.35428571428571437</v>
      </c>
      <c r="BS45" s="23">
        <f t="shared" si="122"/>
        <v>4.7393364928909942E-2</v>
      </c>
      <c r="BT45" s="66">
        <f t="shared" si="83"/>
        <v>0.48818897637795278</v>
      </c>
      <c r="BU45" s="66">
        <f t="shared" si="24"/>
        <v>9.271523178807943E-2</v>
      </c>
      <c r="BV45" s="66">
        <f t="shared" si="25"/>
        <v>0.35428571428571437</v>
      </c>
      <c r="BW45" s="66">
        <f t="shared" si="26"/>
        <v>4.7393364928909942E-2</v>
      </c>
      <c r="BX45" s="16">
        <v>0</v>
      </c>
      <c r="BY45" s="16">
        <v>0</v>
      </c>
      <c r="BZ45" s="7">
        <v>30</v>
      </c>
      <c r="CA45" s="7">
        <v>35</v>
      </c>
      <c r="CB45" s="47">
        <f t="shared" si="84"/>
        <v>32.5</v>
      </c>
      <c r="CC45" s="47">
        <f t="shared" si="85"/>
        <v>21.666666666666664</v>
      </c>
      <c r="CD45" s="47">
        <f t="shared" si="123"/>
        <v>29.333333333333332</v>
      </c>
      <c r="CE45" s="47">
        <f t="shared" si="86"/>
        <v>19.555555555555554</v>
      </c>
      <c r="CF45" s="46">
        <f t="shared" si="124"/>
        <v>9.5</v>
      </c>
      <c r="CG45" s="46">
        <f t="shared" si="125"/>
        <v>-1.3333333333333357</v>
      </c>
      <c r="CH45" s="46">
        <f t="shared" si="126"/>
        <v>6.3333333333333321</v>
      </c>
      <c r="CI45" s="46">
        <f t="shared" si="127"/>
        <v>-3.4444444444444464</v>
      </c>
      <c r="CJ45" s="7">
        <f t="shared" si="128"/>
        <v>0.40714285714285714</v>
      </c>
      <c r="CK45" s="7">
        <f t="shared" si="129"/>
        <v>-5.7142857142857245E-2</v>
      </c>
      <c r="CL45" s="7">
        <f t="shared" si="130"/>
        <v>0.27142857142857141</v>
      </c>
      <c r="CM45" s="7">
        <f t="shared" si="131"/>
        <v>-0.14761904761904771</v>
      </c>
      <c r="CN45" s="47">
        <f t="shared" si="87"/>
        <v>9.5</v>
      </c>
      <c r="CO45" s="47">
        <f t="shared" si="88"/>
        <v>1.3333333333333357</v>
      </c>
      <c r="CP45" s="47">
        <f t="shared" si="89"/>
        <v>6.3333333333333321</v>
      </c>
      <c r="CQ45" s="47">
        <f t="shared" si="90"/>
        <v>3.4444444444444464</v>
      </c>
      <c r="CR45" s="46">
        <f t="shared" si="91"/>
        <v>0.40714285714285714</v>
      </c>
      <c r="CS45" s="46">
        <f t="shared" si="92"/>
        <v>5.7142857142857245E-2</v>
      </c>
      <c r="CT45" s="46">
        <f t="shared" si="93"/>
        <v>0.27142857142857141</v>
      </c>
      <c r="CU45" s="46">
        <f t="shared" si="94"/>
        <v>0.14761904761904771</v>
      </c>
      <c r="CV45" s="65">
        <f t="shared" si="132"/>
        <v>-0.34234234234234234</v>
      </c>
      <c r="CW45" s="65">
        <f t="shared" si="133"/>
        <v>5.9701492537313543E-2</v>
      </c>
      <c r="CX45" s="65">
        <f t="shared" si="134"/>
        <v>-0.24203821656050953</v>
      </c>
      <c r="CY45" s="65">
        <f t="shared" si="135"/>
        <v>0.16187989556135779</v>
      </c>
      <c r="CZ45" s="64">
        <f t="shared" si="95"/>
        <v>0.34234234234234234</v>
      </c>
      <c r="DA45" s="64">
        <f t="shared" si="42"/>
        <v>5.9701492537313543E-2</v>
      </c>
      <c r="DB45" s="64">
        <f t="shared" si="43"/>
        <v>0.24203821656050953</v>
      </c>
      <c r="DC45" s="64">
        <f t="shared" si="44"/>
        <v>0.16187989556135779</v>
      </c>
      <c r="DD45" s="45">
        <v>1</v>
      </c>
      <c r="DE45" s="45">
        <v>0</v>
      </c>
      <c r="DF45" s="67">
        <v>-0.48818897637795278</v>
      </c>
      <c r="DG45" s="67">
        <v>-9.271523178807943E-2</v>
      </c>
      <c r="DH45" s="67">
        <v>-0.35428571428571437</v>
      </c>
      <c r="DI45" s="67">
        <v>4.7393364928909942E-2</v>
      </c>
      <c r="DJ45" s="69">
        <v>0.48818897637795278</v>
      </c>
      <c r="DK45" s="69">
        <v>9.271523178807943E-2</v>
      </c>
      <c r="DL45" s="69">
        <v>0.35428571428571437</v>
      </c>
      <c r="DM45" s="69">
        <v>4.7393364928909942E-2</v>
      </c>
      <c r="DN45" s="1">
        <v>3</v>
      </c>
      <c r="DO45" s="1">
        <v>0</v>
      </c>
      <c r="DP45" s="1">
        <v>3</v>
      </c>
      <c r="DQ45" s="8">
        <f t="shared" ref="DQ45:DS45" si="138">SUM(DN42:DN45)</f>
        <v>17</v>
      </c>
      <c r="DR45" s="8">
        <f t="shared" si="138"/>
        <v>1</v>
      </c>
      <c r="DS45" s="8">
        <f t="shared" si="138"/>
        <v>9</v>
      </c>
    </row>
    <row r="46" spans="1:123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104"/>
        <v>21</v>
      </c>
      <c r="H46" s="8">
        <f t="shared" si="105"/>
        <v>14</v>
      </c>
      <c r="I46" s="11">
        <f t="shared" si="106"/>
        <v>1</v>
      </c>
      <c r="J46" s="8">
        <f t="shared" si="107"/>
        <v>2</v>
      </c>
      <c r="K46" s="8">
        <f t="shared" si="108"/>
        <v>-24</v>
      </c>
      <c r="L46" s="37">
        <v>27</v>
      </c>
      <c r="M46" s="37">
        <v>19</v>
      </c>
      <c r="N46" s="35">
        <f t="shared" si="45"/>
        <v>23</v>
      </c>
      <c r="O46" s="35">
        <f t="shared" si="46"/>
        <v>15.333333333333332</v>
      </c>
      <c r="P46" s="35">
        <f t="shared" si="47"/>
        <v>19.666666666666668</v>
      </c>
      <c r="Q46" s="35">
        <f t="shared" si="48"/>
        <v>13.111111111111111</v>
      </c>
      <c r="R46" s="42">
        <f t="shared" si="49"/>
        <v>10</v>
      </c>
      <c r="S46" s="42">
        <f t="shared" si="50"/>
        <v>2.3333333333333321</v>
      </c>
      <c r="T46" s="42">
        <f t="shared" si="51"/>
        <v>6.6666666666666679</v>
      </c>
      <c r="U46" s="42">
        <f t="shared" si="52"/>
        <v>0.11111111111111072</v>
      </c>
      <c r="V46" s="10">
        <f t="shared" si="53"/>
        <v>0.47619047619047616</v>
      </c>
      <c r="W46" s="10">
        <f t="shared" si="54"/>
        <v>0.11111111111111105</v>
      </c>
      <c r="X46" s="10">
        <f t="shared" si="55"/>
        <v>0.3174603174603175</v>
      </c>
      <c r="Y46" s="10">
        <f t="shared" si="56"/>
        <v>5.2910052910052725E-3</v>
      </c>
      <c r="Z46" s="37">
        <f t="shared" si="57"/>
        <v>10</v>
      </c>
      <c r="AA46" s="37">
        <f t="shared" si="58"/>
        <v>2.3333333333333321</v>
      </c>
      <c r="AB46" s="37">
        <f t="shared" si="59"/>
        <v>6.6666666666666679</v>
      </c>
      <c r="AC46" s="37">
        <f t="shared" si="60"/>
        <v>0.11111111111111072</v>
      </c>
      <c r="AD46" s="58">
        <f t="shared" si="61"/>
        <v>0.47619047619047616</v>
      </c>
      <c r="AE46" s="58">
        <f t="shared" si="62"/>
        <v>0.11111111111111105</v>
      </c>
      <c r="AF46" s="58">
        <f t="shared" si="63"/>
        <v>0.3174603174603175</v>
      </c>
      <c r="AG46" s="58">
        <f t="shared" si="64"/>
        <v>5.2910052910052725E-3</v>
      </c>
      <c r="AH46" s="35">
        <f t="shared" si="65"/>
        <v>-0.55555555555555558</v>
      </c>
      <c r="AI46" s="35">
        <f t="shared" si="66"/>
        <v>-0.16470588235294109</v>
      </c>
      <c r="AJ46" s="35">
        <f t="shared" si="67"/>
        <v>-0.40816326530612246</v>
      </c>
      <c r="AK46" s="35">
        <f t="shared" si="68"/>
        <v>-8.5106382978723111E-3</v>
      </c>
      <c r="AL46" s="10">
        <f t="shared" si="69"/>
        <v>0.55555555555555558</v>
      </c>
      <c r="AM46" s="10">
        <f t="shared" si="70"/>
        <v>0.16470588235294109</v>
      </c>
      <c r="AN46" s="10">
        <f t="shared" si="71"/>
        <v>0.40816326530612246</v>
      </c>
      <c r="AO46" s="10">
        <f t="shared" si="72"/>
        <v>8.5106382978723111E-3</v>
      </c>
      <c r="AP46" s="58">
        <f>(D46-27.2)^2</f>
        <v>201.64</v>
      </c>
      <c r="AQ46" s="52">
        <v>1</v>
      </c>
      <c r="AR46" s="52">
        <v>1</v>
      </c>
      <c r="AS46" s="52">
        <v>0</v>
      </c>
      <c r="AT46" s="6">
        <v>6</v>
      </c>
      <c r="AU46" s="6">
        <v>3</v>
      </c>
      <c r="AV46" s="40">
        <f t="shared" si="109"/>
        <v>4.5</v>
      </c>
      <c r="AW46" s="40">
        <f t="shared" si="73"/>
        <v>3</v>
      </c>
      <c r="AX46" s="40">
        <f t="shared" si="110"/>
        <v>7</v>
      </c>
      <c r="AY46" s="40">
        <f t="shared" si="74"/>
        <v>4.6666666666666661</v>
      </c>
      <c r="AZ46" s="21">
        <f t="shared" si="111"/>
        <v>-7.5</v>
      </c>
      <c r="BA46" s="21">
        <f t="shared" si="112"/>
        <v>-9</v>
      </c>
      <c r="BB46" s="21">
        <f t="shared" si="113"/>
        <v>-5</v>
      </c>
      <c r="BC46" s="21">
        <f t="shared" si="114"/>
        <v>-7.3333333333333339</v>
      </c>
      <c r="BD46" s="6">
        <f t="shared" si="115"/>
        <v>-0.35714285714285715</v>
      </c>
      <c r="BE46" s="6">
        <f t="shared" si="116"/>
        <v>-0.42857142857142855</v>
      </c>
      <c r="BF46" s="6">
        <f t="shared" si="117"/>
        <v>-0.23809523809523808</v>
      </c>
      <c r="BG46" s="6">
        <f t="shared" si="118"/>
        <v>-0.34920634920634924</v>
      </c>
      <c r="BH46" s="40">
        <f t="shared" si="75"/>
        <v>7.5</v>
      </c>
      <c r="BI46" s="40">
        <f t="shared" si="76"/>
        <v>9</v>
      </c>
      <c r="BJ46" s="40">
        <f t="shared" si="77"/>
        <v>5</v>
      </c>
      <c r="BK46" s="40">
        <f t="shared" si="78"/>
        <v>7.3333333333333339</v>
      </c>
      <c r="BL46" s="21">
        <f t="shared" si="79"/>
        <v>0.35714285714285715</v>
      </c>
      <c r="BM46" s="21">
        <f t="shared" si="80"/>
        <v>0.42857142857142855</v>
      </c>
      <c r="BN46" s="21">
        <f t="shared" si="81"/>
        <v>0.23809523809523808</v>
      </c>
      <c r="BO46" s="21">
        <f t="shared" si="82"/>
        <v>0.34920634920634924</v>
      </c>
      <c r="BP46" s="23">
        <f t="shared" si="119"/>
        <v>0.90909090909090906</v>
      </c>
      <c r="BQ46" s="23">
        <f t="shared" si="120"/>
        <v>1.2</v>
      </c>
      <c r="BR46" s="23">
        <f t="shared" si="121"/>
        <v>0.52631578947368418</v>
      </c>
      <c r="BS46" s="23">
        <f t="shared" si="122"/>
        <v>0.88000000000000023</v>
      </c>
      <c r="BT46" s="66">
        <f t="shared" si="83"/>
        <v>0.90909090909090906</v>
      </c>
      <c r="BU46" s="66">
        <f t="shared" si="24"/>
        <v>1.2</v>
      </c>
      <c r="BV46" s="66">
        <f t="shared" si="25"/>
        <v>0.52631578947368418</v>
      </c>
      <c r="BW46" s="66">
        <f t="shared" si="26"/>
        <v>0.88000000000000023</v>
      </c>
      <c r="BX46" s="16">
        <v>0</v>
      </c>
      <c r="BY46" s="16">
        <v>0</v>
      </c>
      <c r="BZ46" s="7">
        <v>61</v>
      </c>
      <c r="CA46" s="7">
        <v>18</v>
      </c>
      <c r="CB46" s="47">
        <f t="shared" si="84"/>
        <v>39.5</v>
      </c>
      <c r="CC46" s="47">
        <f t="shared" si="85"/>
        <v>26.333333333333332</v>
      </c>
      <c r="CD46" s="47">
        <f t="shared" si="123"/>
        <v>39</v>
      </c>
      <c r="CE46" s="47">
        <f t="shared" si="86"/>
        <v>26</v>
      </c>
      <c r="CF46" s="46">
        <f t="shared" si="124"/>
        <v>1.5</v>
      </c>
      <c r="CG46" s="46">
        <f t="shared" si="125"/>
        <v>-11.666666666666668</v>
      </c>
      <c r="CH46" s="46">
        <f t="shared" si="126"/>
        <v>1</v>
      </c>
      <c r="CI46" s="46">
        <f t="shared" si="127"/>
        <v>-12</v>
      </c>
      <c r="CJ46" s="7">
        <f t="shared" si="128"/>
        <v>7.1428571428571425E-2</v>
      </c>
      <c r="CK46" s="7">
        <f t="shared" si="129"/>
        <v>-0.55555555555555558</v>
      </c>
      <c r="CL46" s="7">
        <f t="shared" si="130"/>
        <v>4.7619047619047616E-2</v>
      </c>
      <c r="CM46" s="7">
        <f t="shared" si="131"/>
        <v>-0.5714285714285714</v>
      </c>
      <c r="CN46" s="47">
        <f t="shared" si="87"/>
        <v>1.5</v>
      </c>
      <c r="CO46" s="47">
        <f t="shared" si="88"/>
        <v>11.666666666666668</v>
      </c>
      <c r="CP46" s="47">
        <f t="shared" si="89"/>
        <v>1</v>
      </c>
      <c r="CQ46" s="47">
        <f t="shared" si="90"/>
        <v>12</v>
      </c>
      <c r="CR46" s="46">
        <f t="shared" si="91"/>
        <v>7.1428571428571425E-2</v>
      </c>
      <c r="CS46" s="46">
        <f t="shared" si="92"/>
        <v>0.55555555555555558</v>
      </c>
      <c r="CT46" s="46">
        <f t="shared" si="93"/>
        <v>4.7619047619047616E-2</v>
      </c>
      <c r="CU46" s="46">
        <f t="shared" si="94"/>
        <v>0.5714285714285714</v>
      </c>
      <c r="CV46" s="65">
        <f t="shared" si="132"/>
        <v>-3.870967741935484E-2</v>
      </c>
      <c r="CW46" s="65">
        <f t="shared" si="133"/>
        <v>0.36269430051813478</v>
      </c>
      <c r="CX46" s="65">
        <f t="shared" si="134"/>
        <v>-2.5974025974025976E-2</v>
      </c>
      <c r="CY46" s="65">
        <f t="shared" si="135"/>
        <v>0.375</v>
      </c>
      <c r="CZ46" s="64">
        <f t="shared" si="95"/>
        <v>3.870967741935484E-2</v>
      </c>
      <c r="DA46" s="64">
        <f t="shared" si="42"/>
        <v>0.36269430051813478</v>
      </c>
      <c r="DB46" s="64">
        <f t="shared" si="43"/>
        <v>2.5974025974025976E-2</v>
      </c>
      <c r="DC46" s="64">
        <f t="shared" si="44"/>
        <v>0.375</v>
      </c>
      <c r="DD46" s="45">
        <v>0</v>
      </c>
      <c r="DE46" s="45">
        <v>1</v>
      </c>
      <c r="DF46" s="67">
        <v>0.90909090909090906</v>
      </c>
      <c r="DG46" s="67">
        <v>1.2</v>
      </c>
      <c r="DH46" s="67">
        <v>0.52631578947368418</v>
      </c>
      <c r="DI46" s="67">
        <v>0.88000000000000023</v>
      </c>
      <c r="DJ46" s="69">
        <v>0.90909090909090906</v>
      </c>
      <c r="DK46" s="69">
        <v>1.2</v>
      </c>
      <c r="DL46" s="69">
        <v>0.52631578947368418</v>
      </c>
      <c r="DM46" s="69">
        <v>0.88000000000000023</v>
      </c>
      <c r="DN46" s="1">
        <v>6</v>
      </c>
      <c r="DO46" s="1">
        <v>0</v>
      </c>
      <c r="DP46" s="1">
        <v>1</v>
      </c>
    </row>
    <row r="47" spans="1:123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104"/>
        <v>19</v>
      </c>
      <c r="H47" s="8">
        <f t="shared" si="105"/>
        <v>12.666666666666666</v>
      </c>
      <c r="I47" s="8">
        <f t="shared" si="106"/>
        <v>-4.3333333333333339</v>
      </c>
      <c r="J47" s="8">
        <f t="shared" si="107"/>
        <v>-12.333333333333334</v>
      </c>
      <c r="K47" s="11">
        <f t="shared" si="108"/>
        <v>-2.3333333333333339</v>
      </c>
      <c r="L47" s="37">
        <v>23</v>
      </c>
      <c r="M47" s="37">
        <v>21</v>
      </c>
      <c r="N47" s="35">
        <f t="shared" si="45"/>
        <v>22</v>
      </c>
      <c r="O47" s="35">
        <f t="shared" si="46"/>
        <v>14.666666666666666</v>
      </c>
      <c r="P47" s="35">
        <f t="shared" si="47"/>
        <v>20.333333333333332</v>
      </c>
      <c r="Q47" s="35">
        <f t="shared" si="48"/>
        <v>13.555555555555554</v>
      </c>
      <c r="R47" s="42">
        <f t="shared" si="49"/>
        <v>5</v>
      </c>
      <c r="S47" s="42">
        <f t="shared" si="50"/>
        <v>-2.3333333333333339</v>
      </c>
      <c r="T47" s="42">
        <f t="shared" si="51"/>
        <v>3.3333333333333321</v>
      </c>
      <c r="U47" s="42">
        <f t="shared" si="52"/>
        <v>-3.4444444444444464</v>
      </c>
      <c r="V47" s="10">
        <f t="shared" si="53"/>
        <v>0.26315789473684209</v>
      </c>
      <c r="W47" s="10">
        <f t="shared" si="54"/>
        <v>-0.12280701754385968</v>
      </c>
      <c r="X47" s="10">
        <f t="shared" si="55"/>
        <v>0.175438596491228</v>
      </c>
      <c r="Y47" s="10">
        <f t="shared" si="56"/>
        <v>-0.18128654970760244</v>
      </c>
      <c r="Z47" s="37">
        <f t="shared" si="57"/>
        <v>5</v>
      </c>
      <c r="AA47" s="37">
        <f t="shared" si="58"/>
        <v>2.3333333333333339</v>
      </c>
      <c r="AB47" s="37">
        <f t="shared" si="59"/>
        <v>3.3333333333333321</v>
      </c>
      <c r="AC47" s="37">
        <f t="shared" si="60"/>
        <v>3.4444444444444464</v>
      </c>
      <c r="AD47" s="58">
        <f t="shared" si="61"/>
        <v>0.26315789473684209</v>
      </c>
      <c r="AE47" s="58">
        <f t="shared" si="62"/>
        <v>0.12280701754385968</v>
      </c>
      <c r="AF47" s="58">
        <f t="shared" si="63"/>
        <v>0.175438596491228</v>
      </c>
      <c r="AG47" s="58">
        <f t="shared" si="64"/>
        <v>0.18128654970760244</v>
      </c>
      <c r="AH47" s="35">
        <f t="shared" si="65"/>
        <v>-0.25641025641025639</v>
      </c>
      <c r="AI47" s="35">
        <f t="shared" si="66"/>
        <v>0.14736842105263162</v>
      </c>
      <c r="AJ47" s="35">
        <f t="shared" si="67"/>
        <v>-0.17857142857142852</v>
      </c>
      <c r="AK47" s="35">
        <f t="shared" si="68"/>
        <v>0.2254545454545456</v>
      </c>
      <c r="AL47" s="10">
        <f t="shared" si="69"/>
        <v>0.25641025641025639</v>
      </c>
      <c r="AM47" s="10">
        <f t="shared" si="70"/>
        <v>0.14736842105263162</v>
      </c>
      <c r="AN47" s="10">
        <f t="shared" si="71"/>
        <v>0.17857142857142852</v>
      </c>
      <c r="AO47" s="10">
        <f t="shared" si="72"/>
        <v>0.2254545454545456</v>
      </c>
      <c r="AP47" s="58">
        <f>(D47-22.4)^2</f>
        <v>29.159999999999986</v>
      </c>
      <c r="AQ47" s="52">
        <v>0</v>
      </c>
      <c r="AR47" s="52">
        <v>1</v>
      </c>
      <c r="AS47" s="52">
        <v>1</v>
      </c>
      <c r="AT47" s="6">
        <v>30</v>
      </c>
      <c r="AU47" s="6">
        <v>15</v>
      </c>
      <c r="AV47" s="40">
        <f t="shared" si="109"/>
        <v>22.5</v>
      </c>
      <c r="AW47" s="40">
        <f t="shared" si="73"/>
        <v>15</v>
      </c>
      <c r="AX47" s="40">
        <f t="shared" si="110"/>
        <v>23.333333333333332</v>
      </c>
      <c r="AY47" s="40">
        <f t="shared" si="74"/>
        <v>15.555555555555554</v>
      </c>
      <c r="AZ47" s="21">
        <f t="shared" si="111"/>
        <v>-2.5</v>
      </c>
      <c r="BA47" s="21">
        <f t="shared" si="112"/>
        <v>-10</v>
      </c>
      <c r="BB47" s="21">
        <f t="shared" si="113"/>
        <v>-1.6666666666666679</v>
      </c>
      <c r="BC47" s="21">
        <f t="shared" si="114"/>
        <v>-9.4444444444444464</v>
      </c>
      <c r="BD47" s="6">
        <f t="shared" si="115"/>
        <v>-0.13157894736842105</v>
      </c>
      <c r="BE47" s="6">
        <f t="shared" si="116"/>
        <v>-0.52631578947368418</v>
      </c>
      <c r="BF47" s="6">
        <f t="shared" si="117"/>
        <v>-8.77192982456141E-2</v>
      </c>
      <c r="BG47" s="6">
        <f t="shared" si="118"/>
        <v>-0.49707602339181295</v>
      </c>
      <c r="BH47" s="40">
        <f t="shared" si="75"/>
        <v>2.5</v>
      </c>
      <c r="BI47" s="40">
        <f t="shared" si="76"/>
        <v>10</v>
      </c>
      <c r="BJ47" s="40">
        <f t="shared" si="77"/>
        <v>1.6666666666666679</v>
      </c>
      <c r="BK47" s="40">
        <f t="shared" si="78"/>
        <v>9.4444444444444464</v>
      </c>
      <c r="BL47" s="21">
        <f t="shared" si="79"/>
        <v>0.13157894736842105</v>
      </c>
      <c r="BM47" s="21">
        <f t="shared" si="80"/>
        <v>0.52631578947368418</v>
      </c>
      <c r="BN47" s="21">
        <f t="shared" si="81"/>
        <v>8.77192982456141E-2</v>
      </c>
      <c r="BO47" s="21">
        <f t="shared" si="82"/>
        <v>0.49707602339181295</v>
      </c>
      <c r="BP47" s="23">
        <f t="shared" si="119"/>
        <v>0.10526315789473684</v>
      </c>
      <c r="BQ47" s="23">
        <f t="shared" si="120"/>
        <v>0.5</v>
      </c>
      <c r="BR47" s="23">
        <f t="shared" si="121"/>
        <v>6.8965517241379365E-2</v>
      </c>
      <c r="BS47" s="23">
        <f t="shared" si="122"/>
        <v>0.46575342465753433</v>
      </c>
      <c r="BT47" s="66">
        <f t="shared" si="83"/>
        <v>0.10526315789473684</v>
      </c>
      <c r="BU47" s="66">
        <f t="shared" si="24"/>
        <v>0.5</v>
      </c>
      <c r="BV47" s="66">
        <f t="shared" si="25"/>
        <v>6.8965517241379365E-2</v>
      </c>
      <c r="BW47" s="66">
        <f t="shared" si="26"/>
        <v>0.46575342465753433</v>
      </c>
      <c r="BX47" s="16">
        <v>0</v>
      </c>
      <c r="BY47" s="16">
        <v>1</v>
      </c>
      <c r="BZ47" s="7">
        <v>9</v>
      </c>
      <c r="CA47" s="7">
        <v>11</v>
      </c>
      <c r="CB47" s="47">
        <f t="shared" si="84"/>
        <v>10</v>
      </c>
      <c r="CC47" s="47">
        <f t="shared" si="85"/>
        <v>6.6666666666666661</v>
      </c>
      <c r="CD47" s="47">
        <f t="shared" si="123"/>
        <v>11.666666666666666</v>
      </c>
      <c r="CE47" s="47">
        <f t="shared" si="86"/>
        <v>7.7777777777777768</v>
      </c>
      <c r="CF47" s="46">
        <f t="shared" si="124"/>
        <v>-5</v>
      </c>
      <c r="CG47" s="46">
        <f t="shared" si="125"/>
        <v>-8.3333333333333339</v>
      </c>
      <c r="CH47" s="46">
        <f t="shared" si="126"/>
        <v>-3.3333333333333339</v>
      </c>
      <c r="CI47" s="46">
        <f t="shared" si="127"/>
        <v>-7.2222222222222232</v>
      </c>
      <c r="CJ47" s="7">
        <f t="shared" si="128"/>
        <v>-0.26315789473684209</v>
      </c>
      <c r="CK47" s="7">
        <f t="shared" si="129"/>
        <v>-0.43859649122807021</v>
      </c>
      <c r="CL47" s="7">
        <f t="shared" si="130"/>
        <v>-0.17543859649122809</v>
      </c>
      <c r="CM47" s="7">
        <f t="shared" si="131"/>
        <v>-0.38011695906432752</v>
      </c>
      <c r="CN47" s="47">
        <f t="shared" si="87"/>
        <v>5</v>
      </c>
      <c r="CO47" s="47">
        <f t="shared" si="88"/>
        <v>8.3333333333333339</v>
      </c>
      <c r="CP47" s="47">
        <f t="shared" si="89"/>
        <v>3.3333333333333339</v>
      </c>
      <c r="CQ47" s="47">
        <f t="shared" si="90"/>
        <v>7.2222222222222232</v>
      </c>
      <c r="CR47" s="46">
        <f t="shared" si="91"/>
        <v>0.26315789473684209</v>
      </c>
      <c r="CS47" s="46">
        <f t="shared" si="92"/>
        <v>0.43859649122807021</v>
      </c>
      <c r="CT47" s="46">
        <f t="shared" si="93"/>
        <v>0.17543859649122809</v>
      </c>
      <c r="CU47" s="46">
        <f t="shared" si="94"/>
        <v>0.38011695906432752</v>
      </c>
      <c r="CV47" s="65">
        <f t="shared" si="132"/>
        <v>0.4</v>
      </c>
      <c r="CW47" s="65">
        <f t="shared" si="133"/>
        <v>0.76923076923076938</v>
      </c>
      <c r="CX47" s="65">
        <f t="shared" si="134"/>
        <v>0.25000000000000006</v>
      </c>
      <c r="CY47" s="65">
        <f t="shared" si="135"/>
        <v>0.63414634146341475</v>
      </c>
      <c r="CZ47" s="64">
        <f t="shared" si="95"/>
        <v>0.4</v>
      </c>
      <c r="DA47" s="64">
        <f t="shared" si="42"/>
        <v>0.76923076923076938</v>
      </c>
      <c r="DB47" s="64">
        <f t="shared" si="43"/>
        <v>0.25000000000000006</v>
      </c>
      <c r="DC47" s="64">
        <f t="shared" si="44"/>
        <v>0.63414634146341475</v>
      </c>
      <c r="DD47" s="45">
        <v>1</v>
      </c>
      <c r="DE47" s="45">
        <v>1</v>
      </c>
      <c r="DF47" s="67">
        <v>0.10526315789473684</v>
      </c>
      <c r="DG47" s="67">
        <v>0.5</v>
      </c>
      <c r="DH47" s="67">
        <v>6.8965517241379365E-2</v>
      </c>
      <c r="DI47" s="67">
        <v>0.46575342465753433</v>
      </c>
      <c r="DJ47" s="69">
        <v>0.10526315789473684</v>
      </c>
      <c r="DK47" s="69">
        <v>0.5</v>
      </c>
      <c r="DL47" s="69">
        <v>6.8965517241379365E-2</v>
      </c>
      <c r="DM47" s="69">
        <v>0.46575342465753433</v>
      </c>
      <c r="DN47" s="1">
        <v>1</v>
      </c>
      <c r="DO47" s="1">
        <v>1</v>
      </c>
      <c r="DP47" s="1">
        <v>6</v>
      </c>
    </row>
    <row r="48" spans="1:123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104"/>
        <v>14</v>
      </c>
      <c r="H48" s="8">
        <f t="shared" si="105"/>
        <v>9.3333333333333339</v>
      </c>
      <c r="I48" s="8">
        <f t="shared" si="106"/>
        <v>-3.6666666666666661</v>
      </c>
      <c r="J48" s="11">
        <f t="shared" si="107"/>
        <v>2.3333333333333339</v>
      </c>
      <c r="K48" s="8">
        <f t="shared" si="108"/>
        <v>-12.666666666666666</v>
      </c>
      <c r="L48" s="37">
        <v>15</v>
      </c>
      <c r="M48" s="37">
        <v>17</v>
      </c>
      <c r="N48" s="35">
        <f t="shared" si="45"/>
        <v>16</v>
      </c>
      <c r="O48" s="35">
        <f t="shared" si="46"/>
        <v>10.666666666666666</v>
      </c>
      <c r="P48" s="35">
        <f t="shared" si="47"/>
        <v>15</v>
      </c>
      <c r="Q48" s="35">
        <f t="shared" si="48"/>
        <v>10</v>
      </c>
      <c r="R48" s="42">
        <f t="shared" si="49"/>
        <v>3</v>
      </c>
      <c r="S48" s="42">
        <f t="shared" si="50"/>
        <v>-2.3333333333333339</v>
      </c>
      <c r="T48" s="42">
        <f t="shared" si="51"/>
        <v>2</v>
      </c>
      <c r="U48" s="42">
        <f t="shared" si="52"/>
        <v>-3</v>
      </c>
      <c r="V48" s="10">
        <f t="shared" si="53"/>
        <v>0.21428571428571427</v>
      </c>
      <c r="W48" s="10">
        <f t="shared" si="54"/>
        <v>-0.16666666666666671</v>
      </c>
      <c r="X48" s="10">
        <f t="shared" si="55"/>
        <v>0.14285714285714285</v>
      </c>
      <c r="Y48" s="10">
        <f t="shared" si="56"/>
        <v>-0.21428571428571427</v>
      </c>
      <c r="Z48" s="37">
        <f t="shared" si="57"/>
        <v>3</v>
      </c>
      <c r="AA48" s="37">
        <f t="shared" si="58"/>
        <v>2.3333333333333339</v>
      </c>
      <c r="AB48" s="37">
        <f t="shared" si="59"/>
        <v>2</v>
      </c>
      <c r="AC48" s="37">
        <f t="shared" si="60"/>
        <v>3</v>
      </c>
      <c r="AD48" s="58">
        <f t="shared" si="61"/>
        <v>0.21428571428571427</v>
      </c>
      <c r="AE48" s="58">
        <f t="shared" si="62"/>
        <v>0.16666666666666671</v>
      </c>
      <c r="AF48" s="58">
        <f t="shared" si="63"/>
        <v>0.14285714285714285</v>
      </c>
      <c r="AG48" s="58">
        <f t="shared" si="64"/>
        <v>0.21428571428571427</v>
      </c>
      <c r="AH48" s="35">
        <f t="shared" si="65"/>
        <v>-0.20689655172413793</v>
      </c>
      <c r="AI48" s="35">
        <f t="shared" si="66"/>
        <v>0.19718309859154937</v>
      </c>
      <c r="AJ48" s="35">
        <f t="shared" si="67"/>
        <v>-0.14285714285714285</v>
      </c>
      <c r="AK48" s="35">
        <f t="shared" si="68"/>
        <v>0.2608695652173913</v>
      </c>
      <c r="AL48" s="10">
        <f t="shared" si="69"/>
        <v>0.20689655172413793</v>
      </c>
      <c r="AM48" s="10">
        <f t="shared" si="70"/>
        <v>0.19718309859154937</v>
      </c>
      <c r="AN48" s="10">
        <f t="shared" si="71"/>
        <v>0.14285714285714285</v>
      </c>
      <c r="AO48" s="10">
        <f t="shared" si="72"/>
        <v>0.2608695652173913</v>
      </c>
      <c r="AP48" s="58">
        <f>(D48-20.2)^2</f>
        <v>51.839999999999989</v>
      </c>
      <c r="AQ48" s="52">
        <v>0</v>
      </c>
      <c r="AR48" s="52">
        <v>0</v>
      </c>
      <c r="AS48" s="52">
        <v>2</v>
      </c>
      <c r="AT48" s="6">
        <v>17</v>
      </c>
      <c r="AU48" s="6">
        <v>20</v>
      </c>
      <c r="AV48" s="40">
        <f t="shared" si="109"/>
        <v>18.5</v>
      </c>
      <c r="AW48" s="40">
        <f t="shared" si="73"/>
        <v>12.333333333333332</v>
      </c>
      <c r="AX48" s="40">
        <f t="shared" si="110"/>
        <v>14.666666666666666</v>
      </c>
      <c r="AY48" s="40">
        <f t="shared" si="74"/>
        <v>9.7777777777777768</v>
      </c>
      <c r="AZ48" s="21">
        <f t="shared" si="111"/>
        <v>11.5</v>
      </c>
      <c r="BA48" s="21">
        <f t="shared" si="112"/>
        <v>5.3333333333333321</v>
      </c>
      <c r="BB48" s="21">
        <f t="shared" si="113"/>
        <v>7.6666666666666661</v>
      </c>
      <c r="BC48" s="21">
        <f t="shared" si="114"/>
        <v>2.7777777777777768</v>
      </c>
      <c r="BD48" s="6">
        <f t="shared" si="115"/>
        <v>0.8214285714285714</v>
      </c>
      <c r="BE48" s="6">
        <f t="shared" si="116"/>
        <v>0.38095238095238088</v>
      </c>
      <c r="BF48" s="6">
        <f t="shared" si="117"/>
        <v>0.54761904761904756</v>
      </c>
      <c r="BG48" s="6">
        <f t="shared" si="118"/>
        <v>0.19841269841269835</v>
      </c>
      <c r="BH48" s="40">
        <f t="shared" si="75"/>
        <v>11.5</v>
      </c>
      <c r="BI48" s="40">
        <f t="shared" si="76"/>
        <v>5.3333333333333321</v>
      </c>
      <c r="BJ48" s="40">
        <f t="shared" si="77"/>
        <v>7.6666666666666661</v>
      </c>
      <c r="BK48" s="40">
        <f t="shared" si="78"/>
        <v>2.7777777777777768</v>
      </c>
      <c r="BL48" s="21">
        <f t="shared" si="79"/>
        <v>0.8214285714285714</v>
      </c>
      <c r="BM48" s="21">
        <f t="shared" si="80"/>
        <v>0.38095238095238088</v>
      </c>
      <c r="BN48" s="21">
        <f t="shared" si="81"/>
        <v>0.54761904761904756</v>
      </c>
      <c r="BO48" s="21">
        <f t="shared" si="82"/>
        <v>0.19841269841269835</v>
      </c>
      <c r="BP48" s="23">
        <f t="shared" si="119"/>
        <v>-0.90196078431372551</v>
      </c>
      <c r="BQ48" s="23">
        <f t="shared" si="120"/>
        <v>-0.55172413793103436</v>
      </c>
      <c r="BR48" s="23">
        <f t="shared" si="121"/>
        <v>-0.70769230769230773</v>
      </c>
      <c r="BS48" s="23">
        <f t="shared" si="122"/>
        <v>-0.3311258278145694</v>
      </c>
      <c r="BT48" s="66">
        <f t="shared" si="83"/>
        <v>0.90196078431372551</v>
      </c>
      <c r="BU48" s="66">
        <f t="shared" si="24"/>
        <v>0.55172413793103436</v>
      </c>
      <c r="BV48" s="66">
        <f t="shared" si="25"/>
        <v>0.70769230769230773</v>
      </c>
      <c r="BW48" s="66">
        <f t="shared" si="26"/>
        <v>0.3311258278145694</v>
      </c>
      <c r="BX48" s="16">
        <v>1</v>
      </c>
      <c r="BY48" s="16">
        <v>2</v>
      </c>
      <c r="BZ48" s="7">
        <v>36</v>
      </c>
      <c r="CA48" s="7">
        <v>21</v>
      </c>
      <c r="CB48" s="47">
        <f t="shared" si="84"/>
        <v>28.5</v>
      </c>
      <c r="CC48" s="47">
        <f t="shared" si="85"/>
        <v>19</v>
      </c>
      <c r="CD48" s="47">
        <f t="shared" si="123"/>
        <v>26.333333333333332</v>
      </c>
      <c r="CE48" s="47">
        <f t="shared" si="86"/>
        <v>17.555555555555554</v>
      </c>
      <c r="CF48" s="46">
        <f t="shared" si="124"/>
        <v>6.5</v>
      </c>
      <c r="CG48" s="46">
        <f t="shared" si="125"/>
        <v>-3</v>
      </c>
      <c r="CH48" s="46">
        <f t="shared" si="126"/>
        <v>4.3333333333333321</v>
      </c>
      <c r="CI48" s="46">
        <f t="shared" si="127"/>
        <v>-4.4444444444444464</v>
      </c>
      <c r="CJ48" s="7">
        <f t="shared" si="128"/>
        <v>0.4642857142857143</v>
      </c>
      <c r="CK48" s="7">
        <f t="shared" si="129"/>
        <v>-0.21428571428571427</v>
      </c>
      <c r="CL48" s="7">
        <f t="shared" si="130"/>
        <v>0.30952380952380942</v>
      </c>
      <c r="CM48" s="7">
        <f t="shared" si="131"/>
        <v>-0.31746031746031761</v>
      </c>
      <c r="CN48" s="47">
        <f t="shared" si="87"/>
        <v>6.5</v>
      </c>
      <c r="CO48" s="47">
        <f t="shared" si="88"/>
        <v>3</v>
      </c>
      <c r="CP48" s="47">
        <f t="shared" si="89"/>
        <v>4.3333333333333321</v>
      </c>
      <c r="CQ48" s="47">
        <f t="shared" si="90"/>
        <v>4.4444444444444464</v>
      </c>
      <c r="CR48" s="46">
        <f t="shared" si="91"/>
        <v>0.4642857142857143</v>
      </c>
      <c r="CS48" s="46">
        <f t="shared" si="92"/>
        <v>0.21428571428571427</v>
      </c>
      <c r="CT48" s="46">
        <f t="shared" si="93"/>
        <v>0.30952380952380942</v>
      </c>
      <c r="CU48" s="46">
        <f t="shared" si="94"/>
        <v>0.31746031746031761</v>
      </c>
      <c r="CV48" s="65">
        <f t="shared" si="132"/>
        <v>-0.25742574257425743</v>
      </c>
      <c r="CW48" s="65">
        <f t="shared" si="133"/>
        <v>0.14634146341463414</v>
      </c>
      <c r="CX48" s="65">
        <f t="shared" si="134"/>
        <v>-0.17931034482758618</v>
      </c>
      <c r="CY48" s="65">
        <f t="shared" si="135"/>
        <v>0.22471910112359558</v>
      </c>
      <c r="CZ48" s="64">
        <f t="shared" si="95"/>
        <v>0.25742574257425743</v>
      </c>
      <c r="DA48" s="64">
        <f t="shared" si="42"/>
        <v>0.14634146341463414</v>
      </c>
      <c r="DB48" s="64">
        <f t="shared" si="43"/>
        <v>0.17931034482758618</v>
      </c>
      <c r="DC48" s="64">
        <f t="shared" si="44"/>
        <v>0.22471910112359558</v>
      </c>
      <c r="DD48" s="45">
        <v>0</v>
      </c>
      <c r="DE48" s="45">
        <v>0</v>
      </c>
      <c r="DF48" s="67">
        <v>-0.90196078431372551</v>
      </c>
      <c r="DG48" s="67">
        <v>-0.55172413793103436</v>
      </c>
      <c r="DH48" s="67">
        <v>-0.70769230769230773</v>
      </c>
      <c r="DI48" s="67">
        <v>-0.3311258278145694</v>
      </c>
      <c r="DJ48" s="69">
        <v>0.90196078431372551</v>
      </c>
      <c r="DK48" s="69">
        <v>0.55172413793103436</v>
      </c>
      <c r="DL48" s="69">
        <v>0.70769230769230773</v>
      </c>
      <c r="DM48" s="69">
        <v>0.3311258278145694</v>
      </c>
      <c r="DN48" s="1">
        <v>1</v>
      </c>
      <c r="DO48" s="1">
        <v>8</v>
      </c>
      <c r="DP48" s="1">
        <v>0</v>
      </c>
    </row>
    <row r="49" spans="1:123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104"/>
        <v>7</v>
      </c>
      <c r="H49" s="8">
        <f t="shared" si="105"/>
        <v>4.666666666666667</v>
      </c>
      <c r="I49" s="11">
        <f t="shared" si="106"/>
        <v>-0.33333333333333304</v>
      </c>
      <c r="J49" s="8">
        <f t="shared" si="107"/>
        <v>0.66666666666666696</v>
      </c>
      <c r="K49" s="8">
        <f t="shared" si="108"/>
        <v>-7.333333333333333</v>
      </c>
      <c r="L49" s="37">
        <v>5</v>
      </c>
      <c r="M49" s="37">
        <v>17</v>
      </c>
      <c r="N49" s="35">
        <f t="shared" si="45"/>
        <v>11</v>
      </c>
      <c r="O49" s="35">
        <f t="shared" si="46"/>
        <v>7.333333333333333</v>
      </c>
      <c r="P49" s="35">
        <f t="shared" si="47"/>
        <v>9</v>
      </c>
      <c r="Q49" s="35">
        <f t="shared" si="48"/>
        <v>6</v>
      </c>
      <c r="R49" s="42">
        <f t="shared" si="49"/>
        <v>6</v>
      </c>
      <c r="S49" s="42">
        <f t="shared" si="50"/>
        <v>2.333333333333333</v>
      </c>
      <c r="T49" s="42">
        <f t="shared" si="51"/>
        <v>4</v>
      </c>
      <c r="U49" s="42">
        <f t="shared" si="52"/>
        <v>1</v>
      </c>
      <c r="V49" s="10">
        <f t="shared" si="53"/>
        <v>0.8571428571428571</v>
      </c>
      <c r="W49" s="10">
        <f t="shared" si="54"/>
        <v>0.33333333333333331</v>
      </c>
      <c r="X49" s="10">
        <f t="shared" si="55"/>
        <v>0.5714285714285714</v>
      </c>
      <c r="Y49" s="10">
        <f t="shared" si="56"/>
        <v>0.14285714285714285</v>
      </c>
      <c r="Z49" s="37">
        <f t="shared" si="57"/>
        <v>6</v>
      </c>
      <c r="AA49" s="37">
        <f t="shared" si="58"/>
        <v>2.333333333333333</v>
      </c>
      <c r="AB49" s="37">
        <f t="shared" si="59"/>
        <v>4</v>
      </c>
      <c r="AC49" s="37">
        <f t="shared" si="60"/>
        <v>1</v>
      </c>
      <c r="AD49" s="58">
        <f t="shared" si="61"/>
        <v>0.8571428571428571</v>
      </c>
      <c r="AE49" s="58">
        <f t="shared" si="62"/>
        <v>0.33333333333333331</v>
      </c>
      <c r="AF49" s="58">
        <f t="shared" si="63"/>
        <v>0.5714285714285714</v>
      </c>
      <c r="AG49" s="58">
        <f t="shared" si="64"/>
        <v>0.14285714285714285</v>
      </c>
      <c r="AH49" s="35">
        <f t="shared" si="65"/>
        <v>-0.75</v>
      </c>
      <c r="AI49" s="35">
        <f t="shared" si="66"/>
        <v>-0.37837837837837834</v>
      </c>
      <c r="AJ49" s="35">
        <f t="shared" si="67"/>
        <v>-0.5714285714285714</v>
      </c>
      <c r="AK49" s="35">
        <f t="shared" si="68"/>
        <v>-0.18181818181818182</v>
      </c>
      <c r="AL49" s="10">
        <f t="shared" si="69"/>
        <v>0.75</v>
      </c>
      <c r="AM49" s="10">
        <f t="shared" si="70"/>
        <v>0.37837837837837834</v>
      </c>
      <c r="AN49" s="10">
        <f t="shared" si="71"/>
        <v>0.5714285714285714</v>
      </c>
      <c r="AO49" s="10">
        <f t="shared" si="72"/>
        <v>0.18181818181818182</v>
      </c>
      <c r="AP49" s="58">
        <f>(D49-17.8)^2</f>
        <v>163.84000000000003</v>
      </c>
      <c r="AQ49" s="52">
        <v>1</v>
      </c>
      <c r="AR49" s="52">
        <v>1</v>
      </c>
      <c r="AS49" s="52">
        <v>1</v>
      </c>
      <c r="AT49" s="6">
        <v>22</v>
      </c>
      <c r="AU49" s="6">
        <v>12</v>
      </c>
      <c r="AV49" s="40">
        <f t="shared" si="109"/>
        <v>17</v>
      </c>
      <c r="AW49" s="40">
        <f t="shared" si="73"/>
        <v>11.333333333333332</v>
      </c>
      <c r="AX49" s="40">
        <f t="shared" si="110"/>
        <v>12.666666666666666</v>
      </c>
      <c r="AY49" s="40">
        <f t="shared" si="74"/>
        <v>8.4444444444444429</v>
      </c>
      <c r="AZ49" s="21">
        <f t="shared" si="111"/>
        <v>13</v>
      </c>
      <c r="BA49" s="21">
        <f t="shared" si="112"/>
        <v>7.3333333333333321</v>
      </c>
      <c r="BB49" s="21">
        <f t="shared" si="113"/>
        <v>8.6666666666666661</v>
      </c>
      <c r="BC49" s="21">
        <f t="shared" si="114"/>
        <v>4.4444444444444429</v>
      </c>
      <c r="BD49" s="6">
        <f t="shared" si="115"/>
        <v>1.8571428571428572</v>
      </c>
      <c r="BE49" s="6">
        <f t="shared" si="116"/>
        <v>1.0476190476190474</v>
      </c>
      <c r="BF49" s="6">
        <f t="shared" si="117"/>
        <v>1.2380952380952379</v>
      </c>
      <c r="BG49" s="6">
        <f t="shared" si="118"/>
        <v>0.63492063492063466</v>
      </c>
      <c r="BH49" s="40">
        <f t="shared" si="75"/>
        <v>13</v>
      </c>
      <c r="BI49" s="40">
        <f t="shared" si="76"/>
        <v>7.3333333333333321</v>
      </c>
      <c r="BJ49" s="40">
        <f t="shared" si="77"/>
        <v>8.6666666666666661</v>
      </c>
      <c r="BK49" s="40">
        <f t="shared" si="78"/>
        <v>4.4444444444444429</v>
      </c>
      <c r="BL49" s="21">
        <f t="shared" si="79"/>
        <v>1.8571428571428572</v>
      </c>
      <c r="BM49" s="21">
        <f t="shared" si="80"/>
        <v>1.0476190476190474</v>
      </c>
      <c r="BN49" s="21">
        <f t="shared" si="81"/>
        <v>1.2380952380952379</v>
      </c>
      <c r="BO49" s="21">
        <f t="shared" si="82"/>
        <v>0.63492063492063466</v>
      </c>
      <c r="BP49" s="23">
        <f t="shared" si="119"/>
        <v>-1.2380952380952381</v>
      </c>
      <c r="BQ49" s="23">
        <f t="shared" si="120"/>
        <v>-0.9565217391304347</v>
      </c>
      <c r="BR49" s="23">
        <f t="shared" si="121"/>
        <v>-1.04</v>
      </c>
      <c r="BS49" s="23">
        <f t="shared" si="122"/>
        <v>-0.71428571428571408</v>
      </c>
      <c r="BT49" s="66">
        <f t="shared" si="83"/>
        <v>1.2380952380952381</v>
      </c>
      <c r="BU49" s="66">
        <f t="shared" si="24"/>
        <v>0.9565217391304347</v>
      </c>
      <c r="BV49" s="66">
        <f t="shared" si="25"/>
        <v>1.04</v>
      </c>
      <c r="BW49" s="66">
        <f t="shared" si="26"/>
        <v>0.71428571428571408</v>
      </c>
      <c r="BX49" s="16">
        <v>0</v>
      </c>
      <c r="BY49" s="16">
        <v>1</v>
      </c>
      <c r="BZ49" s="7">
        <v>10</v>
      </c>
      <c r="CA49" s="7">
        <v>17</v>
      </c>
      <c r="CB49" s="47">
        <f t="shared" si="84"/>
        <v>13.5</v>
      </c>
      <c r="CC49" s="47">
        <f t="shared" si="85"/>
        <v>9</v>
      </c>
      <c r="CD49" s="47">
        <f t="shared" si="123"/>
        <v>13</v>
      </c>
      <c r="CE49" s="47">
        <f t="shared" si="86"/>
        <v>8.6666666666666661</v>
      </c>
      <c r="CF49" s="46">
        <f t="shared" si="124"/>
        <v>1.5</v>
      </c>
      <c r="CG49" s="46">
        <f t="shared" si="125"/>
        <v>-3</v>
      </c>
      <c r="CH49" s="46">
        <f t="shared" si="126"/>
        <v>1</v>
      </c>
      <c r="CI49" s="46">
        <f t="shared" si="127"/>
        <v>-3.3333333333333339</v>
      </c>
      <c r="CJ49" s="7">
        <f t="shared" si="128"/>
        <v>0.21428571428571427</v>
      </c>
      <c r="CK49" s="7">
        <f t="shared" si="129"/>
        <v>-0.42857142857142855</v>
      </c>
      <c r="CL49" s="7">
        <f t="shared" si="130"/>
        <v>0.14285714285714285</v>
      </c>
      <c r="CM49" s="7">
        <f t="shared" si="131"/>
        <v>-0.47619047619047628</v>
      </c>
      <c r="CN49" s="47">
        <f t="shared" si="87"/>
        <v>1.5</v>
      </c>
      <c r="CO49" s="47">
        <f t="shared" si="88"/>
        <v>3</v>
      </c>
      <c r="CP49" s="47">
        <f t="shared" si="89"/>
        <v>1</v>
      </c>
      <c r="CQ49" s="47">
        <f t="shared" si="90"/>
        <v>3.3333333333333339</v>
      </c>
      <c r="CR49" s="46">
        <f t="shared" si="91"/>
        <v>0.21428571428571427</v>
      </c>
      <c r="CS49" s="46">
        <f t="shared" si="92"/>
        <v>0.42857142857142855</v>
      </c>
      <c r="CT49" s="46">
        <f t="shared" si="93"/>
        <v>0.14285714285714285</v>
      </c>
      <c r="CU49" s="46">
        <f t="shared" si="94"/>
        <v>0.47619047619047628</v>
      </c>
      <c r="CV49" s="65">
        <f t="shared" si="132"/>
        <v>-0.11764705882352941</v>
      </c>
      <c r="CW49" s="65">
        <f t="shared" si="133"/>
        <v>0.2857142857142857</v>
      </c>
      <c r="CX49" s="65">
        <f t="shared" si="134"/>
        <v>-0.08</v>
      </c>
      <c r="CY49" s="65">
        <f t="shared" si="135"/>
        <v>0.32258064516129042</v>
      </c>
      <c r="CZ49" s="64">
        <f t="shared" si="95"/>
        <v>0.11764705882352941</v>
      </c>
      <c r="DA49" s="64">
        <f t="shared" si="42"/>
        <v>0.2857142857142857</v>
      </c>
      <c r="DB49" s="64">
        <f t="shared" si="43"/>
        <v>0.08</v>
      </c>
      <c r="DC49" s="64">
        <f t="shared" si="44"/>
        <v>0.32258064516129042</v>
      </c>
      <c r="DD49" s="45">
        <v>0</v>
      </c>
      <c r="DE49" s="45">
        <v>1</v>
      </c>
      <c r="DF49" s="67">
        <v>-1.2380952380952381</v>
      </c>
      <c r="DG49" s="67">
        <v>-0.9565217391304347</v>
      </c>
      <c r="DH49" s="67">
        <v>-1.04</v>
      </c>
      <c r="DI49" s="67">
        <v>-0.71428571428571408</v>
      </c>
      <c r="DJ49" s="69">
        <v>1.2380952380952381</v>
      </c>
      <c r="DK49" s="69">
        <v>0.9565217391304347</v>
      </c>
      <c r="DL49" s="69">
        <v>1.04</v>
      </c>
      <c r="DM49" s="69">
        <v>0.71428571428571408</v>
      </c>
      <c r="DN49" s="1">
        <v>8</v>
      </c>
      <c r="DO49" s="1">
        <v>1</v>
      </c>
      <c r="DP49" s="1">
        <v>1</v>
      </c>
      <c r="DQ49" s="8">
        <f t="shared" ref="DQ49:DS49" si="139">SUM(DN46:DN49)</f>
        <v>16</v>
      </c>
      <c r="DR49" s="8">
        <f t="shared" si="139"/>
        <v>10</v>
      </c>
      <c r="DS49" s="8">
        <f t="shared" si="139"/>
        <v>8</v>
      </c>
    </row>
    <row r="50" spans="1:123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104"/>
        <v>42.333333333333336</v>
      </c>
      <c r="H50" s="8">
        <f t="shared" si="105"/>
        <v>28.222222222222225</v>
      </c>
      <c r="I50" s="11">
        <f t="shared" si="106"/>
        <v>-6.777777777777775</v>
      </c>
      <c r="J50" s="8">
        <f t="shared" si="107"/>
        <v>-26.777777777777775</v>
      </c>
      <c r="K50" s="8">
        <f t="shared" si="108"/>
        <v>-8.777777777777775</v>
      </c>
      <c r="L50" s="37">
        <v>50</v>
      </c>
      <c r="M50" s="37">
        <v>20</v>
      </c>
      <c r="N50" s="35">
        <f t="shared" si="45"/>
        <v>35</v>
      </c>
      <c r="O50" s="35">
        <f t="shared" si="46"/>
        <v>23.333333333333332</v>
      </c>
      <c r="P50" s="35">
        <f t="shared" si="47"/>
        <v>35</v>
      </c>
      <c r="Q50" s="35">
        <f t="shared" si="48"/>
        <v>23.333333333333332</v>
      </c>
      <c r="R50" s="42">
        <f t="shared" si="49"/>
        <v>0</v>
      </c>
      <c r="S50" s="42">
        <f t="shared" si="50"/>
        <v>-11.666666666666668</v>
      </c>
      <c r="T50" s="42">
        <f t="shared" si="51"/>
        <v>0</v>
      </c>
      <c r="U50" s="42">
        <f t="shared" si="52"/>
        <v>-11.666666666666668</v>
      </c>
      <c r="V50" s="10">
        <f t="shared" si="53"/>
        <v>0</v>
      </c>
      <c r="W50" s="10">
        <f t="shared" si="54"/>
        <v>-0.27559055118110237</v>
      </c>
      <c r="X50" s="10">
        <f t="shared" si="55"/>
        <v>0</v>
      </c>
      <c r="Y50" s="10">
        <f t="shared" si="56"/>
        <v>-0.27559055118110237</v>
      </c>
      <c r="Z50" s="37">
        <f t="shared" si="57"/>
        <v>0</v>
      </c>
      <c r="AA50" s="37">
        <f t="shared" si="58"/>
        <v>11.666666666666668</v>
      </c>
      <c r="AB50" s="37">
        <f t="shared" si="59"/>
        <v>0</v>
      </c>
      <c r="AC50" s="37">
        <f t="shared" si="60"/>
        <v>11.666666666666668</v>
      </c>
      <c r="AD50" s="58">
        <f t="shared" si="61"/>
        <v>0</v>
      </c>
      <c r="AE50" s="58">
        <f t="shared" si="62"/>
        <v>0.27559055118110237</v>
      </c>
      <c r="AF50" s="58">
        <f t="shared" si="63"/>
        <v>0</v>
      </c>
      <c r="AG50" s="58">
        <f t="shared" si="64"/>
        <v>0.27559055118110237</v>
      </c>
      <c r="AH50" s="35">
        <f t="shared" si="65"/>
        <v>0</v>
      </c>
      <c r="AI50" s="35">
        <f t="shared" si="66"/>
        <v>0.40000000000000008</v>
      </c>
      <c r="AJ50" s="35">
        <f t="shared" si="67"/>
        <v>0</v>
      </c>
      <c r="AK50" s="35">
        <f t="shared" si="68"/>
        <v>0.40000000000000008</v>
      </c>
      <c r="AL50" s="10">
        <f t="shared" si="69"/>
        <v>0</v>
      </c>
      <c r="AM50" s="10">
        <f t="shared" si="70"/>
        <v>0.40000000000000008</v>
      </c>
      <c r="AN50" s="10">
        <f t="shared" si="71"/>
        <v>0</v>
      </c>
      <c r="AO50" s="10">
        <f t="shared" si="72"/>
        <v>0.40000000000000008</v>
      </c>
      <c r="AP50" s="58">
        <f>(D50-58.4)^2</f>
        <v>547.55999999999995</v>
      </c>
      <c r="AQ50" s="52">
        <v>1</v>
      </c>
      <c r="AR50" s="52" t="s">
        <v>123</v>
      </c>
      <c r="AS50" s="52">
        <v>0</v>
      </c>
      <c r="AT50" s="6">
        <v>23</v>
      </c>
      <c r="AU50" s="6">
        <v>70</v>
      </c>
      <c r="AV50" s="40">
        <f t="shared" si="109"/>
        <v>46.5</v>
      </c>
      <c r="AW50" s="40">
        <f t="shared" si="73"/>
        <v>31</v>
      </c>
      <c r="AX50" s="40">
        <f t="shared" si="110"/>
        <v>49.333333333333336</v>
      </c>
      <c r="AY50" s="40">
        <f t="shared" si="74"/>
        <v>32.888888888888886</v>
      </c>
      <c r="AZ50" s="21">
        <f t="shared" si="111"/>
        <v>-8.5</v>
      </c>
      <c r="BA50" s="21">
        <f t="shared" si="112"/>
        <v>-24</v>
      </c>
      <c r="BB50" s="21">
        <f t="shared" si="113"/>
        <v>-5.6666666666666643</v>
      </c>
      <c r="BC50" s="21">
        <f t="shared" si="114"/>
        <v>-22.111111111111114</v>
      </c>
      <c r="BD50" s="6">
        <f t="shared" si="115"/>
        <v>-0.20078740157480313</v>
      </c>
      <c r="BE50" s="6">
        <f t="shared" si="116"/>
        <v>-0.56692913385826771</v>
      </c>
      <c r="BF50" s="6">
        <f t="shared" si="117"/>
        <v>-0.13385826771653536</v>
      </c>
      <c r="BG50" s="6">
        <f t="shared" si="118"/>
        <v>-0.52230971128608927</v>
      </c>
      <c r="BH50" s="40">
        <f t="shared" si="75"/>
        <v>8.5</v>
      </c>
      <c r="BI50" s="40">
        <f t="shared" si="76"/>
        <v>24</v>
      </c>
      <c r="BJ50" s="40">
        <f t="shared" si="77"/>
        <v>5.6666666666666643</v>
      </c>
      <c r="BK50" s="40">
        <f t="shared" si="78"/>
        <v>22.111111111111114</v>
      </c>
      <c r="BL50" s="21">
        <f t="shared" si="79"/>
        <v>0.20078740157480313</v>
      </c>
      <c r="BM50" s="21">
        <f t="shared" si="80"/>
        <v>0.56692913385826771</v>
      </c>
      <c r="BN50" s="21">
        <f t="shared" si="81"/>
        <v>0.13385826771653536</v>
      </c>
      <c r="BO50" s="21">
        <f t="shared" si="82"/>
        <v>0.52230971128608927</v>
      </c>
      <c r="BP50" s="23">
        <f t="shared" si="119"/>
        <v>0.16748768472906403</v>
      </c>
      <c r="BQ50" s="23">
        <f t="shared" si="120"/>
        <v>0.55813953488372092</v>
      </c>
      <c r="BR50" s="23">
        <f t="shared" si="121"/>
        <v>0.10862619808306703</v>
      </c>
      <c r="BS50" s="23">
        <f t="shared" si="122"/>
        <v>0.50316055625790146</v>
      </c>
      <c r="BT50" s="66">
        <f t="shared" si="83"/>
        <v>0.16748768472906403</v>
      </c>
      <c r="BU50" s="66">
        <f t="shared" si="24"/>
        <v>0.55813953488372092</v>
      </c>
      <c r="BV50" s="66">
        <f t="shared" si="25"/>
        <v>0.10862619808306703</v>
      </c>
      <c r="BW50" s="66">
        <f t="shared" si="26"/>
        <v>0.50316055625790146</v>
      </c>
      <c r="BX50" s="16">
        <v>0</v>
      </c>
      <c r="BY50" s="16">
        <v>0</v>
      </c>
      <c r="BZ50" s="7">
        <v>25</v>
      </c>
      <c r="CA50" s="7">
        <v>18</v>
      </c>
      <c r="CB50" s="47">
        <f t="shared" si="84"/>
        <v>21.5</v>
      </c>
      <c r="CC50" s="47">
        <f t="shared" si="85"/>
        <v>14.333333333333332</v>
      </c>
      <c r="CD50" s="47">
        <f t="shared" si="123"/>
        <v>26.666666666666668</v>
      </c>
      <c r="CE50" s="47">
        <f t="shared" si="86"/>
        <v>17.777777777777779</v>
      </c>
      <c r="CF50" s="46">
        <f t="shared" si="124"/>
        <v>-15.5</v>
      </c>
      <c r="CG50" s="46">
        <f t="shared" si="125"/>
        <v>-22.666666666666668</v>
      </c>
      <c r="CH50" s="46">
        <f t="shared" si="126"/>
        <v>-10.333333333333332</v>
      </c>
      <c r="CI50" s="46">
        <f t="shared" si="127"/>
        <v>-19.222222222222221</v>
      </c>
      <c r="CJ50" s="7">
        <f t="shared" si="128"/>
        <v>-0.36614173228346453</v>
      </c>
      <c r="CK50" s="7">
        <f t="shared" si="129"/>
        <v>-0.53543307086614178</v>
      </c>
      <c r="CL50" s="7">
        <f t="shared" si="130"/>
        <v>-0.24409448818897633</v>
      </c>
      <c r="CM50" s="7">
        <f t="shared" si="131"/>
        <v>-0.45406824146981623</v>
      </c>
      <c r="CN50" s="47">
        <f t="shared" si="87"/>
        <v>15.5</v>
      </c>
      <c r="CO50" s="47">
        <f t="shared" si="88"/>
        <v>22.666666666666668</v>
      </c>
      <c r="CP50" s="47">
        <f t="shared" si="89"/>
        <v>10.333333333333332</v>
      </c>
      <c r="CQ50" s="47">
        <f t="shared" si="90"/>
        <v>19.222222222222221</v>
      </c>
      <c r="CR50" s="46">
        <f t="shared" si="91"/>
        <v>0.36614173228346453</v>
      </c>
      <c r="CS50" s="46">
        <f t="shared" si="92"/>
        <v>0.53543307086614178</v>
      </c>
      <c r="CT50" s="46">
        <f t="shared" si="93"/>
        <v>0.24409448818897633</v>
      </c>
      <c r="CU50" s="46">
        <f t="shared" si="94"/>
        <v>0.45406824146981623</v>
      </c>
      <c r="CV50" s="65">
        <f t="shared" si="132"/>
        <v>0.52991452991452992</v>
      </c>
      <c r="CW50" s="65">
        <f t="shared" si="133"/>
        <v>0.8831168831168833</v>
      </c>
      <c r="CX50" s="65">
        <f t="shared" si="134"/>
        <v>0.32460732984293189</v>
      </c>
      <c r="CY50" s="65">
        <f t="shared" si="135"/>
        <v>0.70182555780933054</v>
      </c>
      <c r="CZ50" s="64">
        <f t="shared" si="95"/>
        <v>0.52991452991452992</v>
      </c>
      <c r="DA50" s="64">
        <f t="shared" si="42"/>
        <v>0.8831168831168833</v>
      </c>
      <c r="DB50" s="64">
        <f t="shared" si="43"/>
        <v>0.32460732984293189</v>
      </c>
      <c r="DC50" s="64">
        <f t="shared" si="44"/>
        <v>0.70182555780933054</v>
      </c>
      <c r="DD50" s="45">
        <v>0</v>
      </c>
      <c r="DE50" s="45">
        <v>0</v>
      </c>
      <c r="DF50" s="67">
        <v>0.16748768472906403</v>
      </c>
      <c r="DG50" s="67">
        <v>0.55813953488372092</v>
      </c>
      <c r="DH50" s="67">
        <v>0.10862619808306703</v>
      </c>
      <c r="DI50" s="67">
        <v>0.50316055625790146</v>
      </c>
      <c r="DJ50" s="69">
        <v>0.16748768472906403</v>
      </c>
      <c r="DK50" s="69">
        <v>0.55813953488372092</v>
      </c>
      <c r="DL50" s="69">
        <v>0.10862619808306703</v>
      </c>
      <c r="DM50" s="69">
        <v>0.50316055625790146</v>
      </c>
      <c r="DN50" s="1">
        <v>7</v>
      </c>
      <c r="DO50" s="1">
        <v>0</v>
      </c>
      <c r="DP50" s="1">
        <v>0</v>
      </c>
    </row>
    <row r="51" spans="1:123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104"/>
        <v>33.666666666666664</v>
      </c>
      <c r="H51" s="8">
        <f t="shared" si="105"/>
        <v>22.444444444444443</v>
      </c>
      <c r="I51" s="11">
        <f t="shared" si="106"/>
        <v>-2.5555555555555571</v>
      </c>
      <c r="J51" s="8">
        <f t="shared" si="107"/>
        <v>9.4444444444444429</v>
      </c>
      <c r="K51" s="8">
        <f t="shared" si="108"/>
        <v>-40.555555555555557</v>
      </c>
      <c r="L51" s="37">
        <v>35</v>
      </c>
      <c r="M51" s="37">
        <v>40</v>
      </c>
      <c r="N51" s="35">
        <f t="shared" si="45"/>
        <v>37.5</v>
      </c>
      <c r="O51" s="35">
        <f t="shared" si="46"/>
        <v>25</v>
      </c>
      <c r="P51" s="35">
        <f t="shared" si="47"/>
        <v>33.333333333333336</v>
      </c>
      <c r="Q51" s="35">
        <f t="shared" si="48"/>
        <v>22.222222222222221</v>
      </c>
      <c r="R51" s="42">
        <f t="shared" si="49"/>
        <v>12.5</v>
      </c>
      <c r="S51" s="42">
        <f t="shared" si="50"/>
        <v>0</v>
      </c>
      <c r="T51" s="42">
        <f t="shared" si="51"/>
        <v>8.3333333333333357</v>
      </c>
      <c r="U51" s="42">
        <f t="shared" si="52"/>
        <v>-2.7777777777777786</v>
      </c>
      <c r="V51" s="10">
        <f t="shared" si="53"/>
        <v>0.37128712871287134</v>
      </c>
      <c r="W51" s="10">
        <f t="shared" si="54"/>
        <v>0</v>
      </c>
      <c r="X51" s="10">
        <f t="shared" si="55"/>
        <v>0.24752475247524761</v>
      </c>
      <c r="Y51" s="10">
        <f t="shared" si="56"/>
        <v>-8.2508250825082535E-2</v>
      </c>
      <c r="Z51" s="37">
        <f t="shared" si="57"/>
        <v>12.5</v>
      </c>
      <c r="AA51" s="37">
        <f t="shared" si="58"/>
        <v>0</v>
      </c>
      <c r="AB51" s="37">
        <f t="shared" si="59"/>
        <v>8.3333333333333357</v>
      </c>
      <c r="AC51" s="37">
        <f t="shared" si="60"/>
        <v>2.7777777777777786</v>
      </c>
      <c r="AD51" s="58">
        <f t="shared" si="61"/>
        <v>0.37128712871287134</v>
      </c>
      <c r="AE51" s="58">
        <f t="shared" si="62"/>
        <v>0</v>
      </c>
      <c r="AF51" s="58">
        <f t="shared" si="63"/>
        <v>0.24752475247524761</v>
      </c>
      <c r="AG51" s="58">
        <f t="shared" si="64"/>
        <v>8.2508250825082535E-2</v>
      </c>
      <c r="AH51" s="35">
        <f t="shared" si="65"/>
        <v>-0.4</v>
      </c>
      <c r="AI51" s="35">
        <f t="shared" si="66"/>
        <v>0</v>
      </c>
      <c r="AJ51" s="35">
        <f t="shared" si="67"/>
        <v>-0.28571428571428581</v>
      </c>
      <c r="AK51" s="35">
        <f t="shared" si="68"/>
        <v>0.11764705882352945</v>
      </c>
      <c r="AL51" s="10">
        <f t="shared" si="69"/>
        <v>0.4</v>
      </c>
      <c r="AM51" s="10">
        <f t="shared" si="70"/>
        <v>0</v>
      </c>
      <c r="AN51" s="10">
        <f t="shared" si="71"/>
        <v>0.28571428571428581</v>
      </c>
      <c r="AO51" s="10">
        <f t="shared" si="72"/>
        <v>0.11764705882352945</v>
      </c>
      <c r="AP51" s="58">
        <f>(D51-28.7)^2</f>
        <v>13.689999999999994</v>
      </c>
      <c r="AQ51" s="52">
        <v>1</v>
      </c>
      <c r="AR51" s="52" t="s">
        <v>123</v>
      </c>
      <c r="AS51" s="52">
        <v>1</v>
      </c>
      <c r="AT51" s="6">
        <v>7</v>
      </c>
      <c r="AU51" s="6">
        <v>25</v>
      </c>
      <c r="AV51" s="40">
        <f t="shared" si="109"/>
        <v>16</v>
      </c>
      <c r="AW51" s="40">
        <f t="shared" si="73"/>
        <v>10.666666666666666</v>
      </c>
      <c r="AX51" s="40">
        <f t="shared" si="110"/>
        <v>15</v>
      </c>
      <c r="AY51" s="40">
        <f t="shared" si="74"/>
        <v>10</v>
      </c>
      <c r="AZ51" s="21">
        <f t="shared" si="111"/>
        <v>3</v>
      </c>
      <c r="BA51" s="21">
        <f t="shared" si="112"/>
        <v>-2.3333333333333339</v>
      </c>
      <c r="BB51" s="21">
        <f t="shared" si="113"/>
        <v>2</v>
      </c>
      <c r="BC51" s="21">
        <f t="shared" si="114"/>
        <v>-3</v>
      </c>
      <c r="BD51" s="6">
        <f t="shared" si="115"/>
        <v>8.9108910891089119E-2</v>
      </c>
      <c r="BE51" s="6">
        <f t="shared" si="116"/>
        <v>-6.9306930693069327E-2</v>
      </c>
      <c r="BF51" s="6">
        <f t="shared" si="117"/>
        <v>5.940594059405941E-2</v>
      </c>
      <c r="BG51" s="6">
        <f t="shared" si="118"/>
        <v>-8.9108910891089119E-2</v>
      </c>
      <c r="BH51" s="40">
        <f t="shared" si="75"/>
        <v>3</v>
      </c>
      <c r="BI51" s="40">
        <f t="shared" si="76"/>
        <v>2.3333333333333339</v>
      </c>
      <c r="BJ51" s="40">
        <f t="shared" si="77"/>
        <v>2</v>
      </c>
      <c r="BK51" s="40">
        <f t="shared" si="78"/>
        <v>3</v>
      </c>
      <c r="BL51" s="21">
        <f t="shared" si="79"/>
        <v>8.9108910891089119E-2</v>
      </c>
      <c r="BM51" s="21">
        <f t="shared" si="80"/>
        <v>6.9306930693069327E-2</v>
      </c>
      <c r="BN51" s="21">
        <f t="shared" si="81"/>
        <v>5.940594059405941E-2</v>
      </c>
      <c r="BO51" s="21">
        <f t="shared" si="82"/>
        <v>8.9108910891089119E-2</v>
      </c>
      <c r="BP51" s="23">
        <f t="shared" si="119"/>
        <v>-0.20689655172413793</v>
      </c>
      <c r="BQ51" s="23">
        <f t="shared" si="120"/>
        <v>0.19718309859154937</v>
      </c>
      <c r="BR51" s="23">
        <f t="shared" si="121"/>
        <v>-0.14285714285714285</v>
      </c>
      <c r="BS51" s="23">
        <f t="shared" si="122"/>
        <v>0.2608695652173913</v>
      </c>
      <c r="BT51" s="66">
        <f t="shared" si="83"/>
        <v>0.20689655172413793</v>
      </c>
      <c r="BU51" s="66">
        <f t="shared" si="24"/>
        <v>0.19718309859154937</v>
      </c>
      <c r="BV51" s="66">
        <f t="shared" si="25"/>
        <v>0.14285714285714285</v>
      </c>
      <c r="BW51" s="66">
        <f t="shared" si="26"/>
        <v>0.2608695652173913</v>
      </c>
      <c r="BX51" s="16">
        <v>0</v>
      </c>
      <c r="BY51" s="16">
        <v>1</v>
      </c>
      <c r="BZ51" s="7">
        <v>43</v>
      </c>
      <c r="CA51" s="7">
        <v>68</v>
      </c>
      <c r="CB51" s="47">
        <f t="shared" si="84"/>
        <v>55.5</v>
      </c>
      <c r="CC51" s="47">
        <f t="shared" si="85"/>
        <v>37</v>
      </c>
      <c r="CD51" s="47">
        <f t="shared" si="123"/>
        <v>58</v>
      </c>
      <c r="CE51" s="47">
        <f t="shared" si="86"/>
        <v>38.666666666666664</v>
      </c>
      <c r="CF51" s="46">
        <f t="shared" si="124"/>
        <v>-7.5</v>
      </c>
      <c r="CG51" s="46">
        <f t="shared" si="125"/>
        <v>-26</v>
      </c>
      <c r="CH51" s="46">
        <f t="shared" si="126"/>
        <v>-5</v>
      </c>
      <c r="CI51" s="46">
        <f t="shared" si="127"/>
        <v>-24.333333333333336</v>
      </c>
      <c r="CJ51" s="7">
        <f t="shared" si="128"/>
        <v>-0.22277227722772278</v>
      </c>
      <c r="CK51" s="7">
        <f t="shared" si="129"/>
        <v>-0.7722772277227723</v>
      </c>
      <c r="CL51" s="7">
        <f t="shared" si="130"/>
        <v>-0.14851485148514854</v>
      </c>
      <c r="CM51" s="7">
        <f t="shared" si="131"/>
        <v>-0.72277227722772286</v>
      </c>
      <c r="CN51" s="47">
        <f t="shared" si="87"/>
        <v>7.5</v>
      </c>
      <c r="CO51" s="47">
        <f t="shared" si="88"/>
        <v>26</v>
      </c>
      <c r="CP51" s="47">
        <f t="shared" si="89"/>
        <v>5</v>
      </c>
      <c r="CQ51" s="47">
        <f t="shared" si="90"/>
        <v>24.333333333333336</v>
      </c>
      <c r="CR51" s="46">
        <f t="shared" si="91"/>
        <v>0.22277227722772278</v>
      </c>
      <c r="CS51" s="46">
        <f t="shared" si="92"/>
        <v>0.7722772277227723</v>
      </c>
      <c r="CT51" s="46">
        <f t="shared" si="93"/>
        <v>0.14851485148514854</v>
      </c>
      <c r="CU51" s="46">
        <f t="shared" si="94"/>
        <v>0.72277227722772286</v>
      </c>
      <c r="CV51" s="65">
        <f t="shared" si="132"/>
        <v>0.12658227848101267</v>
      </c>
      <c r="CW51" s="65">
        <f t="shared" si="133"/>
        <v>0.52</v>
      </c>
      <c r="CX51" s="65">
        <f t="shared" si="134"/>
        <v>8.2644628099173556E-2</v>
      </c>
      <c r="CY51" s="65">
        <f t="shared" si="135"/>
        <v>0.47868852459016403</v>
      </c>
      <c r="CZ51" s="64">
        <f t="shared" si="95"/>
        <v>0.12658227848101267</v>
      </c>
      <c r="DA51" s="64">
        <f t="shared" si="42"/>
        <v>0.52</v>
      </c>
      <c r="DB51" s="64">
        <f t="shared" si="43"/>
        <v>8.2644628099173556E-2</v>
      </c>
      <c r="DC51" s="64">
        <f t="shared" si="44"/>
        <v>0.47868852459016403</v>
      </c>
      <c r="DD51" s="45">
        <v>0</v>
      </c>
      <c r="DE51" s="45">
        <v>0</v>
      </c>
      <c r="DF51" s="67">
        <v>-0.20689655172413793</v>
      </c>
      <c r="DG51" s="67">
        <v>0.19718309859154937</v>
      </c>
      <c r="DH51" s="67">
        <v>-0.14285714285714285</v>
      </c>
      <c r="DI51" s="67">
        <v>0.2608695652173913</v>
      </c>
      <c r="DJ51" s="69">
        <v>0.20689655172413793</v>
      </c>
      <c r="DK51" s="69">
        <v>0.19718309859154937</v>
      </c>
      <c r="DL51" s="69">
        <v>0.14285714285714285</v>
      </c>
      <c r="DM51" s="69">
        <v>0.2608695652173913</v>
      </c>
      <c r="DN51" s="1">
        <v>6</v>
      </c>
      <c r="DO51" s="1">
        <v>1</v>
      </c>
      <c r="DP51" s="1">
        <v>0</v>
      </c>
    </row>
    <row r="52" spans="1:123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104"/>
        <v>15</v>
      </c>
      <c r="H52" s="8">
        <f t="shared" si="105"/>
        <v>10</v>
      </c>
      <c r="I52" s="8">
        <f t="shared" si="106"/>
        <v>-17</v>
      </c>
      <c r="J52" s="8">
        <f t="shared" si="107"/>
        <v>3</v>
      </c>
      <c r="K52" s="11">
        <f t="shared" si="108"/>
        <v>-1</v>
      </c>
      <c r="L52" s="37">
        <v>30</v>
      </c>
      <c r="M52" s="37">
        <v>65</v>
      </c>
      <c r="N52" s="35">
        <f t="shared" si="45"/>
        <v>47.5</v>
      </c>
      <c r="O52" s="35">
        <f t="shared" si="46"/>
        <v>31.666666666666664</v>
      </c>
      <c r="P52" s="35">
        <f t="shared" si="47"/>
        <v>40.666666666666664</v>
      </c>
      <c r="Q52" s="35">
        <f t="shared" si="48"/>
        <v>27.111111111111107</v>
      </c>
      <c r="R52" s="42">
        <f t="shared" si="49"/>
        <v>20.5</v>
      </c>
      <c r="S52" s="42">
        <f t="shared" si="50"/>
        <v>4.6666666666666643</v>
      </c>
      <c r="T52" s="42">
        <f t="shared" si="51"/>
        <v>13.666666666666664</v>
      </c>
      <c r="U52" s="42">
        <f t="shared" si="52"/>
        <v>0.11111111111110716</v>
      </c>
      <c r="V52" s="10">
        <f t="shared" si="53"/>
        <v>1.3666666666666667</v>
      </c>
      <c r="W52" s="10">
        <f t="shared" si="54"/>
        <v>0.31111111111111095</v>
      </c>
      <c r="X52" s="10">
        <f t="shared" si="55"/>
        <v>0.91111111111111098</v>
      </c>
      <c r="Y52" s="10">
        <f t="shared" si="56"/>
        <v>7.407407407407144E-3</v>
      </c>
      <c r="Z52" s="37">
        <f t="shared" si="57"/>
        <v>20.5</v>
      </c>
      <c r="AA52" s="37">
        <f t="shared" si="58"/>
        <v>4.6666666666666643</v>
      </c>
      <c r="AB52" s="37">
        <f t="shared" si="59"/>
        <v>13.666666666666664</v>
      </c>
      <c r="AC52" s="37">
        <f t="shared" si="60"/>
        <v>0.11111111111110716</v>
      </c>
      <c r="AD52" s="58">
        <f t="shared" si="61"/>
        <v>1.3666666666666667</v>
      </c>
      <c r="AE52" s="58">
        <f t="shared" si="62"/>
        <v>0.31111111111111095</v>
      </c>
      <c r="AF52" s="58">
        <f t="shared" si="63"/>
        <v>0.91111111111111098</v>
      </c>
      <c r="AG52" s="58">
        <f t="shared" si="64"/>
        <v>7.407407407407144E-3</v>
      </c>
      <c r="AH52" s="35">
        <f t="shared" si="65"/>
        <v>-0.55033557046979864</v>
      </c>
      <c r="AI52" s="35">
        <f t="shared" si="66"/>
        <v>-0.15909090909090901</v>
      </c>
      <c r="AJ52" s="35">
        <f t="shared" si="67"/>
        <v>-0.4039408866995074</v>
      </c>
      <c r="AK52" s="35">
        <f t="shared" si="68"/>
        <v>-4.1067761806980064E-3</v>
      </c>
      <c r="AL52" s="10">
        <f t="shared" si="69"/>
        <v>0.55033557046979864</v>
      </c>
      <c r="AM52" s="10">
        <f t="shared" si="70"/>
        <v>0.15909090909090901</v>
      </c>
      <c r="AN52" s="10">
        <f t="shared" si="71"/>
        <v>0.4039408866995074</v>
      </c>
      <c r="AO52" s="10">
        <f t="shared" si="72"/>
        <v>4.1067761806980064E-3</v>
      </c>
      <c r="AP52" s="58">
        <f>(D52-25.7)^2</f>
        <v>1.6900000000000019</v>
      </c>
      <c r="AQ52" s="52">
        <v>0</v>
      </c>
      <c r="AR52" s="52" t="s">
        <v>123</v>
      </c>
      <c r="AS52" s="52">
        <v>1</v>
      </c>
      <c r="AT52" s="6">
        <v>27</v>
      </c>
      <c r="AU52" s="6">
        <v>62</v>
      </c>
      <c r="AV52" s="40">
        <f t="shared" si="109"/>
        <v>44.5</v>
      </c>
      <c r="AW52" s="40">
        <f t="shared" si="73"/>
        <v>29.666666666666664</v>
      </c>
      <c r="AX52" s="40">
        <f t="shared" si="110"/>
        <v>32</v>
      </c>
      <c r="AY52" s="40">
        <f t="shared" si="74"/>
        <v>21.333333333333332</v>
      </c>
      <c r="AZ52" s="21">
        <f t="shared" si="111"/>
        <v>37.5</v>
      </c>
      <c r="BA52" s="21">
        <f t="shared" si="112"/>
        <v>22.666666666666664</v>
      </c>
      <c r="BB52" s="21">
        <f t="shared" si="113"/>
        <v>25</v>
      </c>
      <c r="BC52" s="21">
        <f t="shared" si="114"/>
        <v>14.333333333333332</v>
      </c>
      <c r="BD52" s="6">
        <f t="shared" si="115"/>
        <v>2.5</v>
      </c>
      <c r="BE52" s="6">
        <f t="shared" si="116"/>
        <v>1.5111111111111108</v>
      </c>
      <c r="BF52" s="6">
        <f t="shared" si="117"/>
        <v>1.6666666666666667</v>
      </c>
      <c r="BG52" s="6">
        <f t="shared" si="118"/>
        <v>0.95555555555555549</v>
      </c>
      <c r="BH52" s="40">
        <f t="shared" si="75"/>
        <v>37.5</v>
      </c>
      <c r="BI52" s="40">
        <f t="shared" si="76"/>
        <v>22.666666666666664</v>
      </c>
      <c r="BJ52" s="40">
        <f t="shared" si="77"/>
        <v>25</v>
      </c>
      <c r="BK52" s="40">
        <f t="shared" si="78"/>
        <v>14.333333333333332</v>
      </c>
      <c r="BL52" s="21">
        <f t="shared" si="79"/>
        <v>2.5</v>
      </c>
      <c r="BM52" s="21">
        <f t="shared" si="80"/>
        <v>1.5111111111111108</v>
      </c>
      <c r="BN52" s="21">
        <f t="shared" si="81"/>
        <v>1.6666666666666667</v>
      </c>
      <c r="BO52" s="21">
        <f t="shared" si="82"/>
        <v>0.95555555555555549</v>
      </c>
      <c r="BP52" s="23">
        <f t="shared" si="119"/>
        <v>-1.4563106796116505</v>
      </c>
      <c r="BQ52" s="23">
        <f t="shared" si="120"/>
        <v>-1.2363636363636363</v>
      </c>
      <c r="BR52" s="23">
        <f t="shared" si="121"/>
        <v>-1.2820512820512822</v>
      </c>
      <c r="BS52" s="23">
        <f t="shared" si="122"/>
        <v>-1.0117647058823529</v>
      </c>
      <c r="BT52" s="66">
        <f t="shared" si="83"/>
        <v>1.4563106796116505</v>
      </c>
      <c r="BU52" s="66">
        <f t="shared" si="24"/>
        <v>1.2363636363636363</v>
      </c>
      <c r="BV52" s="66">
        <f t="shared" si="25"/>
        <v>1.2820512820512822</v>
      </c>
      <c r="BW52" s="66">
        <f t="shared" si="26"/>
        <v>1.0117647058823529</v>
      </c>
      <c r="BX52" s="16">
        <v>0</v>
      </c>
      <c r="BY52" s="16">
        <v>1</v>
      </c>
      <c r="BZ52" s="7">
        <v>25</v>
      </c>
      <c r="CA52" s="7">
        <v>33</v>
      </c>
      <c r="CB52" s="47">
        <f t="shared" si="84"/>
        <v>29</v>
      </c>
      <c r="CC52" s="47">
        <f t="shared" si="85"/>
        <v>19.333333333333332</v>
      </c>
      <c r="CD52" s="47">
        <f t="shared" si="123"/>
        <v>23</v>
      </c>
      <c r="CE52" s="47">
        <f t="shared" si="86"/>
        <v>15.333333333333332</v>
      </c>
      <c r="CF52" s="46">
        <f t="shared" si="124"/>
        <v>18</v>
      </c>
      <c r="CG52" s="46">
        <f t="shared" si="125"/>
        <v>8.3333333333333321</v>
      </c>
      <c r="CH52" s="46">
        <f t="shared" si="126"/>
        <v>12</v>
      </c>
      <c r="CI52" s="46">
        <f t="shared" si="127"/>
        <v>4.3333333333333321</v>
      </c>
      <c r="CJ52" s="7">
        <f t="shared" si="128"/>
        <v>1.2</v>
      </c>
      <c r="CK52" s="7">
        <f t="shared" si="129"/>
        <v>0.55555555555555547</v>
      </c>
      <c r="CL52" s="7">
        <f t="shared" si="130"/>
        <v>0.8</v>
      </c>
      <c r="CM52" s="7">
        <f t="shared" si="131"/>
        <v>0.28888888888888881</v>
      </c>
      <c r="CN52" s="47">
        <f t="shared" si="87"/>
        <v>18</v>
      </c>
      <c r="CO52" s="47">
        <f t="shared" si="88"/>
        <v>8.3333333333333321</v>
      </c>
      <c r="CP52" s="47">
        <f t="shared" si="89"/>
        <v>12</v>
      </c>
      <c r="CQ52" s="47">
        <f t="shared" si="90"/>
        <v>4.3333333333333321</v>
      </c>
      <c r="CR52" s="46">
        <f t="shared" si="91"/>
        <v>1.2</v>
      </c>
      <c r="CS52" s="46">
        <f t="shared" si="92"/>
        <v>0.55555555555555547</v>
      </c>
      <c r="CT52" s="46">
        <f t="shared" si="93"/>
        <v>0.8</v>
      </c>
      <c r="CU52" s="46">
        <f t="shared" si="94"/>
        <v>0.28888888888888881</v>
      </c>
      <c r="CV52" s="65">
        <f t="shared" si="132"/>
        <v>-0.9</v>
      </c>
      <c r="CW52" s="65">
        <f t="shared" si="133"/>
        <v>-0.54945054945054939</v>
      </c>
      <c r="CX52" s="65">
        <f t="shared" si="134"/>
        <v>-0.70588235294117652</v>
      </c>
      <c r="CY52" s="65">
        <f t="shared" si="135"/>
        <v>-0.32911392405063283</v>
      </c>
      <c r="CZ52" s="64">
        <f t="shared" si="95"/>
        <v>0.9</v>
      </c>
      <c r="DA52" s="64">
        <f t="shared" si="42"/>
        <v>0.54945054945054939</v>
      </c>
      <c r="DB52" s="64">
        <f t="shared" si="43"/>
        <v>0.70588235294117652</v>
      </c>
      <c r="DC52" s="64">
        <f t="shared" si="44"/>
        <v>0.32911392405063283</v>
      </c>
      <c r="DD52" s="45">
        <v>1</v>
      </c>
      <c r="DE52" s="45">
        <v>1</v>
      </c>
      <c r="DF52" s="67">
        <v>-1.4563106796116505</v>
      </c>
      <c r="DG52" s="67">
        <v>-1.2363636363636363</v>
      </c>
      <c r="DH52" s="67">
        <v>-1.2820512820512822</v>
      </c>
      <c r="DI52" s="67">
        <v>-1.0117647058823529</v>
      </c>
      <c r="DJ52" s="69">
        <v>1.4563106796116505</v>
      </c>
      <c r="DK52" s="69">
        <v>1.2363636363636363</v>
      </c>
      <c r="DL52" s="69">
        <v>1.2820512820512822</v>
      </c>
      <c r="DM52" s="69">
        <v>1.0117647058823529</v>
      </c>
      <c r="DN52" s="1">
        <v>0</v>
      </c>
      <c r="DO52" s="1">
        <v>1</v>
      </c>
      <c r="DP52" s="1">
        <v>7</v>
      </c>
    </row>
    <row r="53" spans="1:123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104"/>
        <v>35.666666666666664</v>
      </c>
      <c r="H53" s="8">
        <f t="shared" si="105"/>
        <v>23.777777777777775</v>
      </c>
      <c r="I53" s="8">
        <f t="shared" si="106"/>
        <v>8.777777777777775</v>
      </c>
      <c r="J53" s="8">
        <f t="shared" si="107"/>
        <v>-44.222222222222229</v>
      </c>
      <c r="K53" s="11">
        <f t="shared" si="108"/>
        <v>-0.22222222222222499</v>
      </c>
      <c r="L53" s="37">
        <v>23</v>
      </c>
      <c r="M53" s="37">
        <v>18</v>
      </c>
      <c r="N53" s="35">
        <f t="shared" si="45"/>
        <v>20.5</v>
      </c>
      <c r="O53" s="35">
        <f t="shared" si="46"/>
        <v>13.666666666666666</v>
      </c>
      <c r="P53" s="35">
        <f t="shared" si="47"/>
        <v>18.666666666666668</v>
      </c>
      <c r="Q53" s="35">
        <f t="shared" si="48"/>
        <v>12.444444444444445</v>
      </c>
      <c r="R53" s="42">
        <f t="shared" si="49"/>
        <v>5.5</v>
      </c>
      <c r="S53" s="42">
        <f t="shared" si="50"/>
        <v>-1.3333333333333339</v>
      </c>
      <c r="T53" s="42">
        <f t="shared" si="51"/>
        <v>3.6666666666666679</v>
      </c>
      <c r="U53" s="42">
        <f t="shared" si="52"/>
        <v>-2.5555555555555554</v>
      </c>
      <c r="V53" s="10">
        <f t="shared" si="53"/>
        <v>0.15420560747663553</v>
      </c>
      <c r="W53" s="10">
        <f t="shared" si="54"/>
        <v>-3.7383177570093476E-2</v>
      </c>
      <c r="X53" s="10">
        <f t="shared" si="55"/>
        <v>0.10280373831775705</v>
      </c>
      <c r="Y53" s="10">
        <f t="shared" si="56"/>
        <v>-7.1651090342679122E-2</v>
      </c>
      <c r="Z53" s="37">
        <f t="shared" si="57"/>
        <v>5.5</v>
      </c>
      <c r="AA53" s="37">
        <f t="shared" si="58"/>
        <v>1.3333333333333339</v>
      </c>
      <c r="AB53" s="37">
        <f t="shared" si="59"/>
        <v>3.6666666666666679</v>
      </c>
      <c r="AC53" s="37">
        <f t="shared" si="60"/>
        <v>2.5555555555555554</v>
      </c>
      <c r="AD53" s="58">
        <f t="shared" si="61"/>
        <v>0.15420560747663553</v>
      </c>
      <c r="AE53" s="58">
        <f t="shared" si="62"/>
        <v>3.7383177570093476E-2</v>
      </c>
      <c r="AF53" s="58">
        <f t="shared" si="63"/>
        <v>0.10280373831775705</v>
      </c>
      <c r="AG53" s="58">
        <f t="shared" si="64"/>
        <v>7.1651090342679122E-2</v>
      </c>
      <c r="AH53" s="35">
        <f t="shared" si="65"/>
        <v>-0.30985915492957744</v>
      </c>
      <c r="AI53" s="35">
        <f t="shared" si="66"/>
        <v>9.3023255813953543E-2</v>
      </c>
      <c r="AJ53" s="35">
        <f t="shared" si="67"/>
        <v>-0.21782178217821785</v>
      </c>
      <c r="AK53" s="35">
        <f t="shared" si="68"/>
        <v>0.18623481781376519</v>
      </c>
      <c r="AL53" s="10">
        <f t="shared" si="69"/>
        <v>0.30985915492957744</v>
      </c>
      <c r="AM53" s="10">
        <f t="shared" si="70"/>
        <v>9.3023255813953543E-2</v>
      </c>
      <c r="AN53" s="10">
        <f t="shared" si="71"/>
        <v>0.21782178217821785</v>
      </c>
      <c r="AO53" s="10">
        <f t="shared" si="72"/>
        <v>0.18623481781376519</v>
      </c>
      <c r="AP53" s="58">
        <f>(D53-25.1)^2</f>
        <v>102.01000000000003</v>
      </c>
      <c r="AQ53" s="52">
        <v>0</v>
      </c>
      <c r="AR53" s="52" t="s">
        <v>123</v>
      </c>
      <c r="AS53" s="52">
        <v>0</v>
      </c>
      <c r="AT53" s="6">
        <v>42</v>
      </c>
      <c r="AU53" s="6">
        <v>9</v>
      </c>
      <c r="AV53" s="40">
        <f t="shared" si="109"/>
        <v>25.5</v>
      </c>
      <c r="AW53" s="40">
        <f t="shared" si="73"/>
        <v>17</v>
      </c>
      <c r="AX53" s="40">
        <f t="shared" si="110"/>
        <v>39.666666666666664</v>
      </c>
      <c r="AY53" s="40">
        <f t="shared" si="74"/>
        <v>26.444444444444443</v>
      </c>
      <c r="AZ53" s="21">
        <f t="shared" si="111"/>
        <v>-42.5</v>
      </c>
      <c r="BA53" s="21">
        <f t="shared" si="112"/>
        <v>-51</v>
      </c>
      <c r="BB53" s="21">
        <f t="shared" si="113"/>
        <v>-28.333333333333336</v>
      </c>
      <c r="BC53" s="21">
        <f t="shared" si="114"/>
        <v>-41.555555555555557</v>
      </c>
      <c r="BD53" s="6">
        <f t="shared" si="115"/>
        <v>-1.191588785046729</v>
      </c>
      <c r="BE53" s="6">
        <f t="shared" si="116"/>
        <v>-1.4299065420560748</v>
      </c>
      <c r="BF53" s="6">
        <f t="shared" si="117"/>
        <v>-0.79439252336448607</v>
      </c>
      <c r="BG53" s="6">
        <f t="shared" si="118"/>
        <v>-1.1651090342679129</v>
      </c>
      <c r="BH53" s="40">
        <f t="shared" si="75"/>
        <v>42.5</v>
      </c>
      <c r="BI53" s="40">
        <f t="shared" si="76"/>
        <v>51</v>
      </c>
      <c r="BJ53" s="40">
        <f t="shared" si="77"/>
        <v>28.333333333333336</v>
      </c>
      <c r="BK53" s="40">
        <f t="shared" si="78"/>
        <v>41.555555555555557</v>
      </c>
      <c r="BL53" s="21">
        <f t="shared" si="79"/>
        <v>1.191588785046729</v>
      </c>
      <c r="BM53" s="21">
        <f t="shared" si="80"/>
        <v>1.4299065420560748</v>
      </c>
      <c r="BN53" s="21">
        <f t="shared" si="81"/>
        <v>0.79439252336448607</v>
      </c>
      <c r="BO53" s="21">
        <f t="shared" si="82"/>
        <v>1.1651090342679129</v>
      </c>
      <c r="BP53" s="23">
        <f t="shared" si="119"/>
        <v>0.90909090909090906</v>
      </c>
      <c r="BQ53" s="23">
        <f t="shared" si="120"/>
        <v>1.2</v>
      </c>
      <c r="BR53" s="23">
        <f t="shared" si="121"/>
        <v>0.52631578947368429</v>
      </c>
      <c r="BS53" s="23">
        <f t="shared" si="122"/>
        <v>0.88</v>
      </c>
      <c r="BT53" s="66">
        <f t="shared" si="83"/>
        <v>0.90909090909090906</v>
      </c>
      <c r="BU53" s="66">
        <f t="shared" si="24"/>
        <v>1.2</v>
      </c>
      <c r="BV53" s="66">
        <f t="shared" si="25"/>
        <v>0.52631578947368429</v>
      </c>
      <c r="BW53" s="66">
        <f t="shared" si="26"/>
        <v>0.88</v>
      </c>
      <c r="BX53" s="16">
        <v>0</v>
      </c>
      <c r="BY53" s="16">
        <v>0</v>
      </c>
      <c r="BZ53" s="7">
        <v>28</v>
      </c>
      <c r="CA53" s="7">
        <v>52</v>
      </c>
      <c r="CB53" s="47">
        <f t="shared" si="84"/>
        <v>40</v>
      </c>
      <c r="CC53" s="47">
        <f t="shared" si="85"/>
        <v>26.666666666666664</v>
      </c>
      <c r="CD53" s="47">
        <f t="shared" si="123"/>
        <v>34.666666666666664</v>
      </c>
      <c r="CE53" s="47">
        <f t="shared" si="86"/>
        <v>23.111111111111107</v>
      </c>
      <c r="CF53" s="46">
        <f t="shared" si="124"/>
        <v>16</v>
      </c>
      <c r="CG53" s="46">
        <f t="shared" si="125"/>
        <v>2.6666666666666643</v>
      </c>
      <c r="CH53" s="46">
        <f t="shared" si="126"/>
        <v>10.666666666666664</v>
      </c>
      <c r="CI53" s="46">
        <f t="shared" si="127"/>
        <v>-0.88888888888889284</v>
      </c>
      <c r="CJ53" s="7">
        <f t="shared" si="128"/>
        <v>0.44859813084112155</v>
      </c>
      <c r="CK53" s="7">
        <f t="shared" si="129"/>
        <v>7.4766355140186855E-2</v>
      </c>
      <c r="CL53" s="7">
        <f t="shared" si="130"/>
        <v>0.29906542056074764</v>
      </c>
      <c r="CM53" s="7">
        <f t="shared" si="131"/>
        <v>-2.4922118380062419E-2</v>
      </c>
      <c r="CN53" s="47">
        <f t="shared" si="87"/>
        <v>16</v>
      </c>
      <c r="CO53" s="47">
        <f t="shared" si="88"/>
        <v>2.6666666666666643</v>
      </c>
      <c r="CP53" s="47">
        <f t="shared" si="89"/>
        <v>10.666666666666664</v>
      </c>
      <c r="CQ53" s="47">
        <f t="shared" si="90"/>
        <v>0.88888888888889284</v>
      </c>
      <c r="CR53" s="46">
        <f t="shared" si="91"/>
        <v>0.44859813084112155</v>
      </c>
      <c r="CS53" s="46">
        <f t="shared" si="92"/>
        <v>7.4766355140186855E-2</v>
      </c>
      <c r="CT53" s="46">
        <f t="shared" si="93"/>
        <v>0.29906542056074764</v>
      </c>
      <c r="CU53" s="46">
        <f t="shared" si="94"/>
        <v>2.4922118380062419E-2</v>
      </c>
      <c r="CV53" s="65">
        <f t="shared" si="132"/>
        <v>-0.5</v>
      </c>
      <c r="CW53" s="65">
        <f t="shared" si="133"/>
        <v>-0.10526315789473675</v>
      </c>
      <c r="CX53" s="65">
        <f t="shared" si="134"/>
        <v>-0.36363636363636359</v>
      </c>
      <c r="CY53" s="65">
        <f t="shared" si="135"/>
        <v>3.7735849056603946E-2</v>
      </c>
      <c r="CZ53" s="64">
        <f t="shared" si="95"/>
        <v>0.5</v>
      </c>
      <c r="DA53" s="64">
        <f t="shared" si="42"/>
        <v>0.10526315789473675</v>
      </c>
      <c r="DB53" s="64">
        <f t="shared" si="43"/>
        <v>0.36363636363636359</v>
      </c>
      <c r="DC53" s="64">
        <f t="shared" si="44"/>
        <v>3.7735849056603946E-2</v>
      </c>
      <c r="DD53" s="45">
        <v>1</v>
      </c>
      <c r="DE53" s="45">
        <v>0</v>
      </c>
      <c r="DF53" s="67">
        <v>0.90909090909090906</v>
      </c>
      <c r="DG53" s="67">
        <v>1.2</v>
      </c>
      <c r="DH53" s="67">
        <v>0.52631578947368429</v>
      </c>
      <c r="DI53" s="67">
        <v>0.88</v>
      </c>
      <c r="DJ53" s="69">
        <v>0.90909090909090906</v>
      </c>
      <c r="DK53" s="69">
        <v>1.2</v>
      </c>
      <c r="DL53" s="69">
        <v>0.52631578947368429</v>
      </c>
      <c r="DM53" s="69">
        <v>0.88</v>
      </c>
      <c r="DN53" s="1">
        <v>1</v>
      </c>
      <c r="DO53" s="1">
        <v>0</v>
      </c>
      <c r="DP53" s="1">
        <v>6</v>
      </c>
      <c r="DQ53" s="8">
        <f t="shared" ref="DQ53:DS53" si="140">SUM(DN50:DN53)</f>
        <v>14</v>
      </c>
      <c r="DR53" s="8">
        <f t="shared" si="140"/>
        <v>2</v>
      </c>
      <c r="DS53" s="8">
        <f t="shared" si="140"/>
        <v>13</v>
      </c>
    </row>
    <row r="54" spans="1:123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104"/>
        <v>35.333333333333336</v>
      </c>
      <c r="H54" s="8">
        <f t="shared" si="105"/>
        <v>23.555555555555557</v>
      </c>
      <c r="I54" s="8">
        <f t="shared" si="106"/>
        <v>-4.4444444444444429</v>
      </c>
      <c r="J54" s="8">
        <f t="shared" si="107"/>
        <v>-34.444444444444443</v>
      </c>
      <c r="K54" s="11">
        <f t="shared" si="108"/>
        <v>3.5555555555555571</v>
      </c>
      <c r="L54" s="37">
        <v>35</v>
      </c>
      <c r="M54" s="37">
        <v>47</v>
      </c>
      <c r="N54" s="35">
        <f t="shared" si="45"/>
        <v>41</v>
      </c>
      <c r="O54" s="35">
        <f t="shared" si="46"/>
        <v>27.333333333333332</v>
      </c>
      <c r="P54" s="35">
        <f t="shared" si="47"/>
        <v>36.666666666666664</v>
      </c>
      <c r="Q54" s="35">
        <f t="shared" si="48"/>
        <v>24.444444444444443</v>
      </c>
      <c r="R54" s="42">
        <f t="shared" si="49"/>
        <v>13</v>
      </c>
      <c r="S54" s="42">
        <f t="shared" si="50"/>
        <v>-0.66666666666666785</v>
      </c>
      <c r="T54" s="42">
        <f t="shared" si="51"/>
        <v>8.6666666666666643</v>
      </c>
      <c r="U54" s="42">
        <f t="shared" si="52"/>
        <v>-3.5555555555555571</v>
      </c>
      <c r="V54" s="10">
        <f t="shared" si="53"/>
        <v>0.36792452830188677</v>
      </c>
      <c r="W54" s="10">
        <f t="shared" si="54"/>
        <v>-1.8867924528301921E-2</v>
      </c>
      <c r="X54" s="10">
        <f t="shared" si="55"/>
        <v>0.24528301886792445</v>
      </c>
      <c r="Y54" s="10">
        <f t="shared" si="56"/>
        <v>-0.1006289308176101</v>
      </c>
      <c r="Z54" s="37">
        <f t="shared" si="57"/>
        <v>13</v>
      </c>
      <c r="AA54" s="37">
        <f t="shared" si="58"/>
        <v>0.66666666666666785</v>
      </c>
      <c r="AB54" s="37">
        <f t="shared" si="59"/>
        <v>8.6666666666666643</v>
      </c>
      <c r="AC54" s="37">
        <f t="shared" si="60"/>
        <v>3.5555555555555571</v>
      </c>
      <c r="AD54" s="58">
        <f t="shared" si="61"/>
        <v>0.36792452830188677</v>
      </c>
      <c r="AE54" s="58">
        <f t="shared" si="62"/>
        <v>1.8867924528301921E-2</v>
      </c>
      <c r="AF54" s="58">
        <f t="shared" si="63"/>
        <v>0.24528301886792445</v>
      </c>
      <c r="AG54" s="58">
        <f t="shared" si="64"/>
        <v>0.1006289308176101</v>
      </c>
      <c r="AH54" s="35">
        <f t="shared" si="65"/>
        <v>-0.37681159420289856</v>
      </c>
      <c r="AI54" s="35">
        <f t="shared" si="66"/>
        <v>2.4096385542168721E-2</v>
      </c>
      <c r="AJ54" s="35">
        <f t="shared" si="67"/>
        <v>-0.26804123711340205</v>
      </c>
      <c r="AK54" s="35">
        <f t="shared" si="68"/>
        <v>0.13559322033898311</v>
      </c>
      <c r="AL54" s="10">
        <f t="shared" si="69"/>
        <v>0.37681159420289856</v>
      </c>
      <c r="AM54" s="10">
        <f t="shared" si="70"/>
        <v>2.4096385542168721E-2</v>
      </c>
      <c r="AN54" s="10">
        <f t="shared" si="71"/>
        <v>0.26804123711340205</v>
      </c>
      <c r="AO54" s="10">
        <f t="shared" si="72"/>
        <v>0.13559322033898311</v>
      </c>
      <c r="AP54" s="58">
        <f>(D54-27.2)^2</f>
        <v>0.64000000000000112</v>
      </c>
      <c r="AQ54" s="52">
        <v>0</v>
      </c>
      <c r="AR54" s="52">
        <v>1</v>
      </c>
      <c r="AS54" s="52">
        <v>0</v>
      </c>
      <c r="AT54" s="6">
        <v>4</v>
      </c>
      <c r="AU54" s="6">
        <v>60</v>
      </c>
      <c r="AV54" s="40">
        <f t="shared" si="109"/>
        <v>32</v>
      </c>
      <c r="AW54" s="40">
        <f t="shared" si="73"/>
        <v>21.333333333333332</v>
      </c>
      <c r="AX54" s="40">
        <f t="shared" si="110"/>
        <v>40.666666666666664</v>
      </c>
      <c r="AY54" s="40">
        <f t="shared" si="74"/>
        <v>27.111111111111107</v>
      </c>
      <c r="AZ54" s="21">
        <f t="shared" si="111"/>
        <v>-26</v>
      </c>
      <c r="BA54" s="21">
        <f t="shared" si="112"/>
        <v>-36.666666666666671</v>
      </c>
      <c r="BB54" s="21">
        <f t="shared" si="113"/>
        <v>-17.333333333333336</v>
      </c>
      <c r="BC54" s="21">
        <f t="shared" si="114"/>
        <v>-30.888888888888893</v>
      </c>
      <c r="BD54" s="6">
        <f t="shared" si="115"/>
        <v>-0.73584905660377353</v>
      </c>
      <c r="BE54" s="6">
        <f t="shared" si="116"/>
        <v>-1.0377358490566038</v>
      </c>
      <c r="BF54" s="6">
        <f t="shared" si="117"/>
        <v>-0.49056603773584911</v>
      </c>
      <c r="BG54" s="6">
        <f t="shared" si="118"/>
        <v>-0.87421383647798745</v>
      </c>
      <c r="BH54" s="40">
        <f t="shared" si="75"/>
        <v>26</v>
      </c>
      <c r="BI54" s="40">
        <f t="shared" si="76"/>
        <v>36.666666666666671</v>
      </c>
      <c r="BJ54" s="40">
        <f t="shared" si="77"/>
        <v>17.333333333333336</v>
      </c>
      <c r="BK54" s="40">
        <f t="shared" si="78"/>
        <v>30.888888888888893</v>
      </c>
      <c r="BL54" s="21">
        <f t="shared" si="79"/>
        <v>0.73584905660377353</v>
      </c>
      <c r="BM54" s="21">
        <f t="shared" si="80"/>
        <v>1.0377358490566038</v>
      </c>
      <c r="BN54" s="21">
        <f t="shared" si="81"/>
        <v>0.49056603773584911</v>
      </c>
      <c r="BO54" s="21">
        <f t="shared" si="82"/>
        <v>0.87421383647798745</v>
      </c>
      <c r="BP54" s="23">
        <f t="shared" si="119"/>
        <v>0.57777777777777772</v>
      </c>
      <c r="BQ54" s="23">
        <f t="shared" si="120"/>
        <v>0.92436974789915982</v>
      </c>
      <c r="BR54" s="23">
        <f t="shared" si="121"/>
        <v>0.35135135135135143</v>
      </c>
      <c r="BS54" s="23">
        <f t="shared" si="122"/>
        <v>0.72584856396866848</v>
      </c>
      <c r="BT54" s="66">
        <f t="shared" si="83"/>
        <v>0.57777777777777772</v>
      </c>
      <c r="BU54" s="66">
        <f t="shared" si="24"/>
        <v>0.92436974789915982</v>
      </c>
      <c r="BV54" s="66">
        <f t="shared" si="25"/>
        <v>0.35135135135135143</v>
      </c>
      <c r="BW54" s="66">
        <f t="shared" si="26"/>
        <v>0.72584856396866848</v>
      </c>
      <c r="BX54" s="16">
        <v>0</v>
      </c>
      <c r="BY54" s="16">
        <v>0</v>
      </c>
      <c r="BZ54" s="7">
        <v>5</v>
      </c>
      <c r="CA54" s="7">
        <v>31</v>
      </c>
      <c r="CB54" s="47">
        <f t="shared" si="84"/>
        <v>18</v>
      </c>
      <c r="CC54" s="47">
        <f t="shared" si="85"/>
        <v>12</v>
      </c>
      <c r="CD54" s="47">
        <f t="shared" si="123"/>
        <v>18.666666666666668</v>
      </c>
      <c r="CE54" s="47">
        <f t="shared" si="86"/>
        <v>12.444444444444445</v>
      </c>
      <c r="CF54" s="46">
        <f t="shared" si="124"/>
        <v>-2</v>
      </c>
      <c r="CG54" s="46">
        <f t="shared" si="125"/>
        <v>-8</v>
      </c>
      <c r="CH54" s="46">
        <f t="shared" si="126"/>
        <v>-1.3333333333333321</v>
      </c>
      <c r="CI54" s="46">
        <f t="shared" si="127"/>
        <v>-7.5555555555555554</v>
      </c>
      <c r="CJ54" s="7">
        <f t="shared" si="128"/>
        <v>-5.6603773584905655E-2</v>
      </c>
      <c r="CK54" s="7">
        <f t="shared" si="129"/>
        <v>-0.22641509433962262</v>
      </c>
      <c r="CL54" s="7">
        <f t="shared" si="130"/>
        <v>-3.7735849056603737E-2</v>
      </c>
      <c r="CM54" s="7">
        <f t="shared" si="131"/>
        <v>-0.21383647798742136</v>
      </c>
      <c r="CN54" s="47">
        <f t="shared" si="87"/>
        <v>2</v>
      </c>
      <c r="CO54" s="47">
        <f t="shared" si="88"/>
        <v>8</v>
      </c>
      <c r="CP54" s="47">
        <f t="shared" si="89"/>
        <v>1.3333333333333321</v>
      </c>
      <c r="CQ54" s="47">
        <f t="shared" si="90"/>
        <v>7.5555555555555554</v>
      </c>
      <c r="CR54" s="46">
        <f t="shared" si="91"/>
        <v>5.6603773584905655E-2</v>
      </c>
      <c r="CS54" s="46">
        <f t="shared" si="92"/>
        <v>0.22641509433962262</v>
      </c>
      <c r="CT54" s="46">
        <f t="shared" si="93"/>
        <v>3.7735849056603737E-2</v>
      </c>
      <c r="CU54" s="46">
        <f t="shared" si="94"/>
        <v>0.21383647798742136</v>
      </c>
      <c r="CV54" s="65">
        <f t="shared" si="132"/>
        <v>0.10526315789473684</v>
      </c>
      <c r="CW54" s="65">
        <f t="shared" si="133"/>
        <v>0.5</v>
      </c>
      <c r="CX54" s="65">
        <f t="shared" si="134"/>
        <v>6.896551724137924E-2</v>
      </c>
      <c r="CY54" s="65">
        <f t="shared" si="135"/>
        <v>0.46575342465753428</v>
      </c>
      <c r="CZ54" s="64">
        <f t="shared" si="95"/>
        <v>0.10526315789473684</v>
      </c>
      <c r="DA54" s="64">
        <f t="shared" si="42"/>
        <v>0.5</v>
      </c>
      <c r="DB54" s="64">
        <f t="shared" si="43"/>
        <v>6.896551724137924E-2</v>
      </c>
      <c r="DC54" s="64">
        <f t="shared" si="44"/>
        <v>0.46575342465753428</v>
      </c>
      <c r="DD54" s="45">
        <v>1</v>
      </c>
      <c r="DE54" s="45">
        <v>1</v>
      </c>
      <c r="DF54" s="67">
        <v>0.57777777777777772</v>
      </c>
      <c r="DG54" s="67">
        <v>0.92436974789915982</v>
      </c>
      <c r="DH54" s="67">
        <v>0.35135135135135143</v>
      </c>
      <c r="DI54" s="67">
        <v>0.72584856396866848</v>
      </c>
      <c r="DJ54" s="69">
        <v>0.57777777777777772</v>
      </c>
      <c r="DK54" s="69">
        <v>0.92436974789915982</v>
      </c>
      <c r="DL54" s="69">
        <v>0.35135135135135143</v>
      </c>
      <c r="DM54" s="69">
        <v>0.72584856396866848</v>
      </c>
      <c r="DN54" s="1">
        <v>0</v>
      </c>
      <c r="DO54" s="1">
        <v>0</v>
      </c>
      <c r="DP54" s="1">
        <v>7</v>
      </c>
    </row>
    <row r="55" spans="1:123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104"/>
        <v>29.666666666666668</v>
      </c>
      <c r="H55" s="8">
        <f t="shared" si="105"/>
        <v>19.777777777777779</v>
      </c>
      <c r="I55" s="11">
        <f t="shared" si="106"/>
        <v>-2.2222222222222214</v>
      </c>
      <c r="J55" s="8">
        <f t="shared" si="107"/>
        <v>-12.222222222222221</v>
      </c>
      <c r="K55" s="8">
        <f t="shared" si="108"/>
        <v>-15.222222222222221</v>
      </c>
      <c r="L55" s="37">
        <v>40</v>
      </c>
      <c r="M55" s="37">
        <v>18</v>
      </c>
      <c r="N55" s="35">
        <f t="shared" si="45"/>
        <v>29</v>
      </c>
      <c r="O55" s="35">
        <f t="shared" si="46"/>
        <v>19.333333333333332</v>
      </c>
      <c r="P55" s="35">
        <f t="shared" si="47"/>
        <v>26.666666666666668</v>
      </c>
      <c r="Q55" s="35">
        <f t="shared" si="48"/>
        <v>17.777777777777779</v>
      </c>
      <c r="R55" s="42">
        <f t="shared" si="49"/>
        <v>7</v>
      </c>
      <c r="S55" s="42">
        <f t="shared" si="50"/>
        <v>-2.6666666666666679</v>
      </c>
      <c r="T55" s="42">
        <f t="shared" si="51"/>
        <v>4.6666666666666679</v>
      </c>
      <c r="U55" s="42">
        <f t="shared" si="52"/>
        <v>-4.2222222222222214</v>
      </c>
      <c r="V55" s="10">
        <f t="shared" si="53"/>
        <v>0.23595505617977527</v>
      </c>
      <c r="W55" s="10">
        <f t="shared" si="54"/>
        <v>-8.9887640449438241E-2</v>
      </c>
      <c r="X55" s="10">
        <f t="shared" si="55"/>
        <v>0.15730337078651688</v>
      </c>
      <c r="Y55" s="10">
        <f t="shared" si="56"/>
        <v>-0.14232209737827711</v>
      </c>
      <c r="Z55" s="37">
        <f t="shared" si="57"/>
        <v>7</v>
      </c>
      <c r="AA55" s="37">
        <f t="shared" si="58"/>
        <v>2.6666666666666679</v>
      </c>
      <c r="AB55" s="37">
        <f t="shared" si="59"/>
        <v>4.6666666666666679</v>
      </c>
      <c r="AC55" s="37">
        <f t="shared" si="60"/>
        <v>4.2222222222222214</v>
      </c>
      <c r="AD55" s="58">
        <f t="shared" si="61"/>
        <v>0.23595505617977527</v>
      </c>
      <c r="AE55" s="58">
        <f t="shared" si="62"/>
        <v>8.9887640449438241E-2</v>
      </c>
      <c r="AF55" s="58">
        <f t="shared" si="63"/>
        <v>0.15730337078651688</v>
      </c>
      <c r="AG55" s="58">
        <f t="shared" si="64"/>
        <v>0.14232209737827711</v>
      </c>
      <c r="AH55" s="35">
        <f t="shared" si="65"/>
        <v>-0.27450980392156865</v>
      </c>
      <c r="AI55" s="35">
        <f t="shared" si="66"/>
        <v>0.12903225806451621</v>
      </c>
      <c r="AJ55" s="35">
        <f t="shared" si="67"/>
        <v>-0.19178082191780824</v>
      </c>
      <c r="AK55" s="35">
        <f t="shared" si="68"/>
        <v>0.21229050279329603</v>
      </c>
      <c r="AL55" s="10">
        <f t="shared" si="69"/>
        <v>0.27450980392156865</v>
      </c>
      <c r="AM55" s="10">
        <f t="shared" si="70"/>
        <v>0.12903225806451621</v>
      </c>
      <c r="AN55" s="10">
        <f t="shared" si="71"/>
        <v>0.19178082191780824</v>
      </c>
      <c r="AO55" s="10">
        <f t="shared" si="72"/>
        <v>0.21229050279329603</v>
      </c>
      <c r="AP55" s="58">
        <f>(D55-22.4)^2</f>
        <v>0.15999999999999887</v>
      </c>
      <c r="AQ55" s="52">
        <v>1</v>
      </c>
      <c r="AR55" s="52">
        <v>1</v>
      </c>
      <c r="AS55" s="52">
        <v>2</v>
      </c>
      <c r="AT55" s="6">
        <v>20</v>
      </c>
      <c r="AU55" s="6">
        <v>30</v>
      </c>
      <c r="AV55" s="40">
        <f t="shared" si="109"/>
        <v>25</v>
      </c>
      <c r="AW55" s="40">
        <f t="shared" si="73"/>
        <v>16.666666666666664</v>
      </c>
      <c r="AX55" s="40">
        <f t="shared" si="110"/>
        <v>27.333333333333332</v>
      </c>
      <c r="AY55" s="40">
        <f t="shared" si="74"/>
        <v>18.222222222222221</v>
      </c>
      <c r="AZ55" s="21">
        <f t="shared" si="111"/>
        <v>-7</v>
      </c>
      <c r="BA55" s="21">
        <f t="shared" si="112"/>
        <v>-15.333333333333336</v>
      </c>
      <c r="BB55" s="21">
        <f t="shared" si="113"/>
        <v>-4.6666666666666679</v>
      </c>
      <c r="BC55" s="21">
        <f t="shared" si="114"/>
        <v>-13.777777777777779</v>
      </c>
      <c r="BD55" s="6">
        <f t="shared" si="115"/>
        <v>-0.23595505617977527</v>
      </c>
      <c r="BE55" s="6">
        <f t="shared" si="116"/>
        <v>-0.5168539325842697</v>
      </c>
      <c r="BF55" s="6">
        <f t="shared" si="117"/>
        <v>-0.15730337078651688</v>
      </c>
      <c r="BG55" s="6">
        <f t="shared" si="118"/>
        <v>-0.46441947565543074</v>
      </c>
      <c r="BH55" s="40">
        <f t="shared" si="75"/>
        <v>7</v>
      </c>
      <c r="BI55" s="40">
        <f t="shared" si="76"/>
        <v>15.333333333333336</v>
      </c>
      <c r="BJ55" s="40">
        <f t="shared" si="77"/>
        <v>4.6666666666666679</v>
      </c>
      <c r="BK55" s="40">
        <f t="shared" si="78"/>
        <v>13.777777777777779</v>
      </c>
      <c r="BL55" s="21">
        <f t="shared" si="79"/>
        <v>0.23595505617977527</v>
      </c>
      <c r="BM55" s="21">
        <f t="shared" si="80"/>
        <v>0.5168539325842697</v>
      </c>
      <c r="BN55" s="21">
        <f t="shared" si="81"/>
        <v>0.15730337078651688</v>
      </c>
      <c r="BO55" s="21">
        <f t="shared" si="82"/>
        <v>0.46441947565543074</v>
      </c>
      <c r="BP55" s="23">
        <f t="shared" si="119"/>
        <v>0.24561403508771928</v>
      </c>
      <c r="BQ55" s="23">
        <f t="shared" si="120"/>
        <v>0.63013698630136994</v>
      </c>
      <c r="BR55" s="23">
        <f t="shared" si="121"/>
        <v>0.15730337078651691</v>
      </c>
      <c r="BS55" s="23">
        <f t="shared" si="122"/>
        <v>0.54867256637168149</v>
      </c>
      <c r="BT55" s="66">
        <f t="shared" si="83"/>
        <v>0.24561403508771928</v>
      </c>
      <c r="BU55" s="66">
        <f t="shared" si="24"/>
        <v>0.63013698630136994</v>
      </c>
      <c r="BV55" s="66">
        <f t="shared" si="25"/>
        <v>0.15730337078651691</v>
      </c>
      <c r="BW55" s="66">
        <f t="shared" si="26"/>
        <v>0.54867256637168149</v>
      </c>
      <c r="BX55" s="16">
        <v>0</v>
      </c>
      <c r="BY55" s="16">
        <v>2</v>
      </c>
      <c r="BZ55" s="7">
        <v>21</v>
      </c>
      <c r="CA55" s="7">
        <v>18</v>
      </c>
      <c r="CB55" s="47">
        <f t="shared" si="84"/>
        <v>19.5</v>
      </c>
      <c r="CC55" s="47">
        <f t="shared" si="85"/>
        <v>13</v>
      </c>
      <c r="CD55" s="47">
        <f t="shared" si="123"/>
        <v>24.666666666666668</v>
      </c>
      <c r="CE55" s="47">
        <f t="shared" si="86"/>
        <v>16.444444444444443</v>
      </c>
      <c r="CF55" s="46">
        <f t="shared" si="124"/>
        <v>-15.5</v>
      </c>
      <c r="CG55" s="46">
        <f t="shared" si="125"/>
        <v>-22</v>
      </c>
      <c r="CH55" s="46">
        <f t="shared" si="126"/>
        <v>-10.333333333333332</v>
      </c>
      <c r="CI55" s="46">
        <f t="shared" si="127"/>
        <v>-18.555555555555557</v>
      </c>
      <c r="CJ55" s="7">
        <f t="shared" si="128"/>
        <v>-0.52247191011235949</v>
      </c>
      <c r="CK55" s="7">
        <f t="shared" si="129"/>
        <v>-0.74157303370786509</v>
      </c>
      <c r="CL55" s="7">
        <f t="shared" si="130"/>
        <v>-0.348314606741573</v>
      </c>
      <c r="CM55" s="7">
        <f t="shared" si="131"/>
        <v>-0.62546816479400746</v>
      </c>
      <c r="CN55" s="47">
        <f t="shared" si="87"/>
        <v>15.5</v>
      </c>
      <c r="CO55" s="47">
        <f t="shared" si="88"/>
        <v>22</v>
      </c>
      <c r="CP55" s="47">
        <f t="shared" si="89"/>
        <v>10.333333333333332</v>
      </c>
      <c r="CQ55" s="47">
        <f t="shared" si="90"/>
        <v>18.555555555555557</v>
      </c>
      <c r="CR55" s="46">
        <f t="shared" si="91"/>
        <v>0.52247191011235949</v>
      </c>
      <c r="CS55" s="46">
        <f t="shared" si="92"/>
        <v>0.74157303370786509</v>
      </c>
      <c r="CT55" s="46">
        <f t="shared" si="93"/>
        <v>0.348314606741573</v>
      </c>
      <c r="CU55" s="46">
        <f t="shared" si="94"/>
        <v>0.62546816479400746</v>
      </c>
      <c r="CV55" s="65">
        <f t="shared" si="132"/>
        <v>0.56880733944954132</v>
      </c>
      <c r="CW55" s="65">
        <f t="shared" si="133"/>
        <v>0.91666666666666663</v>
      </c>
      <c r="CX55" s="65">
        <f t="shared" si="134"/>
        <v>0.34636871508379879</v>
      </c>
      <c r="CY55" s="65">
        <f t="shared" si="135"/>
        <v>0.72138228941684679</v>
      </c>
      <c r="CZ55" s="64">
        <f t="shared" si="95"/>
        <v>0.56880733944954132</v>
      </c>
      <c r="DA55" s="64">
        <f t="shared" si="42"/>
        <v>0.91666666666666663</v>
      </c>
      <c r="DB55" s="64">
        <f t="shared" si="43"/>
        <v>0.34636871508379879</v>
      </c>
      <c r="DC55" s="64">
        <f t="shared" si="44"/>
        <v>0.72138228941684679</v>
      </c>
      <c r="DD55" s="45">
        <v>0</v>
      </c>
      <c r="DE55" s="45">
        <v>1</v>
      </c>
      <c r="DF55" s="67">
        <v>0.24561403508771928</v>
      </c>
      <c r="DG55" s="67">
        <v>0.63013698630136994</v>
      </c>
      <c r="DH55" s="67">
        <v>0.15730337078651691</v>
      </c>
      <c r="DI55" s="67">
        <v>0.54867256637168149</v>
      </c>
      <c r="DJ55" s="69">
        <v>0.24561403508771928</v>
      </c>
      <c r="DK55" s="69">
        <v>0.63013698630136994</v>
      </c>
      <c r="DL55" s="69">
        <v>0.15730337078651691</v>
      </c>
      <c r="DM55" s="69">
        <v>0.54867256637168149</v>
      </c>
      <c r="DN55" s="1">
        <v>7</v>
      </c>
      <c r="DO55" s="1">
        <v>2</v>
      </c>
      <c r="DP55" s="1">
        <v>1</v>
      </c>
    </row>
    <row r="56" spans="1:123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104"/>
        <v>17.666666666666668</v>
      </c>
      <c r="H56" s="8">
        <f t="shared" si="105"/>
        <v>11.777777777777779</v>
      </c>
      <c r="I56" s="8">
        <f t="shared" si="106"/>
        <v>-9.2222222222222214</v>
      </c>
      <c r="J56" s="11">
        <f t="shared" si="107"/>
        <v>-2.2222222222222214</v>
      </c>
      <c r="K56" s="8">
        <f t="shared" si="108"/>
        <v>-6.2222222222222214</v>
      </c>
      <c r="L56" s="37">
        <v>32</v>
      </c>
      <c r="M56" s="37">
        <v>24</v>
      </c>
      <c r="N56" s="35">
        <f t="shared" si="45"/>
        <v>28</v>
      </c>
      <c r="O56" s="35">
        <f t="shared" si="46"/>
        <v>18.666666666666664</v>
      </c>
      <c r="P56" s="35">
        <f t="shared" si="47"/>
        <v>25.666666666666668</v>
      </c>
      <c r="Q56" s="35">
        <f t="shared" si="48"/>
        <v>17.111111111111111</v>
      </c>
      <c r="R56" s="42">
        <f t="shared" si="49"/>
        <v>7</v>
      </c>
      <c r="S56" s="42">
        <f t="shared" si="50"/>
        <v>-2.3333333333333357</v>
      </c>
      <c r="T56" s="42">
        <f t="shared" si="51"/>
        <v>4.6666666666666679</v>
      </c>
      <c r="U56" s="42">
        <f t="shared" si="52"/>
        <v>-3.8888888888888893</v>
      </c>
      <c r="V56" s="10">
        <f t="shared" si="53"/>
        <v>0.39622641509433959</v>
      </c>
      <c r="W56" s="10">
        <f t="shared" si="54"/>
        <v>-0.13207547169811334</v>
      </c>
      <c r="X56" s="10">
        <f t="shared" si="55"/>
        <v>0.26415094339622647</v>
      </c>
      <c r="Y56" s="10">
        <f t="shared" si="56"/>
        <v>-0.22012578616352202</v>
      </c>
      <c r="Z56" s="37">
        <f t="shared" si="57"/>
        <v>7</v>
      </c>
      <c r="AA56" s="37">
        <f t="shared" si="58"/>
        <v>2.3333333333333357</v>
      </c>
      <c r="AB56" s="37">
        <f t="shared" si="59"/>
        <v>4.6666666666666679</v>
      </c>
      <c r="AC56" s="37">
        <f t="shared" si="60"/>
        <v>3.8888888888888893</v>
      </c>
      <c r="AD56" s="58">
        <f t="shared" si="61"/>
        <v>0.39622641509433959</v>
      </c>
      <c r="AE56" s="58">
        <f t="shared" si="62"/>
        <v>0.13207547169811334</v>
      </c>
      <c r="AF56" s="58">
        <f t="shared" si="63"/>
        <v>0.26415094339622647</v>
      </c>
      <c r="AG56" s="58">
        <f t="shared" si="64"/>
        <v>0.22012578616352202</v>
      </c>
      <c r="AH56" s="35">
        <f t="shared" si="65"/>
        <v>-0.2857142857142857</v>
      </c>
      <c r="AI56" s="35">
        <f t="shared" si="66"/>
        <v>0.11764705882352954</v>
      </c>
      <c r="AJ56" s="35">
        <f t="shared" si="67"/>
        <v>-0.20000000000000004</v>
      </c>
      <c r="AK56" s="35">
        <f t="shared" si="68"/>
        <v>0.20408163265306123</v>
      </c>
      <c r="AL56" s="10">
        <f t="shared" si="69"/>
        <v>0.2857142857142857</v>
      </c>
      <c r="AM56" s="10">
        <f t="shared" si="70"/>
        <v>0.11764705882352954</v>
      </c>
      <c r="AN56" s="10">
        <f t="shared" si="71"/>
        <v>0.20000000000000004</v>
      </c>
      <c r="AO56" s="10">
        <f t="shared" si="72"/>
        <v>0.20408163265306123</v>
      </c>
      <c r="AP56" s="58">
        <f>(D56-20.2)^2</f>
        <v>0.64000000000000112</v>
      </c>
      <c r="AQ56" s="52">
        <v>0</v>
      </c>
      <c r="AR56" s="52">
        <v>0</v>
      </c>
      <c r="AS56" s="52">
        <v>2</v>
      </c>
      <c r="AT56" s="6">
        <v>15</v>
      </c>
      <c r="AU56" s="6">
        <v>25</v>
      </c>
      <c r="AV56" s="40">
        <f t="shared" si="109"/>
        <v>20</v>
      </c>
      <c r="AW56" s="40">
        <f t="shared" si="73"/>
        <v>13.333333333333332</v>
      </c>
      <c r="AX56" s="40">
        <f t="shared" si="110"/>
        <v>18</v>
      </c>
      <c r="AY56" s="40">
        <f t="shared" si="74"/>
        <v>12</v>
      </c>
      <c r="AZ56" s="21">
        <f t="shared" si="111"/>
        <v>6</v>
      </c>
      <c r="BA56" s="21">
        <f t="shared" si="112"/>
        <v>-0.66666666666666785</v>
      </c>
      <c r="BB56" s="21">
        <f t="shared" si="113"/>
        <v>4</v>
      </c>
      <c r="BC56" s="21">
        <f t="shared" si="114"/>
        <v>-2</v>
      </c>
      <c r="BD56" s="6">
        <f t="shared" si="115"/>
        <v>0.33962264150943394</v>
      </c>
      <c r="BE56" s="6">
        <f t="shared" si="116"/>
        <v>-3.7735849056603842E-2</v>
      </c>
      <c r="BF56" s="6">
        <f t="shared" si="117"/>
        <v>0.22641509433962262</v>
      </c>
      <c r="BG56" s="6">
        <f t="shared" si="118"/>
        <v>-0.11320754716981131</v>
      </c>
      <c r="BH56" s="40">
        <f t="shared" si="75"/>
        <v>6</v>
      </c>
      <c r="BI56" s="40">
        <f t="shared" si="76"/>
        <v>0.66666666666666785</v>
      </c>
      <c r="BJ56" s="40">
        <f t="shared" si="77"/>
        <v>4</v>
      </c>
      <c r="BK56" s="40">
        <f t="shared" si="78"/>
        <v>2</v>
      </c>
      <c r="BL56" s="21">
        <f t="shared" si="79"/>
        <v>0.33962264150943394</v>
      </c>
      <c r="BM56" s="21">
        <f t="shared" si="80"/>
        <v>3.7735849056603842E-2</v>
      </c>
      <c r="BN56" s="21">
        <f t="shared" si="81"/>
        <v>0.22641509433962262</v>
      </c>
      <c r="BO56" s="21">
        <f t="shared" si="82"/>
        <v>0.11320754716981131</v>
      </c>
      <c r="BP56" s="23">
        <f t="shared" si="119"/>
        <v>-0.35294117647058826</v>
      </c>
      <c r="BQ56" s="23">
        <f t="shared" si="120"/>
        <v>4.8780487804878141E-2</v>
      </c>
      <c r="BR56" s="23">
        <f t="shared" si="121"/>
        <v>-0.25</v>
      </c>
      <c r="BS56" s="23">
        <f t="shared" si="122"/>
        <v>0.15384615384615385</v>
      </c>
      <c r="BT56" s="66">
        <f t="shared" si="83"/>
        <v>0.35294117647058826</v>
      </c>
      <c r="BU56" s="66">
        <f t="shared" si="24"/>
        <v>4.8780487804878141E-2</v>
      </c>
      <c r="BV56" s="66">
        <f t="shared" si="25"/>
        <v>0.25</v>
      </c>
      <c r="BW56" s="66">
        <f t="shared" si="26"/>
        <v>0.15384615384615385</v>
      </c>
      <c r="BX56" s="16">
        <v>1</v>
      </c>
      <c r="BY56" s="16">
        <v>2</v>
      </c>
      <c r="BZ56" s="7">
        <v>20</v>
      </c>
      <c r="CA56" s="7">
        <v>26</v>
      </c>
      <c r="CB56" s="47">
        <f t="shared" si="84"/>
        <v>23</v>
      </c>
      <c r="CC56" s="47">
        <f t="shared" si="85"/>
        <v>15.333333333333332</v>
      </c>
      <c r="CD56" s="47">
        <f t="shared" si="123"/>
        <v>21.333333333333332</v>
      </c>
      <c r="CE56" s="47">
        <f t="shared" si="86"/>
        <v>14.222222222222221</v>
      </c>
      <c r="CF56" s="46">
        <f t="shared" si="124"/>
        <v>5</v>
      </c>
      <c r="CG56" s="46">
        <f t="shared" si="125"/>
        <v>-2.6666666666666679</v>
      </c>
      <c r="CH56" s="46">
        <f t="shared" si="126"/>
        <v>3.3333333333333321</v>
      </c>
      <c r="CI56" s="46">
        <f t="shared" si="127"/>
        <v>-3.7777777777777786</v>
      </c>
      <c r="CJ56" s="7">
        <f t="shared" si="128"/>
        <v>0.28301886792452829</v>
      </c>
      <c r="CK56" s="7">
        <f t="shared" si="129"/>
        <v>-0.15094339622641514</v>
      </c>
      <c r="CL56" s="7">
        <f t="shared" si="130"/>
        <v>0.1886792452830188</v>
      </c>
      <c r="CM56" s="7">
        <f t="shared" si="131"/>
        <v>-0.21383647798742142</v>
      </c>
      <c r="CN56" s="47">
        <f t="shared" si="87"/>
        <v>5</v>
      </c>
      <c r="CO56" s="47">
        <f t="shared" si="88"/>
        <v>2.6666666666666679</v>
      </c>
      <c r="CP56" s="47">
        <f t="shared" si="89"/>
        <v>3.3333333333333321</v>
      </c>
      <c r="CQ56" s="47">
        <f t="shared" si="90"/>
        <v>3.7777777777777786</v>
      </c>
      <c r="CR56" s="46">
        <f t="shared" si="91"/>
        <v>0.28301886792452829</v>
      </c>
      <c r="CS56" s="46">
        <f t="shared" si="92"/>
        <v>0.15094339622641514</v>
      </c>
      <c r="CT56" s="46">
        <f t="shared" si="93"/>
        <v>0.1886792452830188</v>
      </c>
      <c r="CU56" s="46">
        <f t="shared" si="94"/>
        <v>0.21383647798742142</v>
      </c>
      <c r="CV56" s="65">
        <f t="shared" si="132"/>
        <v>-0.24390243902439024</v>
      </c>
      <c r="CW56" s="65">
        <f t="shared" si="133"/>
        <v>0.16000000000000009</v>
      </c>
      <c r="CX56" s="65">
        <f t="shared" si="134"/>
        <v>-0.16949152542372878</v>
      </c>
      <c r="CY56" s="65">
        <f t="shared" si="135"/>
        <v>0.23448275862068971</v>
      </c>
      <c r="CZ56" s="64">
        <f t="shared" si="95"/>
        <v>0.24390243902439024</v>
      </c>
      <c r="DA56" s="64">
        <f t="shared" si="42"/>
        <v>0.16000000000000009</v>
      </c>
      <c r="DB56" s="64">
        <f t="shared" si="43"/>
        <v>0.16949152542372878</v>
      </c>
      <c r="DC56" s="64">
        <f t="shared" si="44"/>
        <v>0.23448275862068971</v>
      </c>
      <c r="DD56" s="45">
        <v>0</v>
      </c>
      <c r="DE56" s="45">
        <v>1</v>
      </c>
      <c r="DF56" s="67">
        <v>-0.35294117647058826</v>
      </c>
      <c r="DG56" s="67">
        <v>4.8780487804878141E-2</v>
      </c>
      <c r="DH56" s="67">
        <v>-0.25</v>
      </c>
      <c r="DI56" s="67">
        <v>0.15384615384615385</v>
      </c>
      <c r="DJ56" s="69">
        <v>0.35294117647058826</v>
      </c>
      <c r="DK56" s="69">
        <v>4.8780487804878141E-2</v>
      </c>
      <c r="DL56" s="69">
        <v>0.25</v>
      </c>
      <c r="DM56" s="69">
        <v>0.15384615384615385</v>
      </c>
      <c r="DN56" s="1">
        <v>0</v>
      </c>
      <c r="DO56" s="1">
        <v>8</v>
      </c>
      <c r="DP56" s="1">
        <v>1</v>
      </c>
    </row>
    <row r="57" spans="1:123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104"/>
        <v>21.666666666666668</v>
      </c>
      <c r="H57" s="8">
        <f t="shared" si="105"/>
        <v>14.444444444444445</v>
      </c>
      <c r="I57" s="8">
        <f t="shared" si="106"/>
        <v>-5.5555555555555554</v>
      </c>
      <c r="J57" s="11">
        <f t="shared" si="107"/>
        <v>4.4444444444444446</v>
      </c>
      <c r="K57" s="8">
        <f t="shared" si="108"/>
        <v>-20.555555555555557</v>
      </c>
      <c r="L57" s="37">
        <v>13</v>
      </c>
      <c r="M57" s="37">
        <v>27</v>
      </c>
      <c r="N57" s="35">
        <f t="shared" si="45"/>
        <v>20</v>
      </c>
      <c r="O57" s="35">
        <f t="shared" si="46"/>
        <v>13.333333333333332</v>
      </c>
      <c r="P57" s="35">
        <f t="shared" si="47"/>
        <v>20</v>
      </c>
      <c r="Q57" s="35">
        <f t="shared" si="48"/>
        <v>13.333333333333332</v>
      </c>
      <c r="R57" s="42">
        <f t="shared" si="49"/>
        <v>0</v>
      </c>
      <c r="S57" s="42">
        <f t="shared" si="50"/>
        <v>-6.6666666666666679</v>
      </c>
      <c r="T57" s="42">
        <f t="shared" si="51"/>
        <v>0</v>
      </c>
      <c r="U57" s="42">
        <f t="shared" si="52"/>
        <v>-6.6666666666666679</v>
      </c>
      <c r="V57" s="10">
        <f t="shared" si="53"/>
        <v>0</v>
      </c>
      <c r="W57" s="10">
        <f t="shared" si="54"/>
        <v>-0.30769230769230771</v>
      </c>
      <c r="X57" s="10">
        <f t="shared" si="55"/>
        <v>0</v>
      </c>
      <c r="Y57" s="10">
        <f t="shared" si="56"/>
        <v>-0.30769230769230771</v>
      </c>
      <c r="Z57" s="37">
        <f t="shared" si="57"/>
        <v>0</v>
      </c>
      <c r="AA57" s="37">
        <f t="shared" si="58"/>
        <v>6.6666666666666679</v>
      </c>
      <c r="AB57" s="37">
        <f t="shared" si="59"/>
        <v>0</v>
      </c>
      <c r="AC57" s="37">
        <f t="shared" si="60"/>
        <v>6.6666666666666679</v>
      </c>
      <c r="AD57" s="58">
        <f t="shared" si="61"/>
        <v>0</v>
      </c>
      <c r="AE57" s="58">
        <f t="shared" si="62"/>
        <v>0.30769230769230771</v>
      </c>
      <c r="AF57" s="58">
        <f t="shared" si="63"/>
        <v>0</v>
      </c>
      <c r="AG57" s="58">
        <f t="shared" si="64"/>
        <v>0.30769230769230771</v>
      </c>
      <c r="AH57" s="35">
        <f t="shared" si="65"/>
        <v>0</v>
      </c>
      <c r="AI57" s="35">
        <f t="shared" si="66"/>
        <v>0.40000000000000013</v>
      </c>
      <c r="AJ57" s="35">
        <f t="shared" si="67"/>
        <v>0</v>
      </c>
      <c r="AK57" s="35">
        <f t="shared" si="68"/>
        <v>0.40000000000000013</v>
      </c>
      <c r="AL57" s="10">
        <f t="shared" si="69"/>
        <v>0</v>
      </c>
      <c r="AM57" s="10">
        <f t="shared" si="70"/>
        <v>0.40000000000000013</v>
      </c>
      <c r="AN57" s="10">
        <f t="shared" si="71"/>
        <v>0</v>
      </c>
      <c r="AO57" s="10">
        <f t="shared" si="72"/>
        <v>0.40000000000000013</v>
      </c>
      <c r="AP57" s="58">
        <f>(D57-17.8)^2</f>
        <v>4.8399999999999972</v>
      </c>
      <c r="AQ57" s="52">
        <v>0</v>
      </c>
      <c r="AR57" s="52">
        <v>0</v>
      </c>
      <c r="AS57" s="52">
        <v>0</v>
      </c>
      <c r="AT57" s="6">
        <v>14</v>
      </c>
      <c r="AU57" s="6">
        <v>26</v>
      </c>
      <c r="AV57" s="40">
        <f t="shared" si="109"/>
        <v>20</v>
      </c>
      <c r="AW57" s="40">
        <f t="shared" si="73"/>
        <v>13.333333333333332</v>
      </c>
      <c r="AX57" s="40">
        <f t="shared" si="110"/>
        <v>16.666666666666668</v>
      </c>
      <c r="AY57" s="40">
        <f t="shared" si="74"/>
        <v>11.111111111111111</v>
      </c>
      <c r="AZ57" s="21">
        <f t="shared" si="111"/>
        <v>10</v>
      </c>
      <c r="BA57" s="21">
        <f t="shared" si="112"/>
        <v>3.3333333333333321</v>
      </c>
      <c r="BB57" s="21">
        <f t="shared" si="113"/>
        <v>6.6666666666666679</v>
      </c>
      <c r="BC57" s="21">
        <f t="shared" si="114"/>
        <v>1.1111111111111107</v>
      </c>
      <c r="BD57" s="6">
        <f t="shared" si="115"/>
        <v>0.46153846153846151</v>
      </c>
      <c r="BE57" s="6">
        <f t="shared" si="116"/>
        <v>0.15384615384615377</v>
      </c>
      <c r="BF57" s="6">
        <f t="shared" si="117"/>
        <v>0.30769230769230771</v>
      </c>
      <c r="BG57" s="6">
        <f t="shared" si="118"/>
        <v>5.1282051282051259E-2</v>
      </c>
      <c r="BH57" s="40">
        <f t="shared" si="75"/>
        <v>10</v>
      </c>
      <c r="BI57" s="40">
        <f t="shared" si="76"/>
        <v>3.3333333333333321</v>
      </c>
      <c r="BJ57" s="40">
        <f t="shared" si="77"/>
        <v>6.6666666666666679</v>
      </c>
      <c r="BK57" s="40">
        <f t="shared" si="78"/>
        <v>1.1111111111111107</v>
      </c>
      <c r="BL57" s="21">
        <f t="shared" si="79"/>
        <v>0.46153846153846151</v>
      </c>
      <c r="BM57" s="21">
        <f t="shared" si="80"/>
        <v>0.15384615384615377</v>
      </c>
      <c r="BN57" s="21">
        <f t="shared" si="81"/>
        <v>0.30769230769230771</v>
      </c>
      <c r="BO57" s="21">
        <f t="shared" si="82"/>
        <v>5.1282051282051259E-2</v>
      </c>
      <c r="BP57" s="23">
        <f t="shared" si="119"/>
        <v>-0.66666666666666663</v>
      </c>
      <c r="BQ57" s="23">
        <f t="shared" si="120"/>
        <v>-0.28571428571428564</v>
      </c>
      <c r="BR57" s="23">
        <f t="shared" si="121"/>
        <v>-0.50000000000000011</v>
      </c>
      <c r="BS57" s="23">
        <f t="shared" si="122"/>
        <v>-0.10526315789473681</v>
      </c>
      <c r="BT57" s="66">
        <f t="shared" si="83"/>
        <v>0.66666666666666663</v>
      </c>
      <c r="BU57" s="66">
        <f t="shared" si="24"/>
        <v>0.28571428571428564</v>
      </c>
      <c r="BV57" s="66">
        <f t="shared" si="25"/>
        <v>0.50000000000000011</v>
      </c>
      <c r="BW57" s="66">
        <f t="shared" si="26"/>
        <v>0.10526315789473681</v>
      </c>
      <c r="BX57" s="16">
        <v>1</v>
      </c>
      <c r="BY57" s="16">
        <v>0</v>
      </c>
      <c r="BZ57" s="7">
        <v>30</v>
      </c>
      <c r="CA57" s="7">
        <v>40</v>
      </c>
      <c r="CB57" s="47">
        <f t="shared" si="84"/>
        <v>35</v>
      </c>
      <c r="CC57" s="47">
        <f t="shared" si="85"/>
        <v>23.333333333333332</v>
      </c>
      <c r="CD57" s="47">
        <f t="shared" si="123"/>
        <v>35</v>
      </c>
      <c r="CE57" s="47">
        <f t="shared" si="86"/>
        <v>23.333333333333332</v>
      </c>
      <c r="CF57" s="46">
        <f t="shared" si="124"/>
        <v>0</v>
      </c>
      <c r="CG57" s="46">
        <f t="shared" si="125"/>
        <v>-11.666666666666668</v>
      </c>
      <c r="CH57" s="46">
        <f t="shared" si="126"/>
        <v>0</v>
      </c>
      <c r="CI57" s="46">
        <f t="shared" si="127"/>
        <v>-11.666666666666668</v>
      </c>
      <c r="CJ57" s="7">
        <f t="shared" si="128"/>
        <v>0</v>
      </c>
      <c r="CK57" s="7">
        <f t="shared" si="129"/>
        <v>-0.53846153846153844</v>
      </c>
      <c r="CL57" s="7">
        <f t="shared" si="130"/>
        <v>0</v>
      </c>
      <c r="CM57" s="7">
        <f t="shared" si="131"/>
        <v>-0.53846153846153844</v>
      </c>
      <c r="CN57" s="47">
        <f t="shared" si="87"/>
        <v>0</v>
      </c>
      <c r="CO57" s="47">
        <f t="shared" si="88"/>
        <v>11.666666666666668</v>
      </c>
      <c r="CP57" s="47">
        <f t="shared" si="89"/>
        <v>0</v>
      </c>
      <c r="CQ57" s="47">
        <f t="shared" si="90"/>
        <v>11.666666666666668</v>
      </c>
      <c r="CR57" s="46">
        <f t="shared" si="91"/>
        <v>0</v>
      </c>
      <c r="CS57" s="46">
        <f t="shared" si="92"/>
        <v>0.53846153846153844</v>
      </c>
      <c r="CT57" s="46">
        <f t="shared" si="93"/>
        <v>0</v>
      </c>
      <c r="CU57" s="46">
        <f t="shared" si="94"/>
        <v>0.53846153846153844</v>
      </c>
      <c r="CV57" s="65">
        <f t="shared" si="132"/>
        <v>0</v>
      </c>
      <c r="CW57" s="65">
        <f t="shared" si="133"/>
        <v>0.40000000000000008</v>
      </c>
      <c r="CX57" s="65">
        <f t="shared" si="134"/>
        <v>0</v>
      </c>
      <c r="CY57" s="65">
        <f t="shared" si="135"/>
        <v>0.40000000000000008</v>
      </c>
      <c r="CZ57" s="64">
        <f t="shared" si="95"/>
        <v>0</v>
      </c>
      <c r="DA57" s="64">
        <f t="shared" si="42"/>
        <v>0.40000000000000008</v>
      </c>
      <c r="DB57" s="64">
        <f t="shared" si="43"/>
        <v>0</v>
      </c>
      <c r="DC57" s="64">
        <f t="shared" si="44"/>
        <v>0.40000000000000008</v>
      </c>
      <c r="DD57" s="45">
        <v>0</v>
      </c>
      <c r="DE57" s="45">
        <v>0</v>
      </c>
      <c r="DF57" s="67">
        <v>-0.66666666666666663</v>
      </c>
      <c r="DG57" s="67">
        <v>-0.28571428571428564</v>
      </c>
      <c r="DH57" s="67">
        <v>-0.50000000000000011</v>
      </c>
      <c r="DI57" s="67">
        <v>-0.10526315789473681</v>
      </c>
      <c r="DJ57" s="69">
        <v>0.66666666666666663</v>
      </c>
      <c r="DK57" s="69">
        <v>0.28571428571428564</v>
      </c>
      <c r="DL57" s="69">
        <v>0.50000000000000011</v>
      </c>
      <c r="DM57" s="69">
        <v>0.10526315789473681</v>
      </c>
      <c r="DN57" s="1">
        <v>1</v>
      </c>
      <c r="DO57" s="1">
        <v>6</v>
      </c>
      <c r="DP57" s="1">
        <v>0</v>
      </c>
      <c r="DQ57" s="8">
        <f t="shared" ref="DQ57:DS57" si="141">SUM(DN54:DN57)</f>
        <v>8</v>
      </c>
      <c r="DR57" s="8">
        <f t="shared" si="141"/>
        <v>16</v>
      </c>
      <c r="DS57" s="8">
        <f t="shared" si="141"/>
        <v>9</v>
      </c>
    </row>
    <row r="58" spans="1:123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104"/>
        <v>28.333333333333332</v>
      </c>
      <c r="H58" s="8">
        <f t="shared" si="105"/>
        <v>18.888888888888889</v>
      </c>
      <c r="I58" s="8">
        <f t="shared" si="106"/>
        <v>-16.111111111111111</v>
      </c>
      <c r="J58" s="11">
        <f t="shared" si="107"/>
        <v>-6.1111111111111107</v>
      </c>
      <c r="K58" s="11">
        <f t="shared" si="108"/>
        <v>-6.1111111111111107</v>
      </c>
      <c r="L58" s="38">
        <v>45</v>
      </c>
      <c r="M58" s="38">
        <v>55</v>
      </c>
      <c r="N58" s="35">
        <f t="shared" si="45"/>
        <v>50</v>
      </c>
      <c r="O58" s="35">
        <f t="shared" si="46"/>
        <v>33.333333333333329</v>
      </c>
      <c r="P58" s="35">
        <f t="shared" si="47"/>
        <v>45</v>
      </c>
      <c r="Q58" s="35">
        <f t="shared" si="48"/>
        <v>30</v>
      </c>
      <c r="R58" s="42">
        <f t="shared" si="49"/>
        <v>15</v>
      </c>
      <c r="S58" s="42">
        <f t="shared" si="50"/>
        <v>-1.6666666666666714</v>
      </c>
      <c r="T58" s="42">
        <f t="shared" si="51"/>
        <v>10</v>
      </c>
      <c r="U58" s="42">
        <f t="shared" si="52"/>
        <v>-5</v>
      </c>
      <c r="V58" s="10">
        <f t="shared" si="53"/>
        <v>0.52941176470588236</v>
      </c>
      <c r="W58" s="10">
        <f t="shared" si="54"/>
        <v>-5.8823529411764879E-2</v>
      </c>
      <c r="X58" s="10">
        <f t="shared" si="55"/>
        <v>0.35294117647058826</v>
      </c>
      <c r="Y58" s="10">
        <f t="shared" si="56"/>
        <v>-0.17647058823529413</v>
      </c>
      <c r="Z58" s="37">
        <f t="shared" si="57"/>
        <v>15</v>
      </c>
      <c r="AA58" s="37">
        <f t="shared" si="58"/>
        <v>1.6666666666666714</v>
      </c>
      <c r="AB58" s="37">
        <f t="shared" si="59"/>
        <v>10</v>
      </c>
      <c r="AC58" s="37">
        <f t="shared" si="60"/>
        <v>5</v>
      </c>
      <c r="AD58" s="58">
        <f t="shared" si="61"/>
        <v>0.52941176470588236</v>
      </c>
      <c r="AE58" s="58">
        <f t="shared" si="62"/>
        <v>5.8823529411764879E-2</v>
      </c>
      <c r="AF58" s="58">
        <f t="shared" si="63"/>
        <v>0.35294117647058826</v>
      </c>
      <c r="AG58" s="58">
        <f t="shared" si="64"/>
        <v>0.17647058823529413</v>
      </c>
      <c r="AH58" s="35">
        <f t="shared" si="65"/>
        <v>-0.35294117647058826</v>
      </c>
      <c r="AI58" s="35">
        <f t="shared" si="66"/>
        <v>4.8780487804878189E-2</v>
      </c>
      <c r="AJ58" s="35">
        <f t="shared" si="67"/>
        <v>-0.25</v>
      </c>
      <c r="AK58" s="35">
        <f t="shared" si="68"/>
        <v>0.15384615384615385</v>
      </c>
      <c r="AL58" s="10">
        <f t="shared" si="69"/>
        <v>0.35294117647058826</v>
      </c>
      <c r="AM58" s="10">
        <f t="shared" si="70"/>
        <v>4.8780487804878189E-2</v>
      </c>
      <c r="AN58" s="10">
        <f t="shared" si="71"/>
        <v>0.25</v>
      </c>
      <c r="AO58" s="10">
        <f t="shared" si="72"/>
        <v>0.15384615384615385</v>
      </c>
      <c r="AP58" s="58">
        <f>(D58-58.4)^2</f>
        <v>547.55999999999995</v>
      </c>
      <c r="AQ58" s="52">
        <v>0</v>
      </c>
      <c r="AR58" s="52" t="s">
        <v>123</v>
      </c>
      <c r="AS58" s="52">
        <v>0</v>
      </c>
      <c r="AT58" s="23">
        <v>50</v>
      </c>
      <c r="AU58" s="23">
        <v>70</v>
      </c>
      <c r="AV58" s="40">
        <f t="shared" si="109"/>
        <v>60</v>
      </c>
      <c r="AW58" s="40">
        <f t="shared" si="73"/>
        <v>40</v>
      </c>
      <c r="AX58" s="40">
        <f t="shared" si="110"/>
        <v>48.333333333333336</v>
      </c>
      <c r="AY58" s="40">
        <f t="shared" si="74"/>
        <v>32.222222222222221</v>
      </c>
      <c r="AZ58" s="21">
        <f t="shared" si="111"/>
        <v>35</v>
      </c>
      <c r="BA58" s="21">
        <f t="shared" si="112"/>
        <v>15</v>
      </c>
      <c r="BB58" s="21">
        <f t="shared" si="113"/>
        <v>23.333333333333336</v>
      </c>
      <c r="BC58" s="21">
        <f t="shared" si="114"/>
        <v>7.2222222222222214</v>
      </c>
      <c r="BD58" s="6">
        <f t="shared" si="115"/>
        <v>1.2352941176470589</v>
      </c>
      <c r="BE58" s="6">
        <f t="shared" si="116"/>
        <v>0.52941176470588236</v>
      </c>
      <c r="BF58" s="6">
        <f t="shared" si="117"/>
        <v>0.82352941176470595</v>
      </c>
      <c r="BG58" s="6">
        <f t="shared" si="118"/>
        <v>0.25490196078431371</v>
      </c>
      <c r="BH58" s="40">
        <f t="shared" si="75"/>
        <v>35</v>
      </c>
      <c r="BI58" s="40">
        <f t="shared" si="76"/>
        <v>15</v>
      </c>
      <c r="BJ58" s="40">
        <f t="shared" si="77"/>
        <v>23.333333333333336</v>
      </c>
      <c r="BK58" s="40">
        <f t="shared" si="78"/>
        <v>7.2222222222222214</v>
      </c>
      <c r="BL58" s="21">
        <f t="shared" si="79"/>
        <v>1.2352941176470589</v>
      </c>
      <c r="BM58" s="21">
        <f t="shared" si="80"/>
        <v>0.52941176470588236</v>
      </c>
      <c r="BN58" s="21">
        <f t="shared" si="81"/>
        <v>0.82352941176470595</v>
      </c>
      <c r="BO58" s="21">
        <f t="shared" si="82"/>
        <v>0.25490196078431371</v>
      </c>
      <c r="BP58" s="23">
        <f t="shared" si="119"/>
        <v>-0.82352941176470584</v>
      </c>
      <c r="BQ58" s="23">
        <f t="shared" si="120"/>
        <v>-0.46153846153846156</v>
      </c>
      <c r="BR58" s="23">
        <f t="shared" si="121"/>
        <v>-0.63636363636363635</v>
      </c>
      <c r="BS58" s="23">
        <f t="shared" si="122"/>
        <v>-0.25242718446601942</v>
      </c>
      <c r="BT58" s="66">
        <f t="shared" si="83"/>
        <v>0.82352941176470584</v>
      </c>
      <c r="BU58" s="66">
        <f t="shared" si="24"/>
        <v>0.46153846153846156</v>
      </c>
      <c r="BV58" s="66">
        <f t="shared" si="25"/>
        <v>0.63636363636363635</v>
      </c>
      <c r="BW58" s="66">
        <f t="shared" si="26"/>
        <v>0.25242718446601942</v>
      </c>
      <c r="BX58" s="16">
        <v>1</v>
      </c>
      <c r="BY58" s="16">
        <v>1</v>
      </c>
      <c r="BZ58" s="7">
        <v>15</v>
      </c>
      <c r="CA58" s="7">
        <v>60</v>
      </c>
      <c r="CB58" s="47">
        <f t="shared" si="84"/>
        <v>37.5</v>
      </c>
      <c r="CC58" s="47">
        <f t="shared" si="85"/>
        <v>25</v>
      </c>
      <c r="CD58" s="47">
        <f t="shared" si="123"/>
        <v>33.333333333333336</v>
      </c>
      <c r="CE58" s="47">
        <f t="shared" si="86"/>
        <v>22.222222222222221</v>
      </c>
      <c r="CF58" s="46">
        <f t="shared" si="124"/>
        <v>12.5</v>
      </c>
      <c r="CG58" s="46">
        <f t="shared" si="125"/>
        <v>0</v>
      </c>
      <c r="CH58" s="46">
        <f t="shared" si="126"/>
        <v>8.3333333333333357</v>
      </c>
      <c r="CI58" s="46">
        <f t="shared" si="127"/>
        <v>-2.7777777777777786</v>
      </c>
      <c r="CJ58" s="7">
        <f t="shared" si="128"/>
        <v>0.44117647058823534</v>
      </c>
      <c r="CK58" s="7">
        <f t="shared" si="129"/>
        <v>0</v>
      </c>
      <c r="CL58" s="7">
        <f t="shared" si="130"/>
        <v>0.29411764705882365</v>
      </c>
      <c r="CM58" s="7">
        <f t="shared" si="131"/>
        <v>-9.8039215686274536E-2</v>
      </c>
      <c r="CN58" s="47">
        <f t="shared" si="87"/>
        <v>12.5</v>
      </c>
      <c r="CO58" s="47">
        <f t="shared" si="88"/>
        <v>0</v>
      </c>
      <c r="CP58" s="47">
        <f t="shared" si="89"/>
        <v>8.3333333333333357</v>
      </c>
      <c r="CQ58" s="47">
        <f t="shared" si="90"/>
        <v>2.7777777777777786</v>
      </c>
      <c r="CR58" s="46">
        <f t="shared" si="91"/>
        <v>0.44117647058823534</v>
      </c>
      <c r="CS58" s="46">
        <f t="shared" si="92"/>
        <v>0</v>
      </c>
      <c r="CT58" s="46">
        <f t="shared" si="93"/>
        <v>0.29411764705882365</v>
      </c>
      <c r="CU58" s="46">
        <f t="shared" si="94"/>
        <v>9.8039215686274536E-2</v>
      </c>
      <c r="CV58" s="65">
        <f t="shared" si="132"/>
        <v>-0.4</v>
      </c>
      <c r="CW58" s="65">
        <f t="shared" si="133"/>
        <v>0</v>
      </c>
      <c r="CX58" s="65">
        <f t="shared" si="134"/>
        <v>-0.28571428571428581</v>
      </c>
      <c r="CY58" s="65">
        <f t="shared" si="135"/>
        <v>0.11764705882352945</v>
      </c>
      <c r="CZ58" s="64">
        <f t="shared" si="95"/>
        <v>0.4</v>
      </c>
      <c r="DA58" s="64">
        <f t="shared" si="42"/>
        <v>0</v>
      </c>
      <c r="DB58" s="64">
        <f t="shared" si="43"/>
        <v>0.28571428571428581</v>
      </c>
      <c r="DC58" s="64">
        <f t="shared" si="44"/>
        <v>0.11764705882352945</v>
      </c>
      <c r="DD58" s="45">
        <v>1</v>
      </c>
      <c r="DE58" s="45">
        <v>0</v>
      </c>
      <c r="DF58" s="67">
        <v>-0.82352941176470584</v>
      </c>
      <c r="DG58" s="67">
        <v>-0.46153846153846156</v>
      </c>
      <c r="DH58" s="67">
        <v>-0.63636363636363635</v>
      </c>
      <c r="DI58" s="67">
        <v>-0.25242718446601942</v>
      </c>
      <c r="DJ58" s="69">
        <v>0.82352941176470584</v>
      </c>
      <c r="DK58" s="69">
        <v>0.46153846153846156</v>
      </c>
      <c r="DL58" s="69">
        <v>0.63636363636363635</v>
      </c>
      <c r="DM58" s="69">
        <v>0.25242718446601942</v>
      </c>
      <c r="DN58" s="1">
        <v>0</v>
      </c>
      <c r="DO58" s="1">
        <v>3</v>
      </c>
      <c r="DP58" s="1">
        <v>3</v>
      </c>
    </row>
    <row r="59" spans="1:123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104"/>
        <v>33.333333333333336</v>
      </c>
      <c r="H59" s="8">
        <f t="shared" si="105"/>
        <v>22.222222222222225</v>
      </c>
      <c r="I59" s="11">
        <f t="shared" si="106"/>
        <v>-7.777777777777775</v>
      </c>
      <c r="J59" s="8">
        <f t="shared" si="107"/>
        <v>-17.777777777777775</v>
      </c>
      <c r="K59" s="11">
        <f t="shared" si="108"/>
        <v>-7.777777777777775</v>
      </c>
      <c r="L59" s="38">
        <v>20</v>
      </c>
      <c r="M59" s="38">
        <v>40</v>
      </c>
      <c r="N59" s="35">
        <f t="shared" si="45"/>
        <v>30</v>
      </c>
      <c r="O59" s="35">
        <f t="shared" si="46"/>
        <v>20</v>
      </c>
      <c r="P59" s="35">
        <f t="shared" si="47"/>
        <v>30</v>
      </c>
      <c r="Q59" s="35">
        <f t="shared" si="48"/>
        <v>20</v>
      </c>
      <c r="R59" s="42">
        <f t="shared" si="49"/>
        <v>0</v>
      </c>
      <c r="S59" s="42">
        <f t="shared" si="50"/>
        <v>-10</v>
      </c>
      <c r="T59" s="42">
        <f t="shared" si="51"/>
        <v>0</v>
      </c>
      <c r="U59" s="42">
        <f t="shared" si="52"/>
        <v>-10</v>
      </c>
      <c r="V59" s="10">
        <f t="shared" si="53"/>
        <v>0</v>
      </c>
      <c r="W59" s="10">
        <f t="shared" si="54"/>
        <v>-0.3</v>
      </c>
      <c r="X59" s="10">
        <f t="shared" si="55"/>
        <v>0</v>
      </c>
      <c r="Y59" s="10">
        <f t="shared" si="56"/>
        <v>-0.3</v>
      </c>
      <c r="Z59" s="37">
        <f t="shared" si="57"/>
        <v>0</v>
      </c>
      <c r="AA59" s="37">
        <f t="shared" si="58"/>
        <v>10</v>
      </c>
      <c r="AB59" s="37">
        <f t="shared" si="59"/>
        <v>0</v>
      </c>
      <c r="AC59" s="37">
        <f t="shared" si="60"/>
        <v>10</v>
      </c>
      <c r="AD59" s="58">
        <f t="shared" si="61"/>
        <v>0</v>
      </c>
      <c r="AE59" s="58">
        <f t="shared" si="62"/>
        <v>0.3</v>
      </c>
      <c r="AF59" s="58">
        <f t="shared" si="63"/>
        <v>0</v>
      </c>
      <c r="AG59" s="58">
        <f t="shared" si="64"/>
        <v>0.3</v>
      </c>
      <c r="AH59" s="35">
        <f t="shared" si="65"/>
        <v>0</v>
      </c>
      <c r="AI59" s="35">
        <f t="shared" si="66"/>
        <v>0.4</v>
      </c>
      <c r="AJ59" s="35">
        <f t="shared" si="67"/>
        <v>0</v>
      </c>
      <c r="AK59" s="35">
        <f t="shared" si="68"/>
        <v>0.4</v>
      </c>
      <c r="AL59" s="10">
        <f t="shared" si="69"/>
        <v>0</v>
      </c>
      <c r="AM59" s="10">
        <f t="shared" si="70"/>
        <v>0.4</v>
      </c>
      <c r="AN59" s="10">
        <f t="shared" si="71"/>
        <v>0</v>
      </c>
      <c r="AO59" s="10">
        <f t="shared" si="72"/>
        <v>0.4</v>
      </c>
      <c r="AP59" s="58">
        <f>(D59-28.7)^2</f>
        <v>1.6900000000000019</v>
      </c>
      <c r="AQ59" s="52">
        <v>1</v>
      </c>
      <c r="AR59" s="52" t="s">
        <v>123</v>
      </c>
      <c r="AS59" s="52">
        <v>0</v>
      </c>
      <c r="AT59" s="23">
        <v>45</v>
      </c>
      <c r="AU59" s="23">
        <v>10</v>
      </c>
      <c r="AV59" s="40">
        <f t="shared" si="109"/>
        <v>27.5</v>
      </c>
      <c r="AW59" s="40">
        <f t="shared" si="73"/>
        <v>18.333333333333332</v>
      </c>
      <c r="AX59" s="40">
        <f t="shared" si="110"/>
        <v>31.666666666666668</v>
      </c>
      <c r="AY59" s="40">
        <f t="shared" si="74"/>
        <v>21.111111111111111</v>
      </c>
      <c r="AZ59" s="21">
        <f t="shared" si="111"/>
        <v>-12.5</v>
      </c>
      <c r="BA59" s="21">
        <f t="shared" si="112"/>
        <v>-21.666666666666668</v>
      </c>
      <c r="BB59" s="21">
        <f t="shared" si="113"/>
        <v>-8.3333333333333321</v>
      </c>
      <c r="BC59" s="21">
        <f t="shared" si="114"/>
        <v>-18.888888888888889</v>
      </c>
      <c r="BD59" s="6">
        <f t="shared" si="115"/>
        <v>-0.375</v>
      </c>
      <c r="BE59" s="6">
        <f t="shared" si="116"/>
        <v>-0.65</v>
      </c>
      <c r="BF59" s="6">
        <f t="shared" si="117"/>
        <v>-0.24999999999999994</v>
      </c>
      <c r="BG59" s="6">
        <f t="shared" si="118"/>
        <v>-0.56666666666666665</v>
      </c>
      <c r="BH59" s="40">
        <f t="shared" si="75"/>
        <v>12.5</v>
      </c>
      <c r="BI59" s="40">
        <f t="shared" si="76"/>
        <v>21.666666666666668</v>
      </c>
      <c r="BJ59" s="40">
        <f t="shared" si="77"/>
        <v>8.3333333333333321</v>
      </c>
      <c r="BK59" s="40">
        <f t="shared" si="78"/>
        <v>18.888888888888889</v>
      </c>
      <c r="BL59" s="21">
        <f t="shared" si="79"/>
        <v>0.375</v>
      </c>
      <c r="BM59" s="21">
        <f t="shared" si="80"/>
        <v>0.65</v>
      </c>
      <c r="BN59" s="21">
        <f t="shared" si="81"/>
        <v>0.24999999999999994</v>
      </c>
      <c r="BO59" s="21">
        <f t="shared" si="82"/>
        <v>0.56666666666666665</v>
      </c>
      <c r="BP59" s="23">
        <f t="shared" si="119"/>
        <v>0.37037037037037035</v>
      </c>
      <c r="BQ59" s="23">
        <f t="shared" si="120"/>
        <v>0.74285714285714299</v>
      </c>
      <c r="BR59" s="23">
        <f t="shared" si="121"/>
        <v>0.23255813953488366</v>
      </c>
      <c r="BS59" s="23">
        <f t="shared" si="122"/>
        <v>0.61818181818181817</v>
      </c>
      <c r="BT59" s="66">
        <f t="shared" si="83"/>
        <v>0.37037037037037035</v>
      </c>
      <c r="BU59" s="66">
        <f t="shared" si="24"/>
        <v>0.74285714285714299</v>
      </c>
      <c r="BV59" s="66">
        <f t="shared" si="25"/>
        <v>0.23255813953488366</v>
      </c>
      <c r="BW59" s="66">
        <f t="shared" si="26"/>
        <v>0.61818181818181817</v>
      </c>
      <c r="BX59" s="16">
        <v>0</v>
      </c>
      <c r="BY59" s="16">
        <v>0</v>
      </c>
      <c r="BZ59" s="7">
        <v>30</v>
      </c>
      <c r="CA59" s="7">
        <v>50</v>
      </c>
      <c r="CB59" s="47">
        <f t="shared" si="84"/>
        <v>40</v>
      </c>
      <c r="CC59" s="47">
        <f t="shared" si="85"/>
        <v>26.666666666666664</v>
      </c>
      <c r="CD59" s="47">
        <f t="shared" si="123"/>
        <v>36.666666666666664</v>
      </c>
      <c r="CE59" s="47">
        <f t="shared" si="86"/>
        <v>24.444444444444443</v>
      </c>
      <c r="CF59" s="46">
        <f t="shared" si="124"/>
        <v>10</v>
      </c>
      <c r="CG59" s="46">
        <f t="shared" si="125"/>
        <v>-3.3333333333333357</v>
      </c>
      <c r="CH59" s="46">
        <f t="shared" si="126"/>
        <v>6.6666666666666643</v>
      </c>
      <c r="CI59" s="46">
        <f t="shared" si="127"/>
        <v>-5.5555555555555571</v>
      </c>
      <c r="CJ59" s="7">
        <f t="shared" si="128"/>
        <v>0.3</v>
      </c>
      <c r="CK59" s="7">
        <f t="shared" si="129"/>
        <v>-0.10000000000000006</v>
      </c>
      <c r="CL59" s="7">
        <f t="shared" si="130"/>
        <v>0.19999999999999993</v>
      </c>
      <c r="CM59" s="7">
        <f t="shared" si="131"/>
        <v>-0.16666666666666671</v>
      </c>
      <c r="CN59" s="47">
        <f t="shared" si="87"/>
        <v>10</v>
      </c>
      <c r="CO59" s="47">
        <f t="shared" si="88"/>
        <v>3.3333333333333357</v>
      </c>
      <c r="CP59" s="47">
        <f t="shared" si="89"/>
        <v>6.6666666666666643</v>
      </c>
      <c r="CQ59" s="47">
        <f t="shared" si="90"/>
        <v>5.5555555555555571</v>
      </c>
      <c r="CR59" s="46">
        <f t="shared" si="91"/>
        <v>0.3</v>
      </c>
      <c r="CS59" s="46">
        <f t="shared" si="92"/>
        <v>0.10000000000000006</v>
      </c>
      <c r="CT59" s="46">
        <f t="shared" si="93"/>
        <v>0.19999999999999993</v>
      </c>
      <c r="CU59" s="46">
        <f t="shared" si="94"/>
        <v>0.16666666666666671</v>
      </c>
      <c r="CV59" s="65">
        <f t="shared" si="132"/>
        <v>-0.2857142857142857</v>
      </c>
      <c r="CW59" s="65">
        <f t="shared" si="133"/>
        <v>0.11764705882352949</v>
      </c>
      <c r="CX59" s="65">
        <f t="shared" si="134"/>
        <v>-0.19999999999999996</v>
      </c>
      <c r="CY59" s="65">
        <f t="shared" si="135"/>
        <v>0.20408163265306128</v>
      </c>
      <c r="CZ59" s="64">
        <f t="shared" si="95"/>
        <v>0.2857142857142857</v>
      </c>
      <c r="DA59" s="64">
        <f t="shared" si="42"/>
        <v>0.11764705882352949</v>
      </c>
      <c r="DB59" s="64">
        <f t="shared" si="43"/>
        <v>0.19999999999999996</v>
      </c>
      <c r="DC59" s="64">
        <f t="shared" si="44"/>
        <v>0.20408163265306128</v>
      </c>
      <c r="DD59" s="45">
        <v>1</v>
      </c>
      <c r="DE59" s="45">
        <v>1</v>
      </c>
      <c r="DF59" s="67">
        <v>0.37037037037037035</v>
      </c>
      <c r="DG59" s="67">
        <v>0.74285714285714299</v>
      </c>
      <c r="DH59" s="67">
        <v>0.23255813953488366</v>
      </c>
      <c r="DI59" s="67">
        <v>0.61818181818181817</v>
      </c>
      <c r="DJ59" s="69">
        <v>0.37037037037037035</v>
      </c>
      <c r="DK59" s="69">
        <v>0.74285714285714299</v>
      </c>
      <c r="DL59" s="69">
        <v>0.23255813953488366</v>
      </c>
      <c r="DM59" s="69">
        <v>0.61818181818181817</v>
      </c>
      <c r="DN59" s="1">
        <v>4</v>
      </c>
      <c r="DO59" s="1">
        <v>0</v>
      </c>
      <c r="DP59" s="1">
        <v>4</v>
      </c>
    </row>
    <row r="60" spans="1:123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104"/>
        <v>31</v>
      </c>
      <c r="H60" s="8">
        <f t="shared" si="105"/>
        <v>20.666666666666668</v>
      </c>
      <c r="I60" s="11">
        <f t="shared" si="106"/>
        <v>-4.3333333333333321</v>
      </c>
      <c r="J60" s="8">
        <f t="shared" si="107"/>
        <v>-12.333333333333332</v>
      </c>
      <c r="K60" s="8">
        <f t="shared" si="108"/>
        <v>-14.333333333333332</v>
      </c>
      <c r="L60" s="38">
        <v>20</v>
      </c>
      <c r="M60" s="38">
        <v>30</v>
      </c>
      <c r="N60" s="35">
        <f t="shared" si="45"/>
        <v>25</v>
      </c>
      <c r="O60" s="35">
        <f t="shared" si="46"/>
        <v>16.666666666666664</v>
      </c>
      <c r="P60" s="35">
        <f t="shared" si="47"/>
        <v>25</v>
      </c>
      <c r="Q60" s="35">
        <f t="shared" si="48"/>
        <v>16.666666666666664</v>
      </c>
      <c r="R60" s="42">
        <f t="shared" si="49"/>
        <v>0</v>
      </c>
      <c r="S60" s="42">
        <f t="shared" si="50"/>
        <v>-8.3333333333333357</v>
      </c>
      <c r="T60" s="42">
        <f t="shared" si="51"/>
        <v>0</v>
      </c>
      <c r="U60" s="42">
        <f t="shared" si="52"/>
        <v>-8.3333333333333357</v>
      </c>
      <c r="V60" s="10">
        <f t="shared" si="53"/>
        <v>0</v>
      </c>
      <c r="W60" s="10">
        <f t="shared" si="54"/>
        <v>-0.26881720430107536</v>
      </c>
      <c r="X60" s="10">
        <f t="shared" si="55"/>
        <v>0</v>
      </c>
      <c r="Y60" s="10">
        <f t="shared" si="56"/>
        <v>-0.26881720430107536</v>
      </c>
      <c r="Z60" s="37">
        <f t="shared" si="57"/>
        <v>0</v>
      </c>
      <c r="AA60" s="37">
        <f t="shared" si="58"/>
        <v>8.3333333333333357</v>
      </c>
      <c r="AB60" s="37">
        <f t="shared" si="59"/>
        <v>0</v>
      </c>
      <c r="AC60" s="37">
        <f t="shared" si="60"/>
        <v>8.3333333333333357</v>
      </c>
      <c r="AD60" s="58">
        <f t="shared" si="61"/>
        <v>0</v>
      </c>
      <c r="AE60" s="58">
        <f t="shared" si="62"/>
        <v>0.26881720430107536</v>
      </c>
      <c r="AF60" s="58">
        <f t="shared" si="63"/>
        <v>0</v>
      </c>
      <c r="AG60" s="58">
        <f t="shared" si="64"/>
        <v>0.26881720430107536</v>
      </c>
      <c r="AH60" s="35">
        <f t="shared" si="65"/>
        <v>0</v>
      </c>
      <c r="AI60" s="35">
        <f t="shared" si="66"/>
        <v>0.40000000000000013</v>
      </c>
      <c r="AJ60" s="35">
        <f t="shared" si="67"/>
        <v>0</v>
      </c>
      <c r="AK60" s="35">
        <f t="shared" si="68"/>
        <v>0.40000000000000013</v>
      </c>
      <c r="AL60" s="10">
        <f t="shared" si="69"/>
        <v>0</v>
      </c>
      <c r="AM60" s="10">
        <f t="shared" si="70"/>
        <v>0.40000000000000013</v>
      </c>
      <c r="AN60" s="10">
        <f t="shared" si="71"/>
        <v>0</v>
      </c>
      <c r="AO60" s="10">
        <f t="shared" si="72"/>
        <v>0.40000000000000013</v>
      </c>
      <c r="AP60" s="58">
        <f>(D60-25.7)^2</f>
        <v>0.48999999999999899</v>
      </c>
      <c r="AQ60" s="52">
        <v>1</v>
      </c>
      <c r="AR60" s="52" t="s">
        <v>123</v>
      </c>
      <c r="AS60" s="52">
        <v>2</v>
      </c>
      <c r="AT60" s="23">
        <v>22</v>
      </c>
      <c r="AU60" s="23">
        <v>32</v>
      </c>
      <c r="AV60" s="40">
        <f t="shared" si="109"/>
        <v>27</v>
      </c>
      <c r="AW60" s="40">
        <f t="shared" si="73"/>
        <v>18</v>
      </c>
      <c r="AX60" s="40">
        <f t="shared" si="110"/>
        <v>29</v>
      </c>
      <c r="AY60" s="40">
        <f t="shared" si="74"/>
        <v>19.333333333333332</v>
      </c>
      <c r="AZ60" s="21">
        <f t="shared" si="111"/>
        <v>-6</v>
      </c>
      <c r="BA60" s="21">
        <f t="shared" si="112"/>
        <v>-15</v>
      </c>
      <c r="BB60" s="21">
        <f t="shared" si="113"/>
        <v>-4</v>
      </c>
      <c r="BC60" s="21">
        <f t="shared" si="114"/>
        <v>-13.666666666666668</v>
      </c>
      <c r="BD60" s="6">
        <f t="shared" si="115"/>
        <v>-0.19354838709677419</v>
      </c>
      <c r="BE60" s="6">
        <f t="shared" si="116"/>
        <v>-0.4838709677419355</v>
      </c>
      <c r="BF60" s="6">
        <f t="shared" si="117"/>
        <v>-0.12903225806451613</v>
      </c>
      <c r="BG60" s="6">
        <f t="shared" si="118"/>
        <v>-0.44086021505376349</v>
      </c>
      <c r="BH60" s="40">
        <f t="shared" si="75"/>
        <v>6</v>
      </c>
      <c r="BI60" s="40">
        <f t="shared" si="76"/>
        <v>15</v>
      </c>
      <c r="BJ60" s="40">
        <f t="shared" si="77"/>
        <v>4</v>
      </c>
      <c r="BK60" s="40">
        <f t="shared" si="78"/>
        <v>13.666666666666668</v>
      </c>
      <c r="BL60" s="21">
        <f t="shared" si="79"/>
        <v>0.19354838709677419</v>
      </c>
      <c r="BM60" s="21">
        <f t="shared" si="80"/>
        <v>0.4838709677419355</v>
      </c>
      <c r="BN60" s="21">
        <f t="shared" si="81"/>
        <v>0.12903225806451613</v>
      </c>
      <c r="BO60" s="21">
        <f t="shared" si="82"/>
        <v>0.44086021505376349</v>
      </c>
      <c r="BP60" s="23">
        <f t="shared" si="119"/>
        <v>0.2</v>
      </c>
      <c r="BQ60" s="23">
        <f t="shared" si="120"/>
        <v>0.58823529411764708</v>
      </c>
      <c r="BR60" s="23">
        <f t="shared" si="121"/>
        <v>0.12903225806451613</v>
      </c>
      <c r="BS60" s="23">
        <f t="shared" si="122"/>
        <v>0.52229299363057335</v>
      </c>
      <c r="BT60" s="66">
        <f t="shared" si="83"/>
        <v>0.2</v>
      </c>
      <c r="BU60" s="66">
        <f t="shared" si="24"/>
        <v>0.58823529411764708</v>
      </c>
      <c r="BV60" s="66">
        <f t="shared" si="25"/>
        <v>0.12903225806451613</v>
      </c>
      <c r="BW60" s="66">
        <f t="shared" si="26"/>
        <v>0.52229299363057335</v>
      </c>
      <c r="BX60" s="16">
        <v>0</v>
      </c>
      <c r="BY60" s="16">
        <v>2</v>
      </c>
      <c r="BZ60" s="7">
        <v>40</v>
      </c>
      <c r="CA60" s="7">
        <v>50</v>
      </c>
      <c r="CB60" s="47">
        <f t="shared" si="84"/>
        <v>45</v>
      </c>
      <c r="CC60" s="47">
        <f t="shared" si="85"/>
        <v>30</v>
      </c>
      <c r="CD60" s="47">
        <f t="shared" si="123"/>
        <v>41.666666666666664</v>
      </c>
      <c r="CE60" s="47">
        <f t="shared" si="86"/>
        <v>27.777777777777775</v>
      </c>
      <c r="CF60" s="46">
        <f t="shared" si="124"/>
        <v>10</v>
      </c>
      <c r="CG60" s="46">
        <f t="shared" si="125"/>
        <v>-5</v>
      </c>
      <c r="CH60" s="46">
        <f t="shared" si="126"/>
        <v>6.6666666666666643</v>
      </c>
      <c r="CI60" s="46">
        <f t="shared" si="127"/>
        <v>-7.222222222222225</v>
      </c>
      <c r="CJ60" s="7">
        <f t="shared" si="128"/>
        <v>0.32258064516129031</v>
      </c>
      <c r="CK60" s="7">
        <f t="shared" si="129"/>
        <v>-0.16129032258064516</v>
      </c>
      <c r="CL60" s="7">
        <f t="shared" si="130"/>
        <v>0.21505376344086014</v>
      </c>
      <c r="CM60" s="7">
        <f t="shared" si="131"/>
        <v>-0.23297491039426532</v>
      </c>
      <c r="CN60" s="47">
        <f t="shared" si="87"/>
        <v>10</v>
      </c>
      <c r="CO60" s="47">
        <f t="shared" si="88"/>
        <v>5</v>
      </c>
      <c r="CP60" s="47">
        <f t="shared" si="89"/>
        <v>6.6666666666666643</v>
      </c>
      <c r="CQ60" s="47">
        <f t="shared" si="90"/>
        <v>7.222222222222225</v>
      </c>
      <c r="CR60" s="46">
        <f t="shared" si="91"/>
        <v>0.32258064516129031</v>
      </c>
      <c r="CS60" s="46">
        <f t="shared" si="92"/>
        <v>0.16129032258064516</v>
      </c>
      <c r="CT60" s="46">
        <f t="shared" si="93"/>
        <v>0.21505376344086014</v>
      </c>
      <c r="CU60" s="46">
        <f t="shared" si="94"/>
        <v>0.23297491039426532</v>
      </c>
      <c r="CV60" s="65">
        <f t="shared" si="132"/>
        <v>-0.25</v>
      </c>
      <c r="CW60" s="65">
        <f t="shared" si="133"/>
        <v>0.15384615384615385</v>
      </c>
      <c r="CX60" s="65">
        <f t="shared" si="134"/>
        <v>-0.17391304347826084</v>
      </c>
      <c r="CY60" s="65">
        <f t="shared" si="135"/>
        <v>0.23008849557522135</v>
      </c>
      <c r="CZ60" s="64">
        <f t="shared" si="95"/>
        <v>0.25</v>
      </c>
      <c r="DA60" s="64">
        <f t="shared" si="42"/>
        <v>0.15384615384615385</v>
      </c>
      <c r="DB60" s="64">
        <f t="shared" si="43"/>
        <v>0.17391304347826084</v>
      </c>
      <c r="DC60" s="64">
        <f t="shared" si="44"/>
        <v>0.23008849557522135</v>
      </c>
      <c r="DD60" s="45">
        <v>0</v>
      </c>
      <c r="DE60" s="45">
        <v>0</v>
      </c>
      <c r="DF60" s="67">
        <v>0.2</v>
      </c>
      <c r="DG60" s="67">
        <v>0.58823529411764708</v>
      </c>
      <c r="DH60" s="67">
        <v>0.12903225806451613</v>
      </c>
      <c r="DI60" s="67">
        <v>0.52229299363057335</v>
      </c>
      <c r="DJ60" s="69">
        <v>0.2</v>
      </c>
      <c r="DK60" s="69">
        <v>0.58823529411764708</v>
      </c>
      <c r="DL60" s="69">
        <v>0.12903225806451613</v>
      </c>
      <c r="DM60" s="69">
        <v>0.52229299363057335</v>
      </c>
      <c r="DN60" s="1">
        <v>7</v>
      </c>
      <c r="DO60" s="1">
        <v>2</v>
      </c>
      <c r="DP60" s="1">
        <v>0</v>
      </c>
    </row>
    <row r="61" spans="1:123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104"/>
        <v>27.333333333333332</v>
      </c>
      <c r="H61" s="8">
        <f t="shared" si="105"/>
        <v>18.222222222222221</v>
      </c>
      <c r="I61" s="11">
        <f t="shared" si="106"/>
        <v>-6.7777777777777786</v>
      </c>
      <c r="J61" s="8">
        <f t="shared" si="107"/>
        <v>-8.7777777777777786</v>
      </c>
      <c r="K61" s="8">
        <f t="shared" si="108"/>
        <v>-11.777777777777779</v>
      </c>
      <c r="L61" s="38">
        <v>30</v>
      </c>
      <c r="M61" s="38">
        <v>20</v>
      </c>
      <c r="N61" s="35">
        <f t="shared" si="45"/>
        <v>25</v>
      </c>
      <c r="O61" s="35">
        <f t="shared" si="46"/>
        <v>16.666666666666664</v>
      </c>
      <c r="P61" s="35">
        <f t="shared" si="47"/>
        <v>25</v>
      </c>
      <c r="Q61" s="35">
        <f t="shared" si="48"/>
        <v>16.666666666666664</v>
      </c>
      <c r="R61" s="42">
        <f t="shared" si="49"/>
        <v>0</v>
      </c>
      <c r="S61" s="42">
        <f t="shared" si="50"/>
        <v>-8.3333333333333357</v>
      </c>
      <c r="T61" s="42">
        <f t="shared" si="51"/>
        <v>0</v>
      </c>
      <c r="U61" s="42">
        <f t="shared" si="52"/>
        <v>-8.3333333333333357</v>
      </c>
      <c r="V61" s="10">
        <f t="shared" si="53"/>
        <v>0</v>
      </c>
      <c r="W61" s="10">
        <f t="shared" si="54"/>
        <v>-0.30487804878048791</v>
      </c>
      <c r="X61" s="10">
        <f t="shared" si="55"/>
        <v>0</v>
      </c>
      <c r="Y61" s="10">
        <f t="shared" si="56"/>
        <v>-0.30487804878048791</v>
      </c>
      <c r="Z61" s="37">
        <f t="shared" si="57"/>
        <v>0</v>
      </c>
      <c r="AA61" s="37">
        <f t="shared" si="58"/>
        <v>8.3333333333333357</v>
      </c>
      <c r="AB61" s="37">
        <f t="shared" si="59"/>
        <v>0</v>
      </c>
      <c r="AC61" s="37">
        <f t="shared" si="60"/>
        <v>8.3333333333333357</v>
      </c>
      <c r="AD61" s="58">
        <f t="shared" si="61"/>
        <v>0</v>
      </c>
      <c r="AE61" s="58">
        <f t="shared" si="62"/>
        <v>0.30487804878048791</v>
      </c>
      <c r="AF61" s="58">
        <f t="shared" si="63"/>
        <v>0</v>
      </c>
      <c r="AG61" s="58">
        <f t="shared" si="64"/>
        <v>0.30487804878048791</v>
      </c>
      <c r="AH61" s="35">
        <f t="shared" si="65"/>
        <v>0</v>
      </c>
      <c r="AI61" s="35">
        <f t="shared" si="66"/>
        <v>0.40000000000000013</v>
      </c>
      <c r="AJ61" s="35">
        <f t="shared" si="67"/>
        <v>0</v>
      </c>
      <c r="AK61" s="35">
        <f t="shared" si="68"/>
        <v>0.40000000000000013</v>
      </c>
      <c r="AL61" s="10">
        <f t="shared" si="69"/>
        <v>0</v>
      </c>
      <c r="AM61" s="10">
        <f t="shared" si="70"/>
        <v>0.40000000000000013</v>
      </c>
      <c r="AN61" s="10">
        <f t="shared" si="71"/>
        <v>0</v>
      </c>
      <c r="AO61" s="10">
        <f t="shared" si="72"/>
        <v>0.40000000000000013</v>
      </c>
      <c r="AP61" s="58">
        <f>(D61-25.1)^2</f>
        <v>1.0000000000000285E-2</v>
      </c>
      <c r="AQ61" s="52">
        <v>1</v>
      </c>
      <c r="AR61" s="52" t="s">
        <v>123</v>
      </c>
      <c r="AS61" s="52">
        <v>2</v>
      </c>
      <c r="AT61" s="23">
        <v>20</v>
      </c>
      <c r="AU61" s="23">
        <v>28</v>
      </c>
      <c r="AV61" s="40">
        <f t="shared" si="109"/>
        <v>24</v>
      </c>
      <c r="AW61" s="40">
        <f t="shared" si="73"/>
        <v>16</v>
      </c>
      <c r="AX61" s="40">
        <f t="shared" si="110"/>
        <v>25</v>
      </c>
      <c r="AY61" s="40">
        <f t="shared" si="74"/>
        <v>16.666666666666664</v>
      </c>
      <c r="AZ61" s="21">
        <f t="shared" si="111"/>
        <v>-3</v>
      </c>
      <c r="BA61" s="21">
        <f t="shared" si="112"/>
        <v>-11</v>
      </c>
      <c r="BB61" s="21">
        <f t="shared" si="113"/>
        <v>-2</v>
      </c>
      <c r="BC61" s="21">
        <f t="shared" si="114"/>
        <v>-10.333333333333336</v>
      </c>
      <c r="BD61" s="6">
        <f t="shared" si="115"/>
        <v>-0.10975609756097561</v>
      </c>
      <c r="BE61" s="6">
        <f t="shared" si="116"/>
        <v>-0.40243902439024393</v>
      </c>
      <c r="BF61" s="6">
        <f t="shared" si="117"/>
        <v>-7.3170731707317083E-2</v>
      </c>
      <c r="BG61" s="6">
        <f t="shared" si="118"/>
        <v>-0.37804878048780499</v>
      </c>
      <c r="BH61" s="40">
        <f t="shared" si="75"/>
        <v>3</v>
      </c>
      <c r="BI61" s="40">
        <f t="shared" si="76"/>
        <v>11</v>
      </c>
      <c r="BJ61" s="40">
        <f t="shared" si="77"/>
        <v>2</v>
      </c>
      <c r="BK61" s="40">
        <f t="shared" si="78"/>
        <v>10.333333333333336</v>
      </c>
      <c r="BL61" s="21">
        <f t="shared" si="79"/>
        <v>0.10975609756097561</v>
      </c>
      <c r="BM61" s="21">
        <f t="shared" si="80"/>
        <v>0.40243902439024393</v>
      </c>
      <c r="BN61" s="21">
        <f t="shared" si="81"/>
        <v>7.3170731707317083E-2</v>
      </c>
      <c r="BO61" s="21">
        <f t="shared" si="82"/>
        <v>0.37804878048780499</v>
      </c>
      <c r="BP61" s="23">
        <f t="shared" si="119"/>
        <v>0.11764705882352941</v>
      </c>
      <c r="BQ61" s="23">
        <f t="shared" si="120"/>
        <v>0.51162790697674421</v>
      </c>
      <c r="BR61" s="23">
        <f t="shared" si="121"/>
        <v>7.6923076923076927E-2</v>
      </c>
      <c r="BS61" s="23">
        <f t="shared" si="122"/>
        <v>0.47328244274809173</v>
      </c>
      <c r="BT61" s="66">
        <f t="shared" si="83"/>
        <v>0.11764705882352941</v>
      </c>
      <c r="BU61" s="66">
        <f t="shared" si="24"/>
        <v>0.51162790697674421</v>
      </c>
      <c r="BV61" s="66">
        <f t="shared" si="25"/>
        <v>7.6923076923076927E-2</v>
      </c>
      <c r="BW61" s="66">
        <f t="shared" si="26"/>
        <v>0.47328244274809173</v>
      </c>
      <c r="BX61" s="16">
        <v>0</v>
      </c>
      <c r="BY61" s="16">
        <v>2</v>
      </c>
      <c r="BZ61" s="7">
        <v>25</v>
      </c>
      <c r="CA61" s="7">
        <v>35</v>
      </c>
      <c r="CB61" s="47">
        <f t="shared" si="84"/>
        <v>30</v>
      </c>
      <c r="CC61" s="47">
        <f t="shared" si="85"/>
        <v>20</v>
      </c>
      <c r="CD61" s="47">
        <f t="shared" si="123"/>
        <v>30</v>
      </c>
      <c r="CE61" s="47">
        <f t="shared" si="86"/>
        <v>20</v>
      </c>
      <c r="CF61" s="46">
        <f t="shared" si="124"/>
        <v>0</v>
      </c>
      <c r="CG61" s="46">
        <f t="shared" si="125"/>
        <v>-10</v>
      </c>
      <c r="CH61" s="46">
        <f t="shared" si="126"/>
        <v>0</v>
      </c>
      <c r="CI61" s="46">
        <f t="shared" si="127"/>
        <v>-10</v>
      </c>
      <c r="CJ61" s="7">
        <f t="shared" si="128"/>
        <v>0</v>
      </c>
      <c r="CK61" s="7">
        <f t="shared" si="129"/>
        <v>-0.36585365853658536</v>
      </c>
      <c r="CL61" s="7">
        <f t="shared" si="130"/>
        <v>0</v>
      </c>
      <c r="CM61" s="7">
        <f t="shared" si="131"/>
        <v>-0.36585365853658536</v>
      </c>
      <c r="CN61" s="47">
        <f t="shared" si="87"/>
        <v>0</v>
      </c>
      <c r="CO61" s="47">
        <f t="shared" si="88"/>
        <v>10</v>
      </c>
      <c r="CP61" s="47">
        <f t="shared" si="89"/>
        <v>0</v>
      </c>
      <c r="CQ61" s="47">
        <f t="shared" si="90"/>
        <v>10</v>
      </c>
      <c r="CR61" s="46">
        <f t="shared" si="91"/>
        <v>0</v>
      </c>
      <c r="CS61" s="46">
        <f t="shared" si="92"/>
        <v>0.36585365853658536</v>
      </c>
      <c r="CT61" s="46">
        <f t="shared" si="93"/>
        <v>0</v>
      </c>
      <c r="CU61" s="46">
        <f t="shared" si="94"/>
        <v>0.36585365853658536</v>
      </c>
      <c r="CV61" s="65">
        <f t="shared" si="132"/>
        <v>0</v>
      </c>
      <c r="CW61" s="65">
        <f t="shared" si="133"/>
        <v>0.4</v>
      </c>
      <c r="CX61" s="65">
        <f t="shared" si="134"/>
        <v>0</v>
      </c>
      <c r="CY61" s="65">
        <f t="shared" si="135"/>
        <v>0.4</v>
      </c>
      <c r="CZ61" s="64">
        <f t="shared" si="95"/>
        <v>0</v>
      </c>
      <c r="DA61" s="64">
        <f t="shared" si="42"/>
        <v>0.4</v>
      </c>
      <c r="DB61" s="64">
        <f t="shared" si="43"/>
        <v>0</v>
      </c>
      <c r="DC61" s="64">
        <f t="shared" si="44"/>
        <v>0.4</v>
      </c>
      <c r="DD61" s="45">
        <v>0</v>
      </c>
      <c r="DE61" s="45">
        <v>1</v>
      </c>
      <c r="DF61" s="67">
        <v>0.11764705882352941</v>
      </c>
      <c r="DG61" s="67">
        <v>0.51162790697674421</v>
      </c>
      <c r="DH61" s="67">
        <v>7.6923076923076927E-2</v>
      </c>
      <c r="DI61" s="67">
        <v>0.47328244274809173</v>
      </c>
      <c r="DJ61" s="69">
        <v>0.11764705882352941</v>
      </c>
      <c r="DK61" s="69">
        <v>0.51162790697674421</v>
      </c>
      <c r="DL61" s="69">
        <v>7.6923076923076927E-2</v>
      </c>
      <c r="DM61" s="69">
        <v>0.47328244274809173</v>
      </c>
      <c r="DN61" s="1">
        <v>7</v>
      </c>
      <c r="DO61" s="1">
        <v>2</v>
      </c>
      <c r="DP61" s="1">
        <v>1</v>
      </c>
      <c r="DQ61" s="8">
        <f t="shared" ref="DQ61:DS61" si="142">SUM(DN58:DN61)</f>
        <v>18</v>
      </c>
      <c r="DR61" s="8">
        <f t="shared" si="142"/>
        <v>7</v>
      </c>
      <c r="DS61" s="8">
        <f t="shared" si="142"/>
        <v>8</v>
      </c>
    </row>
    <row r="62" spans="1:123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104"/>
        <v>27.333333333333332</v>
      </c>
      <c r="H62" s="8">
        <f t="shared" si="105"/>
        <v>18.222222222222221</v>
      </c>
      <c r="I62" s="8">
        <f t="shared" si="106"/>
        <v>-21.777777777777779</v>
      </c>
      <c r="J62" s="8">
        <f t="shared" si="107"/>
        <v>-7.7777777777777786</v>
      </c>
      <c r="K62" s="11">
        <f t="shared" si="108"/>
        <v>2.2222222222222214</v>
      </c>
      <c r="L62" s="37">
        <v>50</v>
      </c>
      <c r="M62" s="37">
        <v>30</v>
      </c>
      <c r="N62" s="35">
        <f t="shared" si="45"/>
        <v>40</v>
      </c>
      <c r="O62" s="35">
        <f t="shared" si="46"/>
        <v>26.666666666666664</v>
      </c>
      <c r="P62" s="35">
        <f t="shared" si="47"/>
        <v>40</v>
      </c>
      <c r="Q62" s="35">
        <f t="shared" si="48"/>
        <v>26.666666666666664</v>
      </c>
      <c r="R62" s="42">
        <f t="shared" si="49"/>
        <v>0</v>
      </c>
      <c r="S62" s="42">
        <f t="shared" si="50"/>
        <v>-13.333333333333336</v>
      </c>
      <c r="T62" s="42">
        <f t="shared" si="51"/>
        <v>0</v>
      </c>
      <c r="U62" s="42">
        <f t="shared" si="52"/>
        <v>-13.333333333333336</v>
      </c>
      <c r="V62" s="10">
        <f t="shared" si="53"/>
        <v>0</v>
      </c>
      <c r="W62" s="10">
        <f t="shared" si="54"/>
        <v>-0.48780487804878059</v>
      </c>
      <c r="X62" s="10">
        <f t="shared" si="55"/>
        <v>0</v>
      </c>
      <c r="Y62" s="10">
        <f t="shared" si="56"/>
        <v>-0.48780487804878059</v>
      </c>
      <c r="Z62" s="37">
        <f t="shared" si="57"/>
        <v>0</v>
      </c>
      <c r="AA62" s="37">
        <f t="shared" si="58"/>
        <v>13.333333333333336</v>
      </c>
      <c r="AB62" s="37">
        <f t="shared" si="59"/>
        <v>0</v>
      </c>
      <c r="AC62" s="37">
        <f t="shared" si="60"/>
        <v>13.333333333333336</v>
      </c>
      <c r="AD62" s="58">
        <f t="shared" si="61"/>
        <v>0</v>
      </c>
      <c r="AE62" s="58">
        <f t="shared" si="62"/>
        <v>0.48780487804878059</v>
      </c>
      <c r="AF62" s="58">
        <f t="shared" si="63"/>
        <v>0</v>
      </c>
      <c r="AG62" s="58">
        <f t="shared" si="64"/>
        <v>0.48780487804878059</v>
      </c>
      <c r="AH62" s="35">
        <f t="shared" si="65"/>
        <v>0</v>
      </c>
      <c r="AI62" s="35">
        <f t="shared" si="66"/>
        <v>0.40000000000000013</v>
      </c>
      <c r="AJ62" s="35">
        <f t="shared" si="67"/>
        <v>0</v>
      </c>
      <c r="AK62" s="35">
        <f t="shared" si="68"/>
        <v>0.40000000000000013</v>
      </c>
      <c r="AL62" s="10">
        <f t="shared" si="69"/>
        <v>0</v>
      </c>
      <c r="AM62" s="10">
        <f t="shared" si="70"/>
        <v>0.40000000000000013</v>
      </c>
      <c r="AN62" s="10">
        <f t="shared" si="71"/>
        <v>0</v>
      </c>
      <c r="AO62" s="10">
        <f t="shared" si="72"/>
        <v>0.40000000000000013</v>
      </c>
      <c r="AP62" s="58">
        <f>(D62-27.2)^2</f>
        <v>163.84000000000003</v>
      </c>
      <c r="AQ62" s="52">
        <v>0</v>
      </c>
      <c r="AR62" s="52">
        <v>0</v>
      </c>
      <c r="AS62" s="52">
        <v>0</v>
      </c>
      <c r="AT62" s="6">
        <v>70</v>
      </c>
      <c r="AU62" s="6">
        <v>32</v>
      </c>
      <c r="AV62" s="40">
        <f t="shared" si="109"/>
        <v>51</v>
      </c>
      <c r="AW62" s="40">
        <f t="shared" si="73"/>
        <v>34</v>
      </c>
      <c r="AX62" s="40">
        <f t="shared" si="110"/>
        <v>42.666666666666664</v>
      </c>
      <c r="AY62" s="40">
        <f t="shared" si="74"/>
        <v>28.444444444444443</v>
      </c>
      <c r="AZ62" s="21">
        <f t="shared" si="111"/>
        <v>25</v>
      </c>
      <c r="BA62" s="21">
        <f t="shared" si="112"/>
        <v>8</v>
      </c>
      <c r="BB62" s="21">
        <f t="shared" si="113"/>
        <v>16.666666666666664</v>
      </c>
      <c r="BC62" s="21">
        <f t="shared" si="114"/>
        <v>2.4444444444444429</v>
      </c>
      <c r="BD62" s="6">
        <f t="shared" si="115"/>
        <v>0.91463414634146345</v>
      </c>
      <c r="BE62" s="6">
        <f t="shared" si="116"/>
        <v>0.29268292682926833</v>
      </c>
      <c r="BF62" s="6">
        <f t="shared" si="117"/>
        <v>0.6097560975609756</v>
      </c>
      <c r="BG62" s="6">
        <f t="shared" si="118"/>
        <v>8.9430894308943035E-2</v>
      </c>
      <c r="BH62" s="40">
        <f t="shared" si="75"/>
        <v>25</v>
      </c>
      <c r="BI62" s="40">
        <f t="shared" si="76"/>
        <v>8</v>
      </c>
      <c r="BJ62" s="40">
        <f t="shared" si="77"/>
        <v>16.666666666666664</v>
      </c>
      <c r="BK62" s="40">
        <f t="shared" si="78"/>
        <v>2.4444444444444429</v>
      </c>
      <c r="BL62" s="21">
        <f t="shared" si="79"/>
        <v>0.91463414634146345</v>
      </c>
      <c r="BM62" s="21">
        <f t="shared" si="80"/>
        <v>0.29268292682926833</v>
      </c>
      <c r="BN62" s="21">
        <f t="shared" si="81"/>
        <v>0.6097560975609756</v>
      </c>
      <c r="BO62" s="21">
        <f t="shared" si="82"/>
        <v>8.9430894308943035E-2</v>
      </c>
      <c r="BP62" s="23">
        <f t="shared" si="119"/>
        <v>-0.64935064935064934</v>
      </c>
      <c r="BQ62" s="23">
        <f t="shared" si="120"/>
        <v>-0.26666666666666666</v>
      </c>
      <c r="BR62" s="23">
        <f t="shared" si="121"/>
        <v>-0.4854368932038835</v>
      </c>
      <c r="BS62" s="23">
        <f t="shared" si="122"/>
        <v>-8.9795918367346877E-2</v>
      </c>
      <c r="BT62" s="66">
        <f t="shared" si="83"/>
        <v>0.64935064935064934</v>
      </c>
      <c r="BU62" s="66">
        <f t="shared" si="24"/>
        <v>0.26666666666666666</v>
      </c>
      <c r="BV62" s="66">
        <f t="shared" si="25"/>
        <v>0.4854368932038835</v>
      </c>
      <c r="BW62" s="66">
        <f t="shared" si="26"/>
        <v>8.9795918367346877E-2</v>
      </c>
      <c r="BX62" s="16">
        <v>0</v>
      </c>
      <c r="BY62" s="16">
        <v>0</v>
      </c>
      <c r="BZ62" s="7">
        <v>23</v>
      </c>
      <c r="CA62" s="7">
        <v>58</v>
      </c>
      <c r="CB62" s="47">
        <f t="shared" si="84"/>
        <v>40.5</v>
      </c>
      <c r="CC62" s="47">
        <f t="shared" si="85"/>
        <v>27</v>
      </c>
      <c r="CD62" s="47">
        <f t="shared" si="123"/>
        <v>32.333333333333336</v>
      </c>
      <c r="CE62" s="47">
        <f t="shared" si="86"/>
        <v>21.555555555555557</v>
      </c>
      <c r="CF62" s="46">
        <f t="shared" si="124"/>
        <v>24.5</v>
      </c>
      <c r="CG62" s="46">
        <f t="shared" si="125"/>
        <v>11</v>
      </c>
      <c r="CH62" s="46">
        <f t="shared" si="126"/>
        <v>16.333333333333336</v>
      </c>
      <c r="CI62" s="46">
        <f t="shared" si="127"/>
        <v>5.5555555555555571</v>
      </c>
      <c r="CJ62" s="7">
        <f t="shared" si="128"/>
        <v>0.89634146341463417</v>
      </c>
      <c r="CK62" s="7">
        <f t="shared" si="129"/>
        <v>0.40243902439024393</v>
      </c>
      <c r="CL62" s="7">
        <f t="shared" si="130"/>
        <v>0.59756097560975618</v>
      </c>
      <c r="CM62" s="7">
        <f t="shared" si="131"/>
        <v>0.20325203252032528</v>
      </c>
      <c r="CN62" s="47">
        <f t="shared" si="87"/>
        <v>24.5</v>
      </c>
      <c r="CO62" s="47">
        <f t="shared" si="88"/>
        <v>11</v>
      </c>
      <c r="CP62" s="47">
        <f t="shared" si="89"/>
        <v>16.333333333333336</v>
      </c>
      <c r="CQ62" s="47">
        <f t="shared" si="90"/>
        <v>5.5555555555555571</v>
      </c>
      <c r="CR62" s="46">
        <f t="shared" si="91"/>
        <v>0.89634146341463417</v>
      </c>
      <c r="CS62" s="46">
        <f t="shared" si="92"/>
        <v>0.40243902439024393</v>
      </c>
      <c r="CT62" s="46">
        <f t="shared" si="93"/>
        <v>0.59756097560975618</v>
      </c>
      <c r="CU62" s="46">
        <f t="shared" si="94"/>
        <v>0.20325203252032528</v>
      </c>
      <c r="CV62" s="65">
        <f t="shared" si="132"/>
        <v>-0.86725663716814161</v>
      </c>
      <c r="CW62" s="65">
        <f t="shared" si="133"/>
        <v>-0.51162790697674421</v>
      </c>
      <c r="CX62" s="65">
        <f t="shared" si="134"/>
        <v>-0.67586206896551726</v>
      </c>
      <c r="CY62" s="65">
        <f t="shared" si="135"/>
        <v>-0.29585798816568054</v>
      </c>
      <c r="CZ62" s="64">
        <f t="shared" si="95"/>
        <v>0.86725663716814161</v>
      </c>
      <c r="DA62" s="64">
        <f t="shared" si="42"/>
        <v>0.51162790697674421</v>
      </c>
      <c r="DB62" s="64">
        <f t="shared" si="43"/>
        <v>0.67586206896551726</v>
      </c>
      <c r="DC62" s="64">
        <f t="shared" si="44"/>
        <v>0.29585798816568054</v>
      </c>
      <c r="DD62" s="45">
        <v>1</v>
      </c>
      <c r="DE62" s="45">
        <v>1</v>
      </c>
      <c r="DF62" s="67">
        <v>-0.64935064935064934</v>
      </c>
      <c r="DG62" s="67">
        <v>-0.26666666666666666</v>
      </c>
      <c r="DH62" s="67">
        <v>-0.4854368932038835</v>
      </c>
      <c r="DI62" s="67">
        <v>-8.9795918367346877E-2</v>
      </c>
      <c r="DJ62" s="69">
        <v>0.64935064935064934</v>
      </c>
      <c r="DK62" s="69">
        <v>0.26666666666666666</v>
      </c>
      <c r="DL62" s="69">
        <v>0.4854368932038835</v>
      </c>
      <c r="DM62" s="69">
        <v>8.9795918367346877E-2</v>
      </c>
      <c r="DN62" s="1">
        <v>1</v>
      </c>
      <c r="DO62" s="1">
        <v>0</v>
      </c>
      <c r="DP62" s="1">
        <v>7</v>
      </c>
    </row>
    <row r="63" spans="1:123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104"/>
        <v>26.333333333333332</v>
      </c>
      <c r="H63" s="8">
        <f t="shared" si="105"/>
        <v>17.555555555555554</v>
      </c>
      <c r="I63" s="11">
        <f t="shared" si="106"/>
        <v>-2.4444444444444464</v>
      </c>
      <c r="J63" s="8">
        <f t="shared" si="107"/>
        <v>-17.444444444444446</v>
      </c>
      <c r="K63" s="8">
        <f t="shared" si="108"/>
        <v>-6.4444444444444464</v>
      </c>
      <c r="L63" s="37">
        <v>15</v>
      </c>
      <c r="M63" s="37">
        <v>25</v>
      </c>
      <c r="N63" s="35">
        <f t="shared" si="45"/>
        <v>20</v>
      </c>
      <c r="O63" s="35">
        <f t="shared" si="46"/>
        <v>13.333333333333332</v>
      </c>
      <c r="P63" s="35">
        <f t="shared" si="47"/>
        <v>20</v>
      </c>
      <c r="Q63" s="35">
        <f t="shared" si="48"/>
        <v>13.333333333333332</v>
      </c>
      <c r="R63" s="42">
        <f t="shared" si="49"/>
        <v>0</v>
      </c>
      <c r="S63" s="42">
        <f t="shared" si="50"/>
        <v>-6.6666666666666679</v>
      </c>
      <c r="T63" s="42">
        <f t="shared" si="51"/>
        <v>0</v>
      </c>
      <c r="U63" s="42">
        <f t="shared" si="52"/>
        <v>-6.6666666666666679</v>
      </c>
      <c r="V63" s="10">
        <f t="shared" si="53"/>
        <v>0</v>
      </c>
      <c r="W63" s="10">
        <f t="shared" si="54"/>
        <v>-0.25316455696202539</v>
      </c>
      <c r="X63" s="10">
        <f t="shared" si="55"/>
        <v>0</v>
      </c>
      <c r="Y63" s="10">
        <f t="shared" si="56"/>
        <v>-0.25316455696202539</v>
      </c>
      <c r="Z63" s="37">
        <f t="shared" si="57"/>
        <v>0</v>
      </c>
      <c r="AA63" s="37">
        <f t="shared" si="58"/>
        <v>6.6666666666666679</v>
      </c>
      <c r="AB63" s="37">
        <f t="shared" si="59"/>
        <v>0</v>
      </c>
      <c r="AC63" s="37">
        <f t="shared" si="60"/>
        <v>6.6666666666666679</v>
      </c>
      <c r="AD63" s="58">
        <f t="shared" si="61"/>
        <v>0</v>
      </c>
      <c r="AE63" s="58">
        <f t="shared" si="62"/>
        <v>0.25316455696202539</v>
      </c>
      <c r="AF63" s="58">
        <f t="shared" si="63"/>
        <v>0</v>
      </c>
      <c r="AG63" s="58">
        <f t="shared" si="64"/>
        <v>0.25316455696202539</v>
      </c>
      <c r="AH63" s="35">
        <f t="shared" si="65"/>
        <v>0</v>
      </c>
      <c r="AI63" s="35">
        <f t="shared" si="66"/>
        <v>0.40000000000000013</v>
      </c>
      <c r="AJ63" s="35">
        <f t="shared" si="67"/>
        <v>0</v>
      </c>
      <c r="AK63" s="35">
        <f t="shared" si="68"/>
        <v>0.40000000000000013</v>
      </c>
      <c r="AL63" s="10">
        <f t="shared" si="69"/>
        <v>0</v>
      </c>
      <c r="AM63" s="10">
        <f t="shared" si="70"/>
        <v>0.40000000000000013</v>
      </c>
      <c r="AN63" s="10">
        <f t="shared" si="71"/>
        <v>0</v>
      </c>
      <c r="AO63" s="10">
        <f t="shared" si="72"/>
        <v>0.40000000000000013</v>
      </c>
      <c r="AP63" s="58">
        <f>(D63-22.4)^2</f>
        <v>5.7599999999999936</v>
      </c>
      <c r="AQ63" s="52">
        <v>1</v>
      </c>
      <c r="AR63" s="52">
        <v>1</v>
      </c>
      <c r="AS63" s="52">
        <v>1</v>
      </c>
      <c r="AT63" s="6">
        <v>85</v>
      </c>
      <c r="AU63" s="6">
        <v>15</v>
      </c>
      <c r="AV63" s="40">
        <f t="shared" si="109"/>
        <v>50</v>
      </c>
      <c r="AW63" s="40">
        <f t="shared" si="73"/>
        <v>33.333333333333329</v>
      </c>
      <c r="AX63" s="40">
        <f t="shared" si="110"/>
        <v>45</v>
      </c>
      <c r="AY63" s="40">
        <f t="shared" si="74"/>
        <v>30</v>
      </c>
      <c r="AZ63" s="21">
        <f t="shared" si="111"/>
        <v>15</v>
      </c>
      <c r="BA63" s="21">
        <f t="shared" si="112"/>
        <v>-1.6666666666666714</v>
      </c>
      <c r="BB63" s="21">
        <f t="shared" si="113"/>
        <v>10</v>
      </c>
      <c r="BC63" s="21">
        <f t="shared" si="114"/>
        <v>-5</v>
      </c>
      <c r="BD63" s="6">
        <f t="shared" si="115"/>
        <v>0.569620253164557</v>
      </c>
      <c r="BE63" s="6">
        <f t="shared" si="116"/>
        <v>-6.3291139240506514E-2</v>
      </c>
      <c r="BF63" s="6">
        <f t="shared" si="117"/>
        <v>0.379746835443038</v>
      </c>
      <c r="BG63" s="6">
        <f t="shared" si="118"/>
        <v>-0.189873417721519</v>
      </c>
      <c r="BH63" s="40">
        <f t="shared" si="75"/>
        <v>15</v>
      </c>
      <c r="BI63" s="40">
        <f t="shared" si="76"/>
        <v>1.6666666666666714</v>
      </c>
      <c r="BJ63" s="40">
        <f t="shared" si="77"/>
        <v>10</v>
      </c>
      <c r="BK63" s="40">
        <f t="shared" si="78"/>
        <v>5</v>
      </c>
      <c r="BL63" s="21">
        <f t="shared" si="79"/>
        <v>0.569620253164557</v>
      </c>
      <c r="BM63" s="21">
        <f t="shared" si="80"/>
        <v>6.3291139240506514E-2</v>
      </c>
      <c r="BN63" s="21">
        <f t="shared" si="81"/>
        <v>0.379746835443038</v>
      </c>
      <c r="BO63" s="21">
        <f t="shared" si="82"/>
        <v>0.189873417721519</v>
      </c>
      <c r="BP63" s="23">
        <f t="shared" si="119"/>
        <v>-0.35294117647058826</v>
      </c>
      <c r="BQ63" s="23">
        <f t="shared" si="120"/>
        <v>4.8780487804878189E-2</v>
      </c>
      <c r="BR63" s="23">
        <f t="shared" si="121"/>
        <v>-0.25</v>
      </c>
      <c r="BS63" s="23">
        <f t="shared" si="122"/>
        <v>0.15384615384615385</v>
      </c>
      <c r="BT63" s="66">
        <f t="shared" si="83"/>
        <v>0.35294117647058826</v>
      </c>
      <c r="BU63" s="66">
        <f t="shared" si="24"/>
        <v>4.8780487804878189E-2</v>
      </c>
      <c r="BV63" s="66">
        <f t="shared" si="25"/>
        <v>0.25</v>
      </c>
      <c r="BW63" s="66">
        <f t="shared" si="26"/>
        <v>0.15384615384615385</v>
      </c>
      <c r="BX63" s="16">
        <v>0</v>
      </c>
      <c r="BY63" s="16">
        <v>1</v>
      </c>
      <c r="BZ63" s="7">
        <v>18</v>
      </c>
      <c r="CA63" s="7">
        <v>30</v>
      </c>
      <c r="CB63" s="47">
        <f t="shared" si="84"/>
        <v>24</v>
      </c>
      <c r="CC63" s="47">
        <f t="shared" si="85"/>
        <v>16</v>
      </c>
      <c r="CD63" s="47">
        <f t="shared" si="123"/>
        <v>24</v>
      </c>
      <c r="CE63" s="47">
        <f t="shared" si="86"/>
        <v>16</v>
      </c>
      <c r="CF63" s="46">
        <f t="shared" si="124"/>
        <v>0</v>
      </c>
      <c r="CG63" s="46">
        <f t="shared" si="125"/>
        <v>-8</v>
      </c>
      <c r="CH63" s="46">
        <f t="shared" si="126"/>
        <v>0</v>
      </c>
      <c r="CI63" s="46">
        <f t="shared" si="127"/>
        <v>-8</v>
      </c>
      <c r="CJ63" s="7">
        <f t="shared" si="128"/>
        <v>0</v>
      </c>
      <c r="CK63" s="7">
        <f t="shared" si="129"/>
        <v>-0.30379746835443039</v>
      </c>
      <c r="CL63" s="7">
        <f t="shared" si="130"/>
        <v>0</v>
      </c>
      <c r="CM63" s="7">
        <f t="shared" si="131"/>
        <v>-0.30379746835443039</v>
      </c>
      <c r="CN63" s="47">
        <f t="shared" si="87"/>
        <v>0</v>
      </c>
      <c r="CO63" s="47">
        <f t="shared" si="88"/>
        <v>8</v>
      </c>
      <c r="CP63" s="47">
        <f t="shared" si="89"/>
        <v>0</v>
      </c>
      <c r="CQ63" s="47">
        <f t="shared" si="90"/>
        <v>8</v>
      </c>
      <c r="CR63" s="46">
        <f t="shared" si="91"/>
        <v>0</v>
      </c>
      <c r="CS63" s="46">
        <f t="shared" si="92"/>
        <v>0.30379746835443039</v>
      </c>
      <c r="CT63" s="46">
        <f t="shared" si="93"/>
        <v>0</v>
      </c>
      <c r="CU63" s="46">
        <f t="shared" si="94"/>
        <v>0.30379746835443039</v>
      </c>
      <c r="CV63" s="65">
        <f t="shared" si="132"/>
        <v>0</v>
      </c>
      <c r="CW63" s="65">
        <f t="shared" si="133"/>
        <v>0.4</v>
      </c>
      <c r="CX63" s="65">
        <f t="shared" si="134"/>
        <v>0</v>
      </c>
      <c r="CY63" s="65">
        <f t="shared" si="135"/>
        <v>0.4</v>
      </c>
      <c r="CZ63" s="64">
        <f t="shared" si="95"/>
        <v>0</v>
      </c>
      <c r="DA63" s="64">
        <f t="shared" si="42"/>
        <v>0.4</v>
      </c>
      <c r="DB63" s="64">
        <f t="shared" si="43"/>
        <v>0</v>
      </c>
      <c r="DC63" s="64">
        <f t="shared" si="44"/>
        <v>0.4</v>
      </c>
      <c r="DD63" s="45">
        <v>0</v>
      </c>
      <c r="DE63" s="45">
        <v>2</v>
      </c>
      <c r="DF63" s="67">
        <v>-0.35294117647058826</v>
      </c>
      <c r="DG63" s="67">
        <v>4.8780487804878189E-2</v>
      </c>
      <c r="DH63" s="67">
        <v>-0.25</v>
      </c>
      <c r="DI63" s="67">
        <v>0.15384615384615385</v>
      </c>
      <c r="DJ63" s="69">
        <v>0.35294117647058826</v>
      </c>
      <c r="DK63" s="69">
        <v>4.8780487804878189E-2</v>
      </c>
      <c r="DL63" s="69">
        <v>0.25</v>
      </c>
      <c r="DM63" s="69">
        <v>0.15384615384615385</v>
      </c>
      <c r="DN63" s="1">
        <v>7</v>
      </c>
      <c r="DO63" s="1">
        <v>1</v>
      </c>
      <c r="DP63" s="1">
        <v>2</v>
      </c>
    </row>
    <row r="64" spans="1:123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104"/>
        <v>47.666666666666664</v>
      </c>
      <c r="H64" s="8">
        <f t="shared" si="105"/>
        <v>31.777777777777775</v>
      </c>
      <c r="I64" s="11">
        <f t="shared" si="106"/>
        <v>11.777777777777775</v>
      </c>
      <c r="J64" s="8">
        <f t="shared" si="107"/>
        <v>-13.222222222222225</v>
      </c>
      <c r="K64" s="8">
        <f t="shared" si="108"/>
        <v>-46.222222222222229</v>
      </c>
      <c r="L64" s="37">
        <v>25</v>
      </c>
      <c r="M64" s="37">
        <v>20</v>
      </c>
      <c r="N64" s="35">
        <f t="shared" si="45"/>
        <v>22.5</v>
      </c>
      <c r="O64" s="35">
        <f t="shared" si="46"/>
        <v>15</v>
      </c>
      <c r="P64" s="35">
        <f t="shared" si="47"/>
        <v>21.666666666666668</v>
      </c>
      <c r="Q64" s="35">
        <f t="shared" si="48"/>
        <v>14.444444444444445</v>
      </c>
      <c r="R64" s="42">
        <f t="shared" si="49"/>
        <v>2.5</v>
      </c>
      <c r="S64" s="42">
        <f t="shared" si="50"/>
        <v>-5</v>
      </c>
      <c r="T64" s="42">
        <f t="shared" si="51"/>
        <v>1.6666666666666679</v>
      </c>
      <c r="U64" s="42">
        <f t="shared" si="52"/>
        <v>-5.5555555555555554</v>
      </c>
      <c r="V64" s="10">
        <f t="shared" si="53"/>
        <v>5.2447552447552448E-2</v>
      </c>
      <c r="W64" s="10">
        <f t="shared" si="54"/>
        <v>-0.1048951048951049</v>
      </c>
      <c r="X64" s="10">
        <f t="shared" si="55"/>
        <v>3.4965034965034988E-2</v>
      </c>
      <c r="Y64" s="10">
        <f t="shared" si="56"/>
        <v>-0.11655011655011656</v>
      </c>
      <c r="Z64" s="37">
        <f t="shared" si="57"/>
        <v>2.5</v>
      </c>
      <c r="AA64" s="37">
        <f t="shared" si="58"/>
        <v>5</v>
      </c>
      <c r="AB64" s="37">
        <f t="shared" si="59"/>
        <v>1.6666666666666679</v>
      </c>
      <c r="AC64" s="37">
        <f t="shared" si="60"/>
        <v>5.5555555555555554</v>
      </c>
      <c r="AD64" s="58">
        <f t="shared" si="61"/>
        <v>5.2447552447552448E-2</v>
      </c>
      <c r="AE64" s="58">
        <f t="shared" si="62"/>
        <v>0.1048951048951049</v>
      </c>
      <c r="AF64" s="58">
        <f t="shared" si="63"/>
        <v>3.4965034965034988E-2</v>
      </c>
      <c r="AG64" s="58">
        <f t="shared" si="64"/>
        <v>0.11655011655011656</v>
      </c>
      <c r="AH64" s="35">
        <f t="shared" si="65"/>
        <v>-0.11764705882352941</v>
      </c>
      <c r="AI64" s="35">
        <f t="shared" si="66"/>
        <v>0.2857142857142857</v>
      </c>
      <c r="AJ64" s="35">
        <f t="shared" si="67"/>
        <v>-8.0000000000000043E-2</v>
      </c>
      <c r="AK64" s="35">
        <f t="shared" si="68"/>
        <v>0.32258064516129031</v>
      </c>
      <c r="AL64" s="10">
        <f t="shared" si="69"/>
        <v>0.11764705882352941</v>
      </c>
      <c r="AM64" s="10">
        <f t="shared" si="70"/>
        <v>0.2857142857142857</v>
      </c>
      <c r="AN64" s="10">
        <f t="shared" si="71"/>
        <v>8.0000000000000043E-2</v>
      </c>
      <c r="AO64" s="10">
        <f t="shared" si="72"/>
        <v>0.32258064516129031</v>
      </c>
      <c r="AP64" s="58">
        <f>(D64-20.2)^2</f>
        <v>3.9999999999999716E-2</v>
      </c>
      <c r="AQ64" s="52">
        <v>1</v>
      </c>
      <c r="AR64" s="52">
        <v>1</v>
      </c>
      <c r="AS64" s="52">
        <v>1</v>
      </c>
      <c r="AT64" s="6">
        <v>25</v>
      </c>
      <c r="AU64" s="6">
        <v>65</v>
      </c>
      <c r="AV64" s="40">
        <f t="shared" si="109"/>
        <v>45</v>
      </c>
      <c r="AW64" s="40">
        <f t="shared" si="73"/>
        <v>30</v>
      </c>
      <c r="AX64" s="40">
        <f t="shared" si="110"/>
        <v>45</v>
      </c>
      <c r="AY64" s="40">
        <f t="shared" si="74"/>
        <v>30</v>
      </c>
      <c r="AZ64" s="21">
        <f t="shared" si="111"/>
        <v>0</v>
      </c>
      <c r="BA64" s="21">
        <f t="shared" si="112"/>
        <v>-15</v>
      </c>
      <c r="BB64" s="21">
        <f t="shared" si="113"/>
        <v>0</v>
      </c>
      <c r="BC64" s="21">
        <f t="shared" si="114"/>
        <v>-15</v>
      </c>
      <c r="BD64" s="6">
        <f t="shared" si="115"/>
        <v>0</v>
      </c>
      <c r="BE64" s="6">
        <f t="shared" si="116"/>
        <v>-0.31468531468531469</v>
      </c>
      <c r="BF64" s="6">
        <f t="shared" si="117"/>
        <v>0</v>
      </c>
      <c r="BG64" s="6">
        <f t="shared" si="118"/>
        <v>-0.31468531468531469</v>
      </c>
      <c r="BH64" s="40">
        <f t="shared" si="75"/>
        <v>0</v>
      </c>
      <c r="BI64" s="40">
        <f t="shared" si="76"/>
        <v>15</v>
      </c>
      <c r="BJ64" s="40">
        <f t="shared" si="77"/>
        <v>0</v>
      </c>
      <c r="BK64" s="40">
        <f t="shared" si="78"/>
        <v>15</v>
      </c>
      <c r="BL64" s="21">
        <f t="shared" si="79"/>
        <v>0</v>
      </c>
      <c r="BM64" s="21">
        <f t="shared" si="80"/>
        <v>0.31468531468531469</v>
      </c>
      <c r="BN64" s="21">
        <f t="shared" si="81"/>
        <v>0</v>
      </c>
      <c r="BO64" s="21">
        <f t="shared" si="82"/>
        <v>0.31468531468531469</v>
      </c>
      <c r="BP64" s="23">
        <f t="shared" si="119"/>
        <v>0</v>
      </c>
      <c r="BQ64" s="23">
        <f t="shared" si="120"/>
        <v>0.4</v>
      </c>
      <c r="BR64" s="23">
        <f t="shared" si="121"/>
        <v>0</v>
      </c>
      <c r="BS64" s="23">
        <f t="shared" si="122"/>
        <v>0.4</v>
      </c>
      <c r="BT64" s="66">
        <f t="shared" si="83"/>
        <v>0</v>
      </c>
      <c r="BU64" s="66">
        <f t="shared" si="24"/>
        <v>0.4</v>
      </c>
      <c r="BV64" s="66">
        <f t="shared" si="25"/>
        <v>0</v>
      </c>
      <c r="BW64" s="66">
        <f t="shared" si="26"/>
        <v>0.4</v>
      </c>
      <c r="BX64" s="16">
        <v>0</v>
      </c>
      <c r="BY64" s="16">
        <v>1</v>
      </c>
      <c r="BZ64" s="7">
        <v>20</v>
      </c>
      <c r="CA64" s="7">
        <v>25</v>
      </c>
      <c r="CB64" s="47">
        <f t="shared" si="84"/>
        <v>22.5</v>
      </c>
      <c r="CC64" s="47">
        <f t="shared" si="85"/>
        <v>15</v>
      </c>
      <c r="CD64" s="47">
        <f t="shared" si="123"/>
        <v>41</v>
      </c>
      <c r="CE64" s="47">
        <f t="shared" si="86"/>
        <v>27.333333333333332</v>
      </c>
      <c r="CF64" s="46">
        <f t="shared" si="124"/>
        <v>-55.5</v>
      </c>
      <c r="CG64" s="46">
        <f t="shared" si="125"/>
        <v>-63</v>
      </c>
      <c r="CH64" s="46">
        <f t="shared" si="126"/>
        <v>-37</v>
      </c>
      <c r="CI64" s="46">
        <f t="shared" si="127"/>
        <v>-50.666666666666671</v>
      </c>
      <c r="CJ64" s="7">
        <f t="shared" si="128"/>
        <v>-1.1643356643356644</v>
      </c>
      <c r="CK64" s="7">
        <f t="shared" si="129"/>
        <v>-1.3216783216783217</v>
      </c>
      <c r="CL64" s="7">
        <f t="shared" si="130"/>
        <v>-0.77622377622377625</v>
      </c>
      <c r="CM64" s="7">
        <f t="shared" si="131"/>
        <v>-1.0629370629370631</v>
      </c>
      <c r="CN64" s="47">
        <f t="shared" si="87"/>
        <v>55.5</v>
      </c>
      <c r="CO64" s="47">
        <f t="shared" si="88"/>
        <v>63</v>
      </c>
      <c r="CP64" s="47">
        <f t="shared" si="89"/>
        <v>37</v>
      </c>
      <c r="CQ64" s="47">
        <f t="shared" si="90"/>
        <v>50.666666666666671</v>
      </c>
      <c r="CR64" s="46">
        <f t="shared" si="91"/>
        <v>1.1643356643356644</v>
      </c>
      <c r="CS64" s="46">
        <f t="shared" si="92"/>
        <v>1.3216783216783217</v>
      </c>
      <c r="CT64" s="46">
        <f t="shared" si="93"/>
        <v>0.77622377622377625</v>
      </c>
      <c r="CU64" s="46">
        <f t="shared" si="94"/>
        <v>1.0629370629370631</v>
      </c>
      <c r="CV64" s="65">
        <f t="shared" si="132"/>
        <v>1.1044776119402986</v>
      </c>
      <c r="CW64" s="65">
        <f t="shared" si="133"/>
        <v>1.3548387096774193</v>
      </c>
      <c r="CX64" s="65">
        <f t="shared" si="134"/>
        <v>0.62184873949579833</v>
      </c>
      <c r="CY64" s="65">
        <f t="shared" si="135"/>
        <v>0.96202531645569633</v>
      </c>
      <c r="CZ64" s="64">
        <f t="shared" si="95"/>
        <v>1.1044776119402986</v>
      </c>
      <c r="DA64" s="64">
        <f t="shared" si="42"/>
        <v>1.3548387096774193</v>
      </c>
      <c r="DB64" s="64">
        <f t="shared" si="43"/>
        <v>0.62184873949579833</v>
      </c>
      <c r="DC64" s="64">
        <f t="shared" si="44"/>
        <v>0.96202531645569633</v>
      </c>
      <c r="DD64" s="45">
        <v>0</v>
      </c>
      <c r="DE64" s="45">
        <v>1</v>
      </c>
      <c r="DF64" s="67">
        <v>0</v>
      </c>
      <c r="DG64" s="67">
        <v>0.4</v>
      </c>
      <c r="DH64" s="67">
        <v>0</v>
      </c>
      <c r="DI64" s="67">
        <v>0.4</v>
      </c>
      <c r="DJ64" s="69">
        <v>0</v>
      </c>
      <c r="DK64" s="69">
        <v>0.4</v>
      </c>
      <c r="DL64" s="69">
        <v>0</v>
      </c>
      <c r="DM64" s="69">
        <v>0.4</v>
      </c>
      <c r="DN64" s="1">
        <v>6</v>
      </c>
      <c r="DO64" s="1">
        <v>1</v>
      </c>
      <c r="DP64" s="1">
        <v>1</v>
      </c>
    </row>
    <row r="65" spans="1:123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104"/>
        <v>31</v>
      </c>
      <c r="H65" s="8">
        <f t="shared" si="105"/>
        <v>20.666666666666668</v>
      </c>
      <c r="I65" s="8">
        <f t="shared" si="106"/>
        <v>-7.3333333333333321</v>
      </c>
      <c r="J65" s="11">
        <f t="shared" si="107"/>
        <v>6.6666666666666679</v>
      </c>
      <c r="K65" s="8">
        <f t="shared" si="108"/>
        <v>-30.333333333333332</v>
      </c>
      <c r="L65" s="37">
        <v>30</v>
      </c>
      <c r="M65" s="37">
        <v>35</v>
      </c>
      <c r="N65" s="35">
        <f t="shared" si="45"/>
        <v>32.5</v>
      </c>
      <c r="O65" s="35">
        <f t="shared" si="46"/>
        <v>21.666666666666664</v>
      </c>
      <c r="P65" s="35">
        <f t="shared" si="47"/>
        <v>31</v>
      </c>
      <c r="Q65" s="35">
        <f t="shared" si="48"/>
        <v>20.666666666666664</v>
      </c>
      <c r="R65" s="42">
        <f t="shared" si="49"/>
        <v>4.5</v>
      </c>
      <c r="S65" s="42">
        <f t="shared" si="50"/>
        <v>-6.3333333333333357</v>
      </c>
      <c r="T65" s="42">
        <f t="shared" si="51"/>
        <v>3</v>
      </c>
      <c r="U65" s="42">
        <f t="shared" si="52"/>
        <v>-7.3333333333333357</v>
      </c>
      <c r="V65" s="10">
        <f t="shared" si="53"/>
        <v>0.14516129032258066</v>
      </c>
      <c r="W65" s="10">
        <f t="shared" si="54"/>
        <v>-0.20430107526881727</v>
      </c>
      <c r="X65" s="10">
        <f t="shared" si="55"/>
        <v>9.6774193548387094E-2</v>
      </c>
      <c r="Y65" s="10">
        <f t="shared" si="56"/>
        <v>-0.2365591397849463</v>
      </c>
      <c r="Z65" s="37">
        <f t="shared" si="57"/>
        <v>4.5</v>
      </c>
      <c r="AA65" s="37">
        <f t="shared" si="58"/>
        <v>6.3333333333333357</v>
      </c>
      <c r="AB65" s="37">
        <f t="shared" si="59"/>
        <v>3</v>
      </c>
      <c r="AC65" s="37">
        <f t="shared" si="60"/>
        <v>7.3333333333333357</v>
      </c>
      <c r="AD65" s="58">
        <f t="shared" si="61"/>
        <v>0.14516129032258066</v>
      </c>
      <c r="AE65" s="58">
        <f t="shared" si="62"/>
        <v>0.20430107526881727</v>
      </c>
      <c r="AF65" s="58">
        <f t="shared" si="63"/>
        <v>9.6774193548387094E-2</v>
      </c>
      <c r="AG65" s="58">
        <f t="shared" si="64"/>
        <v>0.2365591397849463</v>
      </c>
      <c r="AH65" s="35">
        <f t="shared" si="65"/>
        <v>-0.1487603305785124</v>
      </c>
      <c r="AI65" s="35">
        <f t="shared" si="66"/>
        <v>0.25503355704698</v>
      </c>
      <c r="AJ65" s="35">
        <f t="shared" si="67"/>
        <v>-0.10169491525423729</v>
      </c>
      <c r="AK65" s="35">
        <f t="shared" si="68"/>
        <v>0.30136986301369872</v>
      </c>
      <c r="AL65" s="10">
        <f t="shared" si="69"/>
        <v>0.1487603305785124</v>
      </c>
      <c r="AM65" s="10">
        <f t="shared" si="70"/>
        <v>0.25503355704698</v>
      </c>
      <c r="AN65" s="10">
        <f t="shared" si="71"/>
        <v>0.10169491525423729</v>
      </c>
      <c r="AO65" s="10">
        <f t="shared" si="72"/>
        <v>0.30136986301369872</v>
      </c>
      <c r="AP65" s="58">
        <f>(D65-17.8)^2</f>
        <v>104.03999999999999</v>
      </c>
      <c r="AQ65" s="52">
        <v>0</v>
      </c>
      <c r="AR65" s="52">
        <v>0</v>
      </c>
      <c r="AS65" s="52">
        <v>0</v>
      </c>
      <c r="AT65" s="6">
        <v>20</v>
      </c>
      <c r="AU65" s="6">
        <v>85</v>
      </c>
      <c r="AV65" s="40">
        <f t="shared" si="109"/>
        <v>52.5</v>
      </c>
      <c r="AW65" s="40">
        <f t="shared" si="73"/>
        <v>35</v>
      </c>
      <c r="AX65" s="40">
        <f t="shared" si="110"/>
        <v>39.666666666666664</v>
      </c>
      <c r="AY65" s="40">
        <f t="shared" si="74"/>
        <v>26.444444444444443</v>
      </c>
      <c r="AZ65" s="21">
        <f t="shared" si="111"/>
        <v>38.5</v>
      </c>
      <c r="BA65" s="21">
        <f t="shared" si="112"/>
        <v>21</v>
      </c>
      <c r="BB65" s="21">
        <f t="shared" si="113"/>
        <v>25.666666666666664</v>
      </c>
      <c r="BC65" s="21">
        <f t="shared" si="114"/>
        <v>12.444444444444443</v>
      </c>
      <c r="BD65" s="6">
        <f t="shared" si="115"/>
        <v>1.2419354838709677</v>
      </c>
      <c r="BE65" s="6">
        <f t="shared" si="116"/>
        <v>0.67741935483870963</v>
      </c>
      <c r="BF65" s="6">
        <f t="shared" si="117"/>
        <v>0.82795698924731176</v>
      </c>
      <c r="BG65" s="6">
        <f t="shared" si="118"/>
        <v>0.40143369175627236</v>
      </c>
      <c r="BH65" s="40">
        <f t="shared" si="75"/>
        <v>38.5</v>
      </c>
      <c r="BI65" s="40">
        <f t="shared" si="76"/>
        <v>21</v>
      </c>
      <c r="BJ65" s="40">
        <f t="shared" si="77"/>
        <v>25.666666666666664</v>
      </c>
      <c r="BK65" s="40">
        <f t="shared" si="78"/>
        <v>12.444444444444443</v>
      </c>
      <c r="BL65" s="21">
        <f t="shared" si="79"/>
        <v>1.2419354838709677</v>
      </c>
      <c r="BM65" s="21">
        <f t="shared" si="80"/>
        <v>0.67741935483870963</v>
      </c>
      <c r="BN65" s="21">
        <f t="shared" si="81"/>
        <v>0.82795698924731176</v>
      </c>
      <c r="BO65" s="21">
        <f t="shared" si="82"/>
        <v>0.40143369175627236</v>
      </c>
      <c r="BP65" s="23">
        <f t="shared" si="119"/>
        <v>-1.1578947368421053</v>
      </c>
      <c r="BQ65" s="23">
        <f t="shared" si="120"/>
        <v>-0.8571428571428571</v>
      </c>
      <c r="BR65" s="23">
        <f t="shared" si="121"/>
        <v>-0.9565217391304347</v>
      </c>
      <c r="BS65" s="23">
        <f t="shared" si="122"/>
        <v>-0.61538461538461531</v>
      </c>
      <c r="BT65" s="66">
        <f t="shared" si="83"/>
        <v>1.1578947368421053</v>
      </c>
      <c r="BU65" s="66">
        <f t="shared" si="24"/>
        <v>0.8571428571428571</v>
      </c>
      <c r="BV65" s="66">
        <f t="shared" si="25"/>
        <v>0.9565217391304347</v>
      </c>
      <c r="BW65" s="66">
        <f t="shared" si="26"/>
        <v>0.61538461538461531</v>
      </c>
      <c r="BX65" s="16">
        <v>1</v>
      </c>
      <c r="BY65" s="16">
        <v>0</v>
      </c>
      <c r="BZ65" s="7">
        <v>27</v>
      </c>
      <c r="CA65" s="7">
        <v>38</v>
      </c>
      <c r="CB65" s="47">
        <f t="shared" si="84"/>
        <v>32.5</v>
      </c>
      <c r="CC65" s="47">
        <f t="shared" si="85"/>
        <v>21.666666666666664</v>
      </c>
      <c r="CD65" s="47">
        <f t="shared" si="123"/>
        <v>38.666666666666664</v>
      </c>
      <c r="CE65" s="47">
        <f t="shared" si="86"/>
        <v>25.777777777777775</v>
      </c>
      <c r="CF65" s="46">
        <f t="shared" si="124"/>
        <v>-18.5</v>
      </c>
      <c r="CG65" s="46">
        <f t="shared" si="125"/>
        <v>-29.333333333333336</v>
      </c>
      <c r="CH65" s="46">
        <f t="shared" si="126"/>
        <v>-12.333333333333336</v>
      </c>
      <c r="CI65" s="46">
        <f t="shared" si="127"/>
        <v>-25.222222222222225</v>
      </c>
      <c r="CJ65" s="7">
        <f t="shared" si="128"/>
        <v>-0.59677419354838712</v>
      </c>
      <c r="CK65" s="7">
        <f t="shared" si="129"/>
        <v>-0.94623655913978499</v>
      </c>
      <c r="CL65" s="7">
        <f t="shared" si="130"/>
        <v>-0.39784946236559149</v>
      </c>
      <c r="CM65" s="7">
        <f t="shared" si="131"/>
        <v>-0.81362007168458794</v>
      </c>
      <c r="CN65" s="47">
        <f t="shared" si="87"/>
        <v>18.5</v>
      </c>
      <c r="CO65" s="47">
        <f t="shared" si="88"/>
        <v>29.333333333333336</v>
      </c>
      <c r="CP65" s="47">
        <f t="shared" si="89"/>
        <v>12.333333333333336</v>
      </c>
      <c r="CQ65" s="47">
        <f t="shared" si="90"/>
        <v>25.222222222222225</v>
      </c>
      <c r="CR65" s="46">
        <f t="shared" si="91"/>
        <v>0.59677419354838712</v>
      </c>
      <c r="CS65" s="46">
        <f t="shared" si="92"/>
        <v>0.94623655913978499</v>
      </c>
      <c r="CT65" s="46">
        <f t="shared" si="93"/>
        <v>0.39784946236559149</v>
      </c>
      <c r="CU65" s="46">
        <f t="shared" si="94"/>
        <v>0.81362007168458794</v>
      </c>
      <c r="CV65" s="65">
        <f t="shared" si="132"/>
        <v>0.44311377245508982</v>
      </c>
      <c r="CW65" s="65">
        <f t="shared" si="133"/>
        <v>0.80733944954128456</v>
      </c>
      <c r="CX65" s="65">
        <f t="shared" si="134"/>
        <v>0.27509293680297409</v>
      </c>
      <c r="CY65" s="65">
        <f t="shared" si="135"/>
        <v>0.65701881331403778</v>
      </c>
      <c r="CZ65" s="64">
        <f t="shared" si="95"/>
        <v>0.44311377245508982</v>
      </c>
      <c r="DA65" s="64">
        <f t="shared" si="42"/>
        <v>0.80733944954128456</v>
      </c>
      <c r="DB65" s="64">
        <f t="shared" si="43"/>
        <v>0.27509293680297409</v>
      </c>
      <c r="DC65" s="64">
        <f t="shared" si="44"/>
        <v>0.65701881331403778</v>
      </c>
      <c r="DD65" s="45">
        <v>0</v>
      </c>
      <c r="DE65" s="45">
        <v>1</v>
      </c>
      <c r="DF65" s="67">
        <v>-1.1578947368421053</v>
      </c>
      <c r="DG65" s="67">
        <v>-0.8571428571428571</v>
      </c>
      <c r="DH65" s="67">
        <v>-0.9565217391304347</v>
      </c>
      <c r="DI65" s="67">
        <v>-0.61538461538461531</v>
      </c>
      <c r="DJ65" s="69">
        <v>1.1578947368421053</v>
      </c>
      <c r="DK65" s="69">
        <v>0.8571428571428571</v>
      </c>
      <c r="DL65" s="69">
        <v>0.9565217391304347</v>
      </c>
      <c r="DM65" s="69">
        <v>0.61538461538461531</v>
      </c>
      <c r="DN65" s="1">
        <v>0</v>
      </c>
      <c r="DO65" s="1">
        <v>6</v>
      </c>
      <c r="DP65" s="1">
        <v>1</v>
      </c>
      <c r="DQ65" s="8">
        <f t="shared" ref="DQ65:DS65" si="143">SUM(DN62:DN65)</f>
        <v>14</v>
      </c>
      <c r="DR65" s="8">
        <f t="shared" si="143"/>
        <v>8</v>
      </c>
      <c r="DS65" s="8">
        <f t="shared" si="143"/>
        <v>11</v>
      </c>
    </row>
    <row r="66" spans="1:123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144">AVERAGE(D66:F66)</f>
        <v>48.666666666666664</v>
      </c>
      <c r="H66" s="8">
        <f t="shared" ref="H66:H81" si="145">G66*2/3</f>
        <v>32.444444444444443</v>
      </c>
      <c r="I66" s="11">
        <f t="shared" ref="I66:I81" si="146">$H66-D66</f>
        <v>-12.555555555555557</v>
      </c>
      <c r="J66" s="8">
        <f t="shared" ref="J66:J81" si="147">$H66-E66</f>
        <v>-62.555555555555557</v>
      </c>
      <c r="K66" s="8">
        <f t="shared" ref="K66:K81" si="148">$H66-F66</f>
        <v>26.444444444444443</v>
      </c>
      <c r="L66" s="37">
        <v>20</v>
      </c>
      <c r="M66" s="37">
        <v>75</v>
      </c>
      <c r="N66" s="35">
        <f t="shared" si="45"/>
        <v>47.5</v>
      </c>
      <c r="O66" s="35">
        <f t="shared" si="46"/>
        <v>31.666666666666664</v>
      </c>
      <c r="P66" s="35">
        <f t="shared" si="47"/>
        <v>46.666666666666664</v>
      </c>
      <c r="Q66" s="35">
        <f t="shared" si="48"/>
        <v>31.111111111111107</v>
      </c>
      <c r="R66" s="42">
        <f t="shared" si="49"/>
        <v>2.5</v>
      </c>
      <c r="S66" s="42">
        <f t="shared" si="50"/>
        <v>-13.333333333333336</v>
      </c>
      <c r="T66" s="42">
        <f t="shared" si="51"/>
        <v>1.6666666666666643</v>
      </c>
      <c r="U66" s="42">
        <f t="shared" si="52"/>
        <v>-13.888888888888893</v>
      </c>
      <c r="V66" s="10">
        <f t="shared" si="53"/>
        <v>5.1369863013698634E-2</v>
      </c>
      <c r="W66" s="10">
        <f t="shared" si="54"/>
        <v>-0.27397260273972607</v>
      </c>
      <c r="X66" s="10">
        <f t="shared" si="55"/>
        <v>3.424657534246571E-2</v>
      </c>
      <c r="Y66" s="10">
        <f t="shared" si="56"/>
        <v>-0.28538812785388135</v>
      </c>
      <c r="Z66" s="37">
        <f t="shared" si="57"/>
        <v>2.5</v>
      </c>
      <c r="AA66" s="37">
        <f t="shared" si="58"/>
        <v>13.333333333333336</v>
      </c>
      <c r="AB66" s="37">
        <f t="shared" si="59"/>
        <v>1.6666666666666643</v>
      </c>
      <c r="AC66" s="37">
        <f t="shared" si="60"/>
        <v>13.888888888888893</v>
      </c>
      <c r="AD66" s="58">
        <f t="shared" si="61"/>
        <v>5.1369863013698634E-2</v>
      </c>
      <c r="AE66" s="58">
        <f t="shared" si="62"/>
        <v>0.27397260273972607</v>
      </c>
      <c r="AF66" s="58">
        <f t="shared" si="63"/>
        <v>3.424657534246571E-2</v>
      </c>
      <c r="AG66" s="58">
        <f t="shared" si="64"/>
        <v>0.28538812785388135</v>
      </c>
      <c r="AH66" s="35">
        <f t="shared" si="65"/>
        <v>-5.4054054054054057E-2</v>
      </c>
      <c r="AI66" s="35">
        <f t="shared" si="66"/>
        <v>0.34782608695652184</v>
      </c>
      <c r="AJ66" s="35">
        <f t="shared" si="67"/>
        <v>-3.6363636363636313E-2</v>
      </c>
      <c r="AK66" s="35">
        <f t="shared" si="68"/>
        <v>0.36496350364963515</v>
      </c>
      <c r="AL66" s="10">
        <f t="shared" si="69"/>
        <v>5.4054054054054057E-2</v>
      </c>
      <c r="AM66" s="10">
        <f t="shared" si="70"/>
        <v>0.34782608695652184</v>
      </c>
      <c r="AN66" s="10">
        <f t="shared" si="71"/>
        <v>3.6363636363636313E-2</v>
      </c>
      <c r="AO66" s="10">
        <f t="shared" si="72"/>
        <v>0.36496350364963515</v>
      </c>
      <c r="AP66" s="58">
        <f>(D66-58.4)^2</f>
        <v>179.55999999999997</v>
      </c>
      <c r="AQ66" s="52">
        <v>1</v>
      </c>
      <c r="AR66" s="52" t="s">
        <v>123</v>
      </c>
      <c r="AS66" s="52">
        <v>1</v>
      </c>
      <c r="AT66" s="6">
        <v>25</v>
      </c>
      <c r="AU66" s="6">
        <v>4</v>
      </c>
      <c r="AV66" s="40">
        <f t="shared" ref="AV66:AV81" si="149">AVERAGE(AT66,AU66)</f>
        <v>14.5</v>
      </c>
      <c r="AW66" s="40">
        <f t="shared" si="73"/>
        <v>9.6666666666666661</v>
      </c>
      <c r="AX66" s="40">
        <f t="shared" ref="AX66:AX81" si="150">AVERAGE(AT66,AU66,E66)</f>
        <v>41.333333333333336</v>
      </c>
      <c r="AY66" s="40">
        <f t="shared" si="74"/>
        <v>27.555555555555557</v>
      </c>
      <c r="AZ66" s="21">
        <f t="shared" ref="AZ66:AZ81" si="151">AV66-E66</f>
        <v>-80.5</v>
      </c>
      <c r="BA66" s="21">
        <f t="shared" ref="BA66:BA81" si="152">AW66-E66</f>
        <v>-85.333333333333329</v>
      </c>
      <c r="BB66" s="21">
        <f t="shared" ref="BB66:BB81" si="153">AX66-E66</f>
        <v>-53.666666666666664</v>
      </c>
      <c r="BC66" s="21">
        <f t="shared" ref="BC66:BC81" si="154">AY66-E66</f>
        <v>-67.444444444444443</v>
      </c>
      <c r="BD66" s="6">
        <f t="shared" ref="BD66:BD81" si="155">AZ66/G66</f>
        <v>-1.654109589041096</v>
      </c>
      <c r="BE66" s="6">
        <f t="shared" ref="BE66:BE81" si="156">BA66/G66</f>
        <v>-1.7534246575342465</v>
      </c>
      <c r="BF66" s="6">
        <f t="shared" ref="BF66:BF81" si="157">BB66/G66</f>
        <v>-1.1027397260273972</v>
      </c>
      <c r="BG66" s="6">
        <f t="shared" ref="BG66:BG81" si="158">BC66/G66</f>
        <v>-1.3858447488584476</v>
      </c>
      <c r="BH66" s="40">
        <f t="shared" si="75"/>
        <v>80.5</v>
      </c>
      <c r="BI66" s="40">
        <f t="shared" si="76"/>
        <v>85.333333333333329</v>
      </c>
      <c r="BJ66" s="40">
        <f t="shared" si="77"/>
        <v>53.666666666666664</v>
      </c>
      <c r="BK66" s="40">
        <f t="shared" si="78"/>
        <v>67.444444444444443</v>
      </c>
      <c r="BL66" s="21">
        <f t="shared" si="79"/>
        <v>1.654109589041096</v>
      </c>
      <c r="BM66" s="21">
        <f t="shared" si="80"/>
        <v>1.7534246575342465</v>
      </c>
      <c r="BN66" s="21">
        <f t="shared" si="81"/>
        <v>1.1027397260273972</v>
      </c>
      <c r="BO66" s="21">
        <f t="shared" si="82"/>
        <v>1.3858447488584476</v>
      </c>
      <c r="BP66" s="23">
        <f t="shared" ref="BP66:BP81" si="159">(E66-AV66)/(0.5*(E66+AV66))</f>
        <v>1.4703196347031964</v>
      </c>
      <c r="BQ66" s="23">
        <f t="shared" ref="BQ66:BQ81" si="160">(E66-AW66)/(0.5*(E66+AW66))</f>
        <v>1.6305732484076432</v>
      </c>
      <c r="BR66" s="23">
        <f t="shared" ref="BR66:BR81" si="161">(E66-AX66)/(0.5*(E66+AX66))</f>
        <v>0.78728606356968212</v>
      </c>
      <c r="BS66" s="23">
        <f t="shared" ref="BS66:BS81" si="162">(E66-AY66)/(0.5*(E66+AY66))</f>
        <v>1.1006346328195828</v>
      </c>
      <c r="BT66" s="66">
        <f t="shared" si="83"/>
        <v>1.4703196347031964</v>
      </c>
      <c r="BU66" s="66">
        <f t="shared" ref="BU66:BU81" si="163">ABS(BQ66)</f>
        <v>1.6305732484076432</v>
      </c>
      <c r="BV66" s="66">
        <f t="shared" ref="BV66:BV81" si="164">ABS(BR66)</f>
        <v>0.78728606356968212</v>
      </c>
      <c r="BW66" s="66">
        <f t="shared" ref="BW66:BW81" si="165">ABS(BS66)</f>
        <v>1.1006346328195828</v>
      </c>
      <c r="BX66" s="16">
        <v>0</v>
      </c>
      <c r="BY66" s="16">
        <v>1</v>
      </c>
      <c r="BZ66" s="7">
        <v>4</v>
      </c>
      <c r="CA66" s="7">
        <v>8</v>
      </c>
      <c r="CB66" s="47">
        <f t="shared" si="84"/>
        <v>6</v>
      </c>
      <c r="CC66" s="47">
        <f t="shared" si="85"/>
        <v>4</v>
      </c>
      <c r="CD66" s="47">
        <f t="shared" ref="CD66:CD81" si="166">AVERAGE(BZ66,CA66,F66)</f>
        <v>6</v>
      </c>
      <c r="CE66" s="47">
        <f t="shared" si="86"/>
        <v>4</v>
      </c>
      <c r="CF66" s="46">
        <f t="shared" ref="CF66:CF81" si="167">CB66-F66</f>
        <v>0</v>
      </c>
      <c r="CG66" s="46">
        <f t="shared" ref="CG66:CG81" si="168">CC66-F66</f>
        <v>-2</v>
      </c>
      <c r="CH66" s="46">
        <f t="shared" ref="CH66:CH81" si="169">CD66-F66</f>
        <v>0</v>
      </c>
      <c r="CI66" s="46">
        <f t="shared" ref="CI66:CI81" si="170">CE66-F66</f>
        <v>-2</v>
      </c>
      <c r="CJ66" s="7">
        <f t="shared" ref="CJ66:CJ81" si="171">CF66/G66</f>
        <v>0</v>
      </c>
      <c r="CK66" s="7">
        <f t="shared" ref="CK66:CK81" si="172">CG66/G66</f>
        <v>-4.1095890410958909E-2</v>
      </c>
      <c r="CL66" s="7">
        <f t="shared" ref="CL66:CL81" si="173">CH66/G66</f>
        <v>0</v>
      </c>
      <c r="CM66" s="7">
        <f t="shared" ref="CM66:CM81" si="174">CI66/G66</f>
        <v>-4.1095890410958909E-2</v>
      </c>
      <c r="CN66" s="47">
        <f t="shared" si="87"/>
        <v>0</v>
      </c>
      <c r="CO66" s="47">
        <f t="shared" si="88"/>
        <v>2</v>
      </c>
      <c r="CP66" s="47">
        <f t="shared" si="89"/>
        <v>0</v>
      </c>
      <c r="CQ66" s="47">
        <f t="shared" si="90"/>
        <v>2</v>
      </c>
      <c r="CR66" s="46">
        <f t="shared" si="91"/>
        <v>0</v>
      </c>
      <c r="CS66" s="46">
        <f t="shared" si="92"/>
        <v>4.1095890410958909E-2</v>
      </c>
      <c r="CT66" s="46">
        <f t="shared" si="93"/>
        <v>0</v>
      </c>
      <c r="CU66" s="46">
        <f t="shared" si="94"/>
        <v>4.1095890410958909E-2</v>
      </c>
      <c r="CV66" s="65">
        <f t="shared" ref="CV66:CV81" si="175">(F66-CB66)/(0.5*(F66+CB66))</f>
        <v>0</v>
      </c>
      <c r="CW66" s="65">
        <f t="shared" ref="CW66:CW81" si="176">(F66-CC66)/(0.5*(F66+CC66))</f>
        <v>0.4</v>
      </c>
      <c r="CX66" s="65">
        <f t="shared" ref="CX66:CX81" si="177">(F66-CD66)/(0.5*(F66+CD66))</f>
        <v>0</v>
      </c>
      <c r="CY66" s="65">
        <f t="shared" ref="CY66:CY81" si="178">(F66-CE66)/(0.5*(F66+CE66))</f>
        <v>0.4</v>
      </c>
      <c r="CZ66" s="64">
        <f t="shared" si="95"/>
        <v>0</v>
      </c>
      <c r="DA66" s="64">
        <f t="shared" ref="DA66:DA81" si="179">ABS(CW66)</f>
        <v>0.4</v>
      </c>
      <c r="DB66" s="64">
        <f t="shared" ref="DB66:DB81" si="180">ABS(CX66)</f>
        <v>0</v>
      </c>
      <c r="DC66" s="64">
        <f t="shared" ref="DC66:DC81" si="181">ABS(CY66)</f>
        <v>0.4</v>
      </c>
      <c r="DD66" s="45">
        <v>0</v>
      </c>
      <c r="DE66" s="45">
        <v>0</v>
      </c>
      <c r="DF66" s="67">
        <v>1.4703196347031964</v>
      </c>
      <c r="DG66" s="67">
        <v>1.6305732484076432</v>
      </c>
      <c r="DH66" s="67">
        <v>0.78728606356968212</v>
      </c>
      <c r="DI66" s="67">
        <v>1.1006346328195828</v>
      </c>
      <c r="DJ66" s="69">
        <v>1.4703196347031964</v>
      </c>
      <c r="DK66" s="69">
        <v>1.6305732484076432</v>
      </c>
      <c r="DL66" s="69">
        <v>0.78728606356968212</v>
      </c>
      <c r="DM66" s="69">
        <v>1.1006346328195828</v>
      </c>
      <c r="DN66" s="1">
        <v>6</v>
      </c>
      <c r="DO66" s="1">
        <v>1</v>
      </c>
      <c r="DP66" s="1">
        <v>0</v>
      </c>
    </row>
    <row r="67" spans="1:123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144"/>
        <v>35.333333333333336</v>
      </c>
      <c r="H67" s="8">
        <f t="shared" si="145"/>
        <v>23.555555555555557</v>
      </c>
      <c r="I67" s="8">
        <f t="shared" si="146"/>
        <v>-31.444444444444443</v>
      </c>
      <c r="J67" s="11">
        <f t="shared" si="147"/>
        <v>0.55555555555555713</v>
      </c>
      <c r="K67" s="8">
        <f t="shared" si="148"/>
        <v>-4.4444444444444429</v>
      </c>
      <c r="L67" s="37">
        <v>40</v>
      </c>
      <c r="M67" s="37">
        <v>75</v>
      </c>
      <c r="N67" s="35">
        <f t="shared" ref="N67:N81" si="182">AVERAGE(L67,M67)</f>
        <v>57.5</v>
      </c>
      <c r="O67" s="35">
        <f t="shared" ref="O67:O81" si="183">N67*(2/3)</f>
        <v>38.333333333333329</v>
      </c>
      <c r="P67" s="35">
        <f t="shared" ref="P67:P81" si="184">AVERAGE(L67,M67,D67)</f>
        <v>56.666666666666664</v>
      </c>
      <c r="Q67" s="35">
        <f t="shared" ref="Q67:Q81" si="185">P67*(2/3)</f>
        <v>37.777777777777771</v>
      </c>
      <c r="R67" s="42">
        <f t="shared" ref="R67:R81" si="186">N67-D67</f>
        <v>2.5</v>
      </c>
      <c r="S67" s="42">
        <f t="shared" ref="S67:S81" si="187">O67-D67</f>
        <v>-16.666666666666671</v>
      </c>
      <c r="T67" s="42">
        <f t="shared" ref="T67:T81" si="188">P67-D67</f>
        <v>1.6666666666666643</v>
      </c>
      <c r="U67" s="42">
        <f t="shared" ref="U67:U81" si="189">Q67-D67</f>
        <v>-17.222222222222229</v>
      </c>
      <c r="V67" s="10">
        <f t="shared" ref="V67:V81" si="190">R67/G67</f>
        <v>7.0754716981132074E-2</v>
      </c>
      <c r="W67" s="10">
        <f t="shared" ref="W67:W81" si="191">S67/G67</f>
        <v>-0.47169811320754729</v>
      </c>
      <c r="X67" s="10">
        <f t="shared" ref="X67:X81" si="192">T67/G67</f>
        <v>4.7169811320754644E-2</v>
      </c>
      <c r="Y67" s="10">
        <f t="shared" ref="Y67:Y81" si="193">U67/G67</f>
        <v>-0.48742138364779891</v>
      </c>
      <c r="Z67" s="37">
        <f t="shared" ref="Z67:Z81" si="194">ABS(R67)</f>
        <v>2.5</v>
      </c>
      <c r="AA67" s="37">
        <f t="shared" ref="AA67:AA81" si="195">ABS(S67)</f>
        <v>16.666666666666671</v>
      </c>
      <c r="AB67" s="37">
        <f t="shared" ref="AB67:AB81" si="196">ABS(T67)</f>
        <v>1.6666666666666643</v>
      </c>
      <c r="AC67" s="37">
        <f t="shared" ref="AC67:AC81" si="197">ABS(U67)</f>
        <v>17.222222222222229</v>
      </c>
      <c r="AD67" s="58">
        <f t="shared" ref="AD67:AD81" si="198">ABS(V67)</f>
        <v>7.0754716981132074E-2</v>
      </c>
      <c r="AE67" s="58">
        <f t="shared" ref="AE67:AE81" si="199">ABS(W67)</f>
        <v>0.47169811320754729</v>
      </c>
      <c r="AF67" s="58">
        <f t="shared" ref="AF67:AF81" si="200">ABS(X67)</f>
        <v>4.7169811320754644E-2</v>
      </c>
      <c r="AG67" s="58">
        <f t="shared" ref="AG67:AG81" si="201">ABS(Y67)</f>
        <v>0.48742138364779891</v>
      </c>
      <c r="AH67" s="35">
        <f t="shared" ref="AH67:AH81" si="202">(D67-N67)/(0.5*(D67+N67))</f>
        <v>-4.4444444444444446E-2</v>
      </c>
      <c r="AI67" s="35">
        <f t="shared" ref="AI67:AI81" si="203">(D67-O67)/(0.5*(D67+O67))</f>
        <v>0.35714285714285726</v>
      </c>
      <c r="AJ67" s="35">
        <f t="shared" ref="AJ67:AJ81" si="204">(D67-P67)/(0.5*(D67+P67))</f>
        <v>-2.9850746268656678E-2</v>
      </c>
      <c r="AK67" s="35">
        <f t="shared" ref="AK67:AK81" si="205">(D67-Q67)/(0.5*(D67+Q67))</f>
        <v>0.37125748502994027</v>
      </c>
      <c r="AL67" s="10">
        <f t="shared" ref="AL67:AL81" si="206">ABS(AH67)</f>
        <v>4.4444444444444446E-2</v>
      </c>
      <c r="AM67" s="10">
        <f t="shared" ref="AM67:AM81" si="207">ABS(AI67)</f>
        <v>0.35714285714285726</v>
      </c>
      <c r="AN67" s="10">
        <f t="shared" ref="AN67:AN81" si="208">ABS(AJ67)</f>
        <v>2.9850746268656678E-2</v>
      </c>
      <c r="AO67" s="10">
        <f t="shared" ref="AO67:AO81" si="209">ABS(AK67)</f>
        <v>0.37125748502994027</v>
      </c>
      <c r="AP67" s="58">
        <f>(D67-28.7)^2</f>
        <v>691.69</v>
      </c>
      <c r="AQ67" s="52">
        <v>0</v>
      </c>
      <c r="AR67" s="52" t="s">
        <v>123</v>
      </c>
      <c r="AS67" s="52">
        <v>1</v>
      </c>
      <c r="AT67" s="6">
        <v>15</v>
      </c>
      <c r="AU67" s="6">
        <v>30</v>
      </c>
      <c r="AV67" s="40">
        <f t="shared" si="149"/>
        <v>22.5</v>
      </c>
      <c r="AW67" s="40">
        <f t="shared" ref="AW67:AW81" si="210">AV67*(2/3)</f>
        <v>15</v>
      </c>
      <c r="AX67" s="40">
        <f t="shared" si="150"/>
        <v>22.666666666666668</v>
      </c>
      <c r="AY67" s="40">
        <f t="shared" ref="AY67:AY81" si="211">AX67*(2/3)</f>
        <v>15.111111111111111</v>
      </c>
      <c r="AZ67" s="21">
        <f t="shared" si="151"/>
        <v>-0.5</v>
      </c>
      <c r="BA67" s="21">
        <f t="shared" si="152"/>
        <v>-8</v>
      </c>
      <c r="BB67" s="21">
        <f t="shared" si="153"/>
        <v>-0.33333333333333215</v>
      </c>
      <c r="BC67" s="21">
        <f t="shared" si="154"/>
        <v>-7.8888888888888893</v>
      </c>
      <c r="BD67" s="6">
        <f t="shared" si="155"/>
        <v>-1.4150943396226414E-2</v>
      </c>
      <c r="BE67" s="6">
        <f t="shared" si="156"/>
        <v>-0.22641509433962262</v>
      </c>
      <c r="BF67" s="6">
        <f t="shared" si="157"/>
        <v>-9.4339622641509101E-3</v>
      </c>
      <c r="BG67" s="6">
        <f t="shared" si="158"/>
        <v>-0.22327044025157233</v>
      </c>
      <c r="BH67" s="40">
        <f t="shared" ref="BH67:BH81" si="212">ABS(AZ67)</f>
        <v>0.5</v>
      </c>
      <c r="BI67" s="40">
        <f t="shared" ref="BI67:BI81" si="213">ABS(BA67)</f>
        <v>8</v>
      </c>
      <c r="BJ67" s="40">
        <f t="shared" ref="BJ67:BJ81" si="214">ABS(BB67)</f>
        <v>0.33333333333333215</v>
      </c>
      <c r="BK67" s="40">
        <f t="shared" ref="BK67:BK81" si="215">ABS(BC67)</f>
        <v>7.8888888888888893</v>
      </c>
      <c r="BL67" s="21">
        <f t="shared" ref="BL67:BL81" si="216">ABS(BD67)</f>
        <v>1.4150943396226414E-2</v>
      </c>
      <c r="BM67" s="21">
        <f t="shared" ref="BM67:BM81" si="217">ABS(BE67)</f>
        <v>0.22641509433962262</v>
      </c>
      <c r="BN67" s="21">
        <f t="shared" ref="BN67:BN81" si="218">ABS(BF67)</f>
        <v>9.4339622641509101E-3</v>
      </c>
      <c r="BO67" s="21">
        <f t="shared" ref="BO67:BO81" si="219">ABS(BG67)</f>
        <v>0.22327044025157233</v>
      </c>
      <c r="BP67" s="23">
        <f t="shared" si="159"/>
        <v>2.197802197802198E-2</v>
      </c>
      <c r="BQ67" s="23">
        <f t="shared" si="160"/>
        <v>0.42105263157894735</v>
      </c>
      <c r="BR67" s="23">
        <f t="shared" si="161"/>
        <v>1.4598540145985349E-2</v>
      </c>
      <c r="BS67" s="23">
        <f t="shared" si="162"/>
        <v>0.4139941690962099</v>
      </c>
      <c r="BT67" s="66">
        <f t="shared" ref="BT67:BT81" si="220">ABS(BP67)</f>
        <v>2.197802197802198E-2</v>
      </c>
      <c r="BU67" s="66">
        <f t="shared" si="163"/>
        <v>0.42105263157894735</v>
      </c>
      <c r="BV67" s="66">
        <f t="shared" si="164"/>
        <v>1.4598540145985349E-2</v>
      </c>
      <c r="BW67" s="66">
        <f t="shared" si="165"/>
        <v>0.4139941690962099</v>
      </c>
      <c r="BX67" s="16">
        <v>1</v>
      </c>
      <c r="BY67" s="16">
        <v>1</v>
      </c>
      <c r="BZ67" s="7">
        <v>35</v>
      </c>
      <c r="CA67" s="7">
        <v>42</v>
      </c>
      <c r="CB67" s="47">
        <f t="shared" ref="CB67:CB81" si="221">AVERAGE(BZ67,CA67)</f>
        <v>38.5</v>
      </c>
      <c r="CC67" s="47">
        <f t="shared" ref="CC67:CC81" si="222">CB67*(2/3)</f>
        <v>25.666666666666664</v>
      </c>
      <c r="CD67" s="47">
        <f t="shared" si="166"/>
        <v>35</v>
      </c>
      <c r="CE67" s="47">
        <f t="shared" ref="CE67:CE81" si="223">CD67*(2/3)</f>
        <v>23.333333333333332</v>
      </c>
      <c r="CF67" s="46">
        <f t="shared" si="167"/>
        <v>10.5</v>
      </c>
      <c r="CG67" s="46">
        <f t="shared" si="168"/>
        <v>-2.3333333333333357</v>
      </c>
      <c r="CH67" s="46">
        <f t="shared" si="169"/>
        <v>7</v>
      </c>
      <c r="CI67" s="46">
        <f t="shared" si="170"/>
        <v>-4.6666666666666679</v>
      </c>
      <c r="CJ67" s="7">
        <f t="shared" si="171"/>
        <v>0.29716981132075471</v>
      </c>
      <c r="CK67" s="7">
        <f t="shared" si="172"/>
        <v>-6.6037735849056672E-2</v>
      </c>
      <c r="CL67" s="7">
        <f t="shared" si="173"/>
        <v>0.1981132075471698</v>
      </c>
      <c r="CM67" s="7">
        <f t="shared" si="174"/>
        <v>-0.13207547169811323</v>
      </c>
      <c r="CN67" s="47">
        <f t="shared" ref="CN67:CN81" si="224">ABS(CF67)</f>
        <v>10.5</v>
      </c>
      <c r="CO67" s="47">
        <f t="shared" ref="CO67:CO81" si="225">ABS(CG67)</f>
        <v>2.3333333333333357</v>
      </c>
      <c r="CP67" s="47">
        <f t="shared" ref="CP67:CP81" si="226">ABS(CH67)</f>
        <v>7</v>
      </c>
      <c r="CQ67" s="47">
        <f t="shared" ref="CQ67:CQ81" si="227">ABS(CI67)</f>
        <v>4.6666666666666679</v>
      </c>
      <c r="CR67" s="46">
        <f t="shared" ref="CR67:CR81" si="228">ABS(CJ67)</f>
        <v>0.29716981132075471</v>
      </c>
      <c r="CS67" s="46">
        <f t="shared" ref="CS67:CS81" si="229">ABS(CK67)</f>
        <v>6.6037735849056672E-2</v>
      </c>
      <c r="CT67" s="46">
        <f t="shared" ref="CT67:CT81" si="230">ABS(CL67)</f>
        <v>0.1981132075471698</v>
      </c>
      <c r="CU67" s="46">
        <f t="shared" ref="CU67:CU81" si="231">ABS(CM67)</f>
        <v>0.13207547169811323</v>
      </c>
      <c r="CV67" s="65">
        <f t="shared" si="175"/>
        <v>-0.31578947368421051</v>
      </c>
      <c r="CW67" s="65">
        <f t="shared" si="176"/>
        <v>8.695652173913053E-2</v>
      </c>
      <c r="CX67" s="65">
        <f t="shared" si="177"/>
        <v>-0.22222222222222221</v>
      </c>
      <c r="CY67" s="65">
        <f t="shared" si="178"/>
        <v>0.18181818181818188</v>
      </c>
      <c r="CZ67" s="64">
        <f t="shared" ref="CZ67:CZ81" si="232">ABS(CV67)</f>
        <v>0.31578947368421051</v>
      </c>
      <c r="DA67" s="64">
        <f t="shared" si="179"/>
        <v>8.695652173913053E-2</v>
      </c>
      <c r="DB67" s="64">
        <f t="shared" si="180"/>
        <v>0.22222222222222221</v>
      </c>
      <c r="DC67" s="64">
        <f t="shared" si="181"/>
        <v>0.18181818181818188</v>
      </c>
      <c r="DD67" s="45">
        <v>0</v>
      </c>
      <c r="DE67" s="45">
        <v>0</v>
      </c>
      <c r="DF67" s="67">
        <v>2.197802197802198E-2</v>
      </c>
      <c r="DG67" s="67">
        <v>0.42105263157894735</v>
      </c>
      <c r="DH67" s="67">
        <v>1.4598540145985349E-2</v>
      </c>
      <c r="DI67" s="67">
        <v>0.4139941690962099</v>
      </c>
      <c r="DJ67" s="69">
        <v>2.197802197802198E-2</v>
      </c>
      <c r="DK67" s="69">
        <v>0.42105263157894735</v>
      </c>
      <c r="DL67" s="69">
        <v>1.4598540145985349E-2</v>
      </c>
      <c r="DM67" s="69">
        <v>0.4139941690962099</v>
      </c>
      <c r="DN67" s="1">
        <v>0</v>
      </c>
      <c r="DO67" s="1">
        <v>7</v>
      </c>
      <c r="DP67" s="1">
        <v>0</v>
      </c>
    </row>
    <row r="68" spans="1:123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144"/>
        <v>34</v>
      </c>
      <c r="H68" s="8">
        <f t="shared" si="145"/>
        <v>22.666666666666668</v>
      </c>
      <c r="I68" s="11">
        <f t="shared" si="146"/>
        <v>-7.3333333333333321</v>
      </c>
      <c r="J68" s="8">
        <f t="shared" si="147"/>
        <v>-17.333333333333332</v>
      </c>
      <c r="K68" s="8">
        <f t="shared" si="148"/>
        <v>-9.3333333333333321</v>
      </c>
      <c r="L68" s="37">
        <v>25</v>
      </c>
      <c r="M68" s="37">
        <v>35</v>
      </c>
      <c r="N68" s="35">
        <f t="shared" si="182"/>
        <v>30</v>
      </c>
      <c r="O68" s="35">
        <f t="shared" si="183"/>
        <v>20</v>
      </c>
      <c r="P68" s="35">
        <f t="shared" si="184"/>
        <v>30</v>
      </c>
      <c r="Q68" s="35">
        <f t="shared" si="185"/>
        <v>20</v>
      </c>
      <c r="R68" s="42">
        <f t="shared" si="186"/>
        <v>0</v>
      </c>
      <c r="S68" s="42">
        <f t="shared" si="187"/>
        <v>-10</v>
      </c>
      <c r="T68" s="42">
        <f t="shared" si="188"/>
        <v>0</v>
      </c>
      <c r="U68" s="42">
        <f t="shared" si="189"/>
        <v>-10</v>
      </c>
      <c r="V68" s="10">
        <f t="shared" si="190"/>
        <v>0</v>
      </c>
      <c r="W68" s="10">
        <f t="shared" si="191"/>
        <v>-0.29411764705882354</v>
      </c>
      <c r="X68" s="10">
        <f t="shared" si="192"/>
        <v>0</v>
      </c>
      <c r="Y68" s="10">
        <f t="shared" si="193"/>
        <v>-0.29411764705882354</v>
      </c>
      <c r="Z68" s="37">
        <f t="shared" si="194"/>
        <v>0</v>
      </c>
      <c r="AA68" s="37">
        <f t="shared" si="195"/>
        <v>10</v>
      </c>
      <c r="AB68" s="37">
        <f t="shared" si="196"/>
        <v>0</v>
      </c>
      <c r="AC68" s="37">
        <f t="shared" si="197"/>
        <v>10</v>
      </c>
      <c r="AD68" s="58">
        <f t="shared" si="198"/>
        <v>0</v>
      </c>
      <c r="AE68" s="58">
        <f t="shared" si="199"/>
        <v>0.29411764705882354</v>
      </c>
      <c r="AF68" s="58">
        <f t="shared" si="200"/>
        <v>0</v>
      </c>
      <c r="AG68" s="58">
        <f t="shared" si="201"/>
        <v>0.29411764705882354</v>
      </c>
      <c r="AH68" s="35">
        <f t="shared" si="202"/>
        <v>0</v>
      </c>
      <c r="AI68" s="35">
        <f t="shared" si="203"/>
        <v>0.4</v>
      </c>
      <c r="AJ68" s="35">
        <f t="shared" si="204"/>
        <v>0</v>
      </c>
      <c r="AK68" s="35">
        <f t="shared" si="205"/>
        <v>0.4</v>
      </c>
      <c r="AL68" s="10">
        <f t="shared" si="206"/>
        <v>0</v>
      </c>
      <c r="AM68" s="10">
        <f t="shared" si="207"/>
        <v>0.4</v>
      </c>
      <c r="AN68" s="10">
        <f t="shared" si="208"/>
        <v>0</v>
      </c>
      <c r="AO68" s="10">
        <f t="shared" si="209"/>
        <v>0.4</v>
      </c>
      <c r="AP68" s="58">
        <f>(D68-25.7)^2</f>
        <v>18.490000000000006</v>
      </c>
      <c r="AQ68" s="52">
        <v>1</v>
      </c>
      <c r="AR68" s="52" t="s">
        <v>123</v>
      </c>
      <c r="AS68" s="52">
        <v>1</v>
      </c>
      <c r="AT68" s="6">
        <v>50</v>
      </c>
      <c r="AU68" s="6">
        <v>30</v>
      </c>
      <c r="AV68" s="40">
        <f t="shared" si="149"/>
        <v>40</v>
      </c>
      <c r="AW68" s="40">
        <f t="shared" si="210"/>
        <v>26.666666666666664</v>
      </c>
      <c r="AX68" s="40">
        <f t="shared" si="150"/>
        <v>40</v>
      </c>
      <c r="AY68" s="40">
        <f t="shared" si="211"/>
        <v>26.666666666666664</v>
      </c>
      <c r="AZ68" s="21">
        <f t="shared" si="151"/>
        <v>0</v>
      </c>
      <c r="BA68" s="21">
        <f t="shared" si="152"/>
        <v>-13.333333333333336</v>
      </c>
      <c r="BB68" s="21">
        <f t="shared" si="153"/>
        <v>0</v>
      </c>
      <c r="BC68" s="21">
        <f t="shared" si="154"/>
        <v>-13.333333333333336</v>
      </c>
      <c r="BD68" s="6">
        <f t="shared" si="155"/>
        <v>0</v>
      </c>
      <c r="BE68" s="6">
        <f t="shared" si="156"/>
        <v>-0.39215686274509809</v>
      </c>
      <c r="BF68" s="6">
        <f t="shared" si="157"/>
        <v>0</v>
      </c>
      <c r="BG68" s="6">
        <f t="shared" si="158"/>
        <v>-0.39215686274509809</v>
      </c>
      <c r="BH68" s="40">
        <f t="shared" si="212"/>
        <v>0</v>
      </c>
      <c r="BI68" s="40">
        <f t="shared" si="213"/>
        <v>13.333333333333336</v>
      </c>
      <c r="BJ68" s="40">
        <f t="shared" si="214"/>
        <v>0</v>
      </c>
      <c r="BK68" s="40">
        <f t="shared" si="215"/>
        <v>13.333333333333336</v>
      </c>
      <c r="BL68" s="21">
        <f t="shared" si="216"/>
        <v>0</v>
      </c>
      <c r="BM68" s="21">
        <f t="shared" si="217"/>
        <v>0.39215686274509809</v>
      </c>
      <c r="BN68" s="21">
        <f t="shared" si="218"/>
        <v>0</v>
      </c>
      <c r="BO68" s="21">
        <f t="shared" si="219"/>
        <v>0.39215686274509809</v>
      </c>
      <c r="BP68" s="23">
        <f t="shared" si="159"/>
        <v>0</v>
      </c>
      <c r="BQ68" s="23">
        <f t="shared" si="160"/>
        <v>0.40000000000000013</v>
      </c>
      <c r="BR68" s="23">
        <f t="shared" si="161"/>
        <v>0</v>
      </c>
      <c r="BS68" s="23">
        <f t="shared" si="162"/>
        <v>0.40000000000000013</v>
      </c>
      <c r="BT68" s="66">
        <f t="shared" si="220"/>
        <v>0</v>
      </c>
      <c r="BU68" s="66">
        <f t="shared" si="163"/>
        <v>0.40000000000000013</v>
      </c>
      <c r="BV68" s="66">
        <f t="shared" si="164"/>
        <v>0</v>
      </c>
      <c r="BW68" s="66">
        <f t="shared" si="165"/>
        <v>0.40000000000000013</v>
      </c>
      <c r="BX68" s="16">
        <v>0</v>
      </c>
      <c r="BY68" s="16">
        <v>1</v>
      </c>
      <c r="BZ68" s="7">
        <v>20</v>
      </c>
      <c r="CA68" s="7">
        <v>40</v>
      </c>
      <c r="CB68" s="47">
        <f t="shared" si="221"/>
        <v>30</v>
      </c>
      <c r="CC68" s="47">
        <f t="shared" si="222"/>
        <v>20</v>
      </c>
      <c r="CD68" s="47">
        <f t="shared" si="166"/>
        <v>30.666666666666668</v>
      </c>
      <c r="CE68" s="47">
        <f t="shared" si="223"/>
        <v>20.444444444444443</v>
      </c>
      <c r="CF68" s="46">
        <f t="shared" si="167"/>
        <v>-2</v>
      </c>
      <c r="CG68" s="46">
        <f t="shared" si="168"/>
        <v>-12</v>
      </c>
      <c r="CH68" s="46">
        <f t="shared" si="169"/>
        <v>-1.3333333333333321</v>
      </c>
      <c r="CI68" s="46">
        <f t="shared" si="170"/>
        <v>-11.555555555555557</v>
      </c>
      <c r="CJ68" s="7">
        <f t="shared" si="171"/>
        <v>-5.8823529411764705E-2</v>
      </c>
      <c r="CK68" s="7">
        <f t="shared" si="172"/>
        <v>-0.35294117647058826</v>
      </c>
      <c r="CL68" s="7">
        <f t="shared" si="173"/>
        <v>-3.9215686274509769E-2</v>
      </c>
      <c r="CM68" s="7">
        <f t="shared" si="174"/>
        <v>-0.3398692810457517</v>
      </c>
      <c r="CN68" s="47">
        <f t="shared" si="224"/>
        <v>2</v>
      </c>
      <c r="CO68" s="47">
        <f t="shared" si="225"/>
        <v>12</v>
      </c>
      <c r="CP68" s="47">
        <f t="shared" si="226"/>
        <v>1.3333333333333321</v>
      </c>
      <c r="CQ68" s="47">
        <f t="shared" si="227"/>
        <v>11.555555555555557</v>
      </c>
      <c r="CR68" s="46">
        <f t="shared" si="228"/>
        <v>5.8823529411764705E-2</v>
      </c>
      <c r="CS68" s="46">
        <f t="shared" si="229"/>
        <v>0.35294117647058826</v>
      </c>
      <c r="CT68" s="46">
        <f t="shared" si="230"/>
        <v>3.9215686274509769E-2</v>
      </c>
      <c r="CU68" s="46">
        <f t="shared" si="231"/>
        <v>0.3398692810457517</v>
      </c>
      <c r="CV68" s="65">
        <f t="shared" si="175"/>
        <v>6.4516129032258063E-2</v>
      </c>
      <c r="CW68" s="65">
        <f t="shared" si="176"/>
        <v>0.46153846153846156</v>
      </c>
      <c r="CX68" s="65">
        <f t="shared" si="177"/>
        <v>4.2553191489361659E-2</v>
      </c>
      <c r="CY68" s="65">
        <f t="shared" si="178"/>
        <v>0.44067796610169496</v>
      </c>
      <c r="CZ68" s="64">
        <f t="shared" si="232"/>
        <v>6.4516129032258063E-2</v>
      </c>
      <c r="DA68" s="64">
        <f t="shared" si="179"/>
        <v>0.46153846153846156</v>
      </c>
      <c r="DB68" s="64">
        <f t="shared" si="180"/>
        <v>4.2553191489361659E-2</v>
      </c>
      <c r="DC68" s="64">
        <f t="shared" si="181"/>
        <v>0.44067796610169496</v>
      </c>
      <c r="DD68" s="45">
        <v>0</v>
      </c>
      <c r="DE68" s="45">
        <v>1</v>
      </c>
      <c r="DF68" s="67">
        <v>0</v>
      </c>
      <c r="DG68" s="67">
        <v>0.40000000000000013</v>
      </c>
      <c r="DH68" s="67">
        <v>0</v>
      </c>
      <c r="DI68" s="67">
        <v>0.40000000000000013</v>
      </c>
      <c r="DJ68" s="69">
        <v>0</v>
      </c>
      <c r="DK68" s="69">
        <v>0.40000000000000013</v>
      </c>
      <c r="DL68" s="69">
        <v>0</v>
      </c>
      <c r="DM68" s="69">
        <v>0.40000000000000013</v>
      </c>
      <c r="DN68" s="1">
        <v>7</v>
      </c>
      <c r="DO68" s="1">
        <v>1</v>
      </c>
      <c r="DP68" s="1">
        <v>1</v>
      </c>
    </row>
    <row r="69" spans="1:123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144"/>
        <v>31.333333333333332</v>
      </c>
      <c r="H69" s="8">
        <f t="shared" si="145"/>
        <v>20.888888888888889</v>
      </c>
      <c r="I69" s="11">
        <f t="shared" si="146"/>
        <v>-4.1111111111111107</v>
      </c>
      <c r="J69" s="8">
        <f t="shared" si="147"/>
        <v>-14.111111111111111</v>
      </c>
      <c r="K69" s="8">
        <f t="shared" si="148"/>
        <v>-13.111111111111111</v>
      </c>
      <c r="L69" s="37">
        <v>23</v>
      </c>
      <c r="M69" s="37">
        <v>28</v>
      </c>
      <c r="N69" s="35">
        <f t="shared" si="182"/>
        <v>25.5</v>
      </c>
      <c r="O69" s="35">
        <f t="shared" si="183"/>
        <v>17</v>
      </c>
      <c r="P69" s="35">
        <f t="shared" si="184"/>
        <v>25.333333333333332</v>
      </c>
      <c r="Q69" s="35">
        <f t="shared" si="185"/>
        <v>16.888888888888886</v>
      </c>
      <c r="R69" s="42">
        <f t="shared" si="186"/>
        <v>0.5</v>
      </c>
      <c r="S69" s="42">
        <f t="shared" si="187"/>
        <v>-8</v>
      </c>
      <c r="T69" s="42">
        <f t="shared" si="188"/>
        <v>0.33333333333333215</v>
      </c>
      <c r="U69" s="42">
        <f t="shared" si="189"/>
        <v>-8.1111111111111143</v>
      </c>
      <c r="V69" s="10">
        <f t="shared" si="190"/>
        <v>1.5957446808510641E-2</v>
      </c>
      <c r="W69" s="10">
        <f t="shared" si="191"/>
        <v>-0.25531914893617025</v>
      </c>
      <c r="X69" s="10">
        <f t="shared" si="192"/>
        <v>1.0638297872340389E-2</v>
      </c>
      <c r="Y69" s="10">
        <f t="shared" si="193"/>
        <v>-0.25886524822695045</v>
      </c>
      <c r="Z69" s="37">
        <f t="shared" si="194"/>
        <v>0.5</v>
      </c>
      <c r="AA69" s="37">
        <f t="shared" si="195"/>
        <v>8</v>
      </c>
      <c r="AB69" s="37">
        <f t="shared" si="196"/>
        <v>0.33333333333333215</v>
      </c>
      <c r="AC69" s="37">
        <f t="shared" si="197"/>
        <v>8.1111111111111143</v>
      </c>
      <c r="AD69" s="58">
        <f t="shared" si="198"/>
        <v>1.5957446808510641E-2</v>
      </c>
      <c r="AE69" s="58">
        <f t="shared" si="199"/>
        <v>0.25531914893617025</v>
      </c>
      <c r="AF69" s="58">
        <f t="shared" si="200"/>
        <v>1.0638297872340389E-2</v>
      </c>
      <c r="AG69" s="58">
        <f t="shared" si="201"/>
        <v>0.25886524822695045</v>
      </c>
      <c r="AH69" s="35">
        <f t="shared" si="202"/>
        <v>-1.9801980198019802E-2</v>
      </c>
      <c r="AI69" s="35">
        <f t="shared" si="203"/>
        <v>0.38095238095238093</v>
      </c>
      <c r="AJ69" s="35">
        <f t="shared" si="204"/>
        <v>-1.3245033112582736E-2</v>
      </c>
      <c r="AK69" s="35">
        <f t="shared" si="205"/>
        <v>0.387267904509284</v>
      </c>
      <c r="AL69" s="10">
        <f t="shared" si="206"/>
        <v>1.9801980198019802E-2</v>
      </c>
      <c r="AM69" s="10">
        <f t="shared" si="207"/>
        <v>0.38095238095238093</v>
      </c>
      <c r="AN69" s="10">
        <f t="shared" si="208"/>
        <v>1.3245033112582736E-2</v>
      </c>
      <c r="AO69" s="10">
        <f t="shared" si="209"/>
        <v>0.387267904509284</v>
      </c>
      <c r="AP69" s="58">
        <f>(D69-25.1)^2</f>
        <v>1.0000000000000285E-2</v>
      </c>
      <c r="AQ69" s="52">
        <v>1</v>
      </c>
      <c r="AR69" s="52" t="s">
        <v>123</v>
      </c>
      <c r="AS69" s="52">
        <v>1</v>
      </c>
      <c r="AT69" s="6">
        <v>45</v>
      </c>
      <c r="AU69" s="6">
        <v>35</v>
      </c>
      <c r="AV69" s="40">
        <f t="shared" si="149"/>
        <v>40</v>
      </c>
      <c r="AW69" s="40">
        <f t="shared" si="210"/>
        <v>26.666666666666664</v>
      </c>
      <c r="AX69" s="40">
        <f t="shared" si="150"/>
        <v>38.333333333333336</v>
      </c>
      <c r="AY69" s="40">
        <f t="shared" si="211"/>
        <v>25.555555555555557</v>
      </c>
      <c r="AZ69" s="21">
        <f t="shared" si="151"/>
        <v>5</v>
      </c>
      <c r="BA69" s="21">
        <f t="shared" si="152"/>
        <v>-8.3333333333333357</v>
      </c>
      <c r="BB69" s="21">
        <f t="shared" si="153"/>
        <v>3.3333333333333357</v>
      </c>
      <c r="BC69" s="21">
        <f t="shared" si="154"/>
        <v>-9.4444444444444429</v>
      </c>
      <c r="BD69" s="6">
        <f t="shared" si="155"/>
        <v>0.15957446808510639</v>
      </c>
      <c r="BE69" s="6">
        <f t="shared" si="156"/>
        <v>-0.26595744680851074</v>
      </c>
      <c r="BF69" s="6">
        <f t="shared" si="157"/>
        <v>0.10638297872340434</v>
      </c>
      <c r="BG69" s="6">
        <f t="shared" si="158"/>
        <v>-0.30141843971631199</v>
      </c>
      <c r="BH69" s="40">
        <f t="shared" si="212"/>
        <v>5</v>
      </c>
      <c r="BI69" s="40">
        <f t="shared" si="213"/>
        <v>8.3333333333333357</v>
      </c>
      <c r="BJ69" s="40">
        <f t="shared" si="214"/>
        <v>3.3333333333333357</v>
      </c>
      <c r="BK69" s="40">
        <f t="shared" si="215"/>
        <v>9.4444444444444429</v>
      </c>
      <c r="BL69" s="21">
        <f t="shared" si="216"/>
        <v>0.15957446808510639</v>
      </c>
      <c r="BM69" s="21">
        <f t="shared" si="217"/>
        <v>0.26595744680851074</v>
      </c>
      <c r="BN69" s="21">
        <f t="shared" si="218"/>
        <v>0.10638297872340434</v>
      </c>
      <c r="BO69" s="21">
        <f t="shared" si="219"/>
        <v>0.30141843971631199</v>
      </c>
      <c r="BP69" s="23">
        <f t="shared" si="159"/>
        <v>-0.13333333333333333</v>
      </c>
      <c r="BQ69" s="23">
        <f t="shared" si="160"/>
        <v>0.27027027027027034</v>
      </c>
      <c r="BR69" s="23">
        <f t="shared" si="161"/>
        <v>-9.0909090909090967E-2</v>
      </c>
      <c r="BS69" s="23">
        <f t="shared" si="162"/>
        <v>0.31192660550458712</v>
      </c>
      <c r="BT69" s="66">
        <f t="shared" si="220"/>
        <v>0.13333333333333333</v>
      </c>
      <c r="BU69" s="66">
        <f t="shared" si="163"/>
        <v>0.27027027027027034</v>
      </c>
      <c r="BV69" s="66">
        <f t="shared" si="164"/>
        <v>9.0909090909090967E-2</v>
      </c>
      <c r="BW69" s="66">
        <f t="shared" si="165"/>
        <v>0.31192660550458712</v>
      </c>
      <c r="BX69" s="16">
        <v>0</v>
      </c>
      <c r="BY69" s="16">
        <v>1</v>
      </c>
      <c r="BZ69" s="7">
        <v>35</v>
      </c>
      <c r="CA69" s="7">
        <v>25</v>
      </c>
      <c r="CB69" s="47">
        <f t="shared" si="221"/>
        <v>30</v>
      </c>
      <c r="CC69" s="47">
        <f t="shared" si="222"/>
        <v>20</v>
      </c>
      <c r="CD69" s="47">
        <f t="shared" si="166"/>
        <v>31.333333333333332</v>
      </c>
      <c r="CE69" s="47">
        <f t="shared" si="223"/>
        <v>20.888888888888886</v>
      </c>
      <c r="CF69" s="46">
        <f t="shared" si="167"/>
        <v>-4</v>
      </c>
      <c r="CG69" s="46">
        <f t="shared" si="168"/>
        <v>-14</v>
      </c>
      <c r="CH69" s="46">
        <f t="shared" si="169"/>
        <v>-2.6666666666666679</v>
      </c>
      <c r="CI69" s="46">
        <f t="shared" si="170"/>
        <v>-13.111111111111114</v>
      </c>
      <c r="CJ69" s="7">
        <f t="shared" si="171"/>
        <v>-0.12765957446808512</v>
      </c>
      <c r="CK69" s="7">
        <f t="shared" si="172"/>
        <v>-0.44680851063829791</v>
      </c>
      <c r="CL69" s="7">
        <f t="shared" si="173"/>
        <v>-8.5106382978723444E-2</v>
      </c>
      <c r="CM69" s="7">
        <f t="shared" si="174"/>
        <v>-0.41843971631205684</v>
      </c>
      <c r="CN69" s="47">
        <f t="shared" si="224"/>
        <v>4</v>
      </c>
      <c r="CO69" s="47">
        <f t="shared" si="225"/>
        <v>14</v>
      </c>
      <c r="CP69" s="47">
        <f t="shared" si="226"/>
        <v>2.6666666666666679</v>
      </c>
      <c r="CQ69" s="47">
        <f t="shared" si="227"/>
        <v>13.111111111111114</v>
      </c>
      <c r="CR69" s="46">
        <f t="shared" si="228"/>
        <v>0.12765957446808512</v>
      </c>
      <c r="CS69" s="46">
        <f t="shared" si="229"/>
        <v>0.44680851063829791</v>
      </c>
      <c r="CT69" s="46">
        <f t="shared" si="230"/>
        <v>8.5106382978723444E-2</v>
      </c>
      <c r="CU69" s="46">
        <f t="shared" si="231"/>
        <v>0.41843971631205684</v>
      </c>
      <c r="CV69" s="65">
        <f t="shared" si="175"/>
        <v>0.125</v>
      </c>
      <c r="CW69" s="65">
        <f t="shared" si="176"/>
        <v>0.51851851851851849</v>
      </c>
      <c r="CX69" s="65">
        <f t="shared" si="177"/>
        <v>8.1632653061224539E-2</v>
      </c>
      <c r="CY69" s="65">
        <f t="shared" si="178"/>
        <v>0.47773279352226733</v>
      </c>
      <c r="CZ69" s="64">
        <f t="shared" si="232"/>
        <v>0.125</v>
      </c>
      <c r="DA69" s="64">
        <f t="shared" si="179"/>
        <v>0.51851851851851849</v>
      </c>
      <c r="DB69" s="64">
        <f t="shared" si="180"/>
        <v>8.1632653061224539E-2</v>
      </c>
      <c r="DC69" s="64">
        <f t="shared" si="181"/>
        <v>0.47773279352226733</v>
      </c>
      <c r="DD69" s="45">
        <v>0</v>
      </c>
      <c r="DE69" s="45">
        <v>2</v>
      </c>
      <c r="DF69" s="67">
        <v>-0.13333333333333333</v>
      </c>
      <c r="DG69" s="67">
        <v>0.27027027027027034</v>
      </c>
      <c r="DH69" s="67">
        <v>-9.0909090909090967E-2</v>
      </c>
      <c r="DI69" s="67">
        <v>0.31192660550458712</v>
      </c>
      <c r="DJ69" s="69">
        <v>0.13333333333333333</v>
      </c>
      <c r="DK69" s="69">
        <v>0.27027027027027034</v>
      </c>
      <c r="DL69" s="69">
        <v>9.0909090909090967E-2</v>
      </c>
      <c r="DM69" s="69">
        <v>0.31192660550458712</v>
      </c>
      <c r="DN69" s="1">
        <v>6</v>
      </c>
      <c r="DO69" s="1">
        <v>1</v>
      </c>
      <c r="DP69" s="1">
        <v>2</v>
      </c>
      <c r="DQ69" s="8">
        <f t="shared" ref="DQ69:DS69" si="233">SUM(DN66:DN69)</f>
        <v>19</v>
      </c>
      <c r="DR69" s="8">
        <f t="shared" si="233"/>
        <v>10</v>
      </c>
      <c r="DS69" s="8">
        <f t="shared" si="233"/>
        <v>3</v>
      </c>
    </row>
    <row r="70" spans="1:123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144"/>
        <v>44.333333333333336</v>
      </c>
      <c r="H70" s="8">
        <f t="shared" si="145"/>
        <v>29.555555555555557</v>
      </c>
      <c r="I70" s="8">
        <f t="shared" si="146"/>
        <v>-25.444444444444443</v>
      </c>
      <c r="J70" s="8">
        <f t="shared" si="147"/>
        <v>-30.444444444444443</v>
      </c>
      <c r="K70" s="11">
        <f t="shared" si="148"/>
        <v>11.555555555555557</v>
      </c>
      <c r="L70" s="37">
        <v>80</v>
      </c>
      <c r="M70" s="37">
        <v>15</v>
      </c>
      <c r="N70" s="35">
        <f t="shared" si="182"/>
        <v>47.5</v>
      </c>
      <c r="O70" s="35">
        <f t="shared" si="183"/>
        <v>31.666666666666664</v>
      </c>
      <c r="P70" s="35">
        <f t="shared" si="184"/>
        <v>50</v>
      </c>
      <c r="Q70" s="35">
        <f t="shared" si="185"/>
        <v>33.333333333333329</v>
      </c>
      <c r="R70" s="42">
        <f t="shared" si="186"/>
        <v>-7.5</v>
      </c>
      <c r="S70" s="42">
        <f t="shared" si="187"/>
        <v>-23.333333333333336</v>
      </c>
      <c r="T70" s="42">
        <f t="shared" si="188"/>
        <v>-5</v>
      </c>
      <c r="U70" s="42">
        <f t="shared" si="189"/>
        <v>-21.666666666666671</v>
      </c>
      <c r="V70" s="10">
        <f t="shared" si="190"/>
        <v>-0.16917293233082706</v>
      </c>
      <c r="W70" s="10">
        <f t="shared" si="191"/>
        <v>-0.52631578947368418</v>
      </c>
      <c r="X70" s="10">
        <f t="shared" si="192"/>
        <v>-0.11278195488721804</v>
      </c>
      <c r="Y70" s="10">
        <f t="shared" si="193"/>
        <v>-0.48872180451127828</v>
      </c>
      <c r="Z70" s="37">
        <f t="shared" si="194"/>
        <v>7.5</v>
      </c>
      <c r="AA70" s="37">
        <f t="shared" si="195"/>
        <v>23.333333333333336</v>
      </c>
      <c r="AB70" s="37">
        <f t="shared" si="196"/>
        <v>5</v>
      </c>
      <c r="AC70" s="37">
        <f t="shared" si="197"/>
        <v>21.666666666666671</v>
      </c>
      <c r="AD70" s="58">
        <f t="shared" si="198"/>
        <v>0.16917293233082706</v>
      </c>
      <c r="AE70" s="58">
        <f t="shared" si="199"/>
        <v>0.52631578947368418</v>
      </c>
      <c r="AF70" s="58">
        <f t="shared" si="200"/>
        <v>0.11278195488721804</v>
      </c>
      <c r="AG70" s="58">
        <f t="shared" si="201"/>
        <v>0.48872180451127828</v>
      </c>
      <c r="AH70" s="35">
        <f t="shared" si="202"/>
        <v>0.14634146341463414</v>
      </c>
      <c r="AI70" s="35">
        <f t="shared" si="203"/>
        <v>0.53846153846153855</v>
      </c>
      <c r="AJ70" s="35">
        <f t="shared" si="204"/>
        <v>9.5238095238095233E-2</v>
      </c>
      <c r="AK70" s="35">
        <f t="shared" si="205"/>
        <v>0.49056603773584917</v>
      </c>
      <c r="AL70" s="10">
        <f t="shared" si="206"/>
        <v>0.14634146341463414</v>
      </c>
      <c r="AM70" s="10">
        <f t="shared" si="207"/>
        <v>0.53846153846153855</v>
      </c>
      <c r="AN70" s="10">
        <f t="shared" si="208"/>
        <v>9.5238095238095233E-2</v>
      </c>
      <c r="AO70" s="10">
        <f t="shared" si="209"/>
        <v>0.49056603773584917</v>
      </c>
      <c r="AP70" s="58">
        <f>(D70-27.2)^2</f>
        <v>772.84</v>
      </c>
      <c r="AQ70" s="52">
        <v>0</v>
      </c>
      <c r="AR70" s="52">
        <v>1</v>
      </c>
      <c r="AS70" s="52">
        <v>1</v>
      </c>
      <c r="AT70" s="6">
        <v>30</v>
      </c>
      <c r="AU70" s="6">
        <v>20</v>
      </c>
      <c r="AV70" s="40">
        <f t="shared" si="149"/>
        <v>25</v>
      </c>
      <c r="AW70" s="40">
        <f t="shared" si="210"/>
        <v>16.666666666666664</v>
      </c>
      <c r="AX70" s="40">
        <f t="shared" si="150"/>
        <v>36.666666666666664</v>
      </c>
      <c r="AY70" s="40">
        <f t="shared" si="211"/>
        <v>24.444444444444443</v>
      </c>
      <c r="AZ70" s="21">
        <f t="shared" si="151"/>
        <v>-35</v>
      </c>
      <c r="BA70" s="21">
        <f t="shared" si="152"/>
        <v>-43.333333333333336</v>
      </c>
      <c r="BB70" s="21">
        <f t="shared" si="153"/>
        <v>-23.333333333333336</v>
      </c>
      <c r="BC70" s="21">
        <f t="shared" si="154"/>
        <v>-35.555555555555557</v>
      </c>
      <c r="BD70" s="6">
        <f t="shared" si="155"/>
        <v>-0.78947368421052633</v>
      </c>
      <c r="BE70" s="6">
        <f t="shared" si="156"/>
        <v>-0.97744360902255634</v>
      </c>
      <c r="BF70" s="6">
        <f t="shared" si="157"/>
        <v>-0.52631578947368418</v>
      </c>
      <c r="BG70" s="6">
        <f t="shared" si="158"/>
        <v>-0.80200501253132828</v>
      </c>
      <c r="BH70" s="40">
        <f t="shared" si="212"/>
        <v>35</v>
      </c>
      <c r="BI70" s="40">
        <f t="shared" si="213"/>
        <v>43.333333333333336</v>
      </c>
      <c r="BJ70" s="40">
        <f t="shared" si="214"/>
        <v>23.333333333333336</v>
      </c>
      <c r="BK70" s="40">
        <f t="shared" si="215"/>
        <v>35.555555555555557</v>
      </c>
      <c r="BL70" s="21">
        <f t="shared" si="216"/>
        <v>0.78947368421052633</v>
      </c>
      <c r="BM70" s="21">
        <f t="shared" si="217"/>
        <v>0.97744360902255634</v>
      </c>
      <c r="BN70" s="21">
        <f t="shared" si="218"/>
        <v>0.52631578947368418</v>
      </c>
      <c r="BO70" s="21">
        <f t="shared" si="219"/>
        <v>0.80200501253132828</v>
      </c>
      <c r="BP70" s="23">
        <f t="shared" si="159"/>
        <v>0.82352941176470584</v>
      </c>
      <c r="BQ70" s="23">
        <f t="shared" si="160"/>
        <v>1.1304347826086958</v>
      </c>
      <c r="BR70" s="23">
        <f t="shared" si="161"/>
        <v>0.48275862068965525</v>
      </c>
      <c r="BS70" s="23">
        <f t="shared" si="162"/>
        <v>0.8421052631578948</v>
      </c>
      <c r="BT70" s="66">
        <f t="shared" si="220"/>
        <v>0.82352941176470584</v>
      </c>
      <c r="BU70" s="66">
        <f t="shared" si="163"/>
        <v>1.1304347826086958</v>
      </c>
      <c r="BV70" s="66">
        <f t="shared" si="164"/>
        <v>0.48275862068965525</v>
      </c>
      <c r="BW70" s="66">
        <f t="shared" si="165"/>
        <v>0.8421052631578948</v>
      </c>
      <c r="BX70" s="16">
        <v>0</v>
      </c>
      <c r="BY70" s="16">
        <v>1</v>
      </c>
      <c r="BZ70" s="7">
        <v>22</v>
      </c>
      <c r="CA70" s="7">
        <v>30</v>
      </c>
      <c r="CB70" s="47">
        <f t="shared" si="221"/>
        <v>26</v>
      </c>
      <c r="CC70" s="47">
        <f t="shared" si="222"/>
        <v>17.333333333333332</v>
      </c>
      <c r="CD70" s="47">
        <f t="shared" si="166"/>
        <v>23.333333333333332</v>
      </c>
      <c r="CE70" s="47">
        <f t="shared" si="223"/>
        <v>15.555555555555554</v>
      </c>
      <c r="CF70" s="46">
        <f t="shared" si="167"/>
        <v>8</v>
      </c>
      <c r="CG70" s="46">
        <f t="shared" si="168"/>
        <v>-0.66666666666666785</v>
      </c>
      <c r="CH70" s="46">
        <f t="shared" si="169"/>
        <v>5.3333333333333321</v>
      </c>
      <c r="CI70" s="46">
        <f t="shared" si="170"/>
        <v>-2.4444444444444464</v>
      </c>
      <c r="CJ70" s="7">
        <f t="shared" si="171"/>
        <v>0.18045112781954886</v>
      </c>
      <c r="CK70" s="7">
        <f t="shared" si="172"/>
        <v>-1.5037593984962431E-2</v>
      </c>
      <c r="CL70" s="7">
        <f t="shared" si="173"/>
        <v>0.12030075187969921</v>
      </c>
      <c r="CM70" s="7">
        <f t="shared" si="174"/>
        <v>-5.5137844611528861E-2</v>
      </c>
      <c r="CN70" s="47">
        <f t="shared" si="224"/>
        <v>8</v>
      </c>
      <c r="CO70" s="47">
        <f t="shared" si="225"/>
        <v>0.66666666666666785</v>
      </c>
      <c r="CP70" s="47">
        <f t="shared" si="226"/>
        <v>5.3333333333333321</v>
      </c>
      <c r="CQ70" s="47">
        <f t="shared" si="227"/>
        <v>2.4444444444444464</v>
      </c>
      <c r="CR70" s="46">
        <f t="shared" si="228"/>
        <v>0.18045112781954886</v>
      </c>
      <c r="CS70" s="46">
        <f t="shared" si="229"/>
        <v>1.5037593984962431E-2</v>
      </c>
      <c r="CT70" s="46">
        <f t="shared" si="230"/>
        <v>0.12030075187969921</v>
      </c>
      <c r="CU70" s="46">
        <f t="shared" si="231"/>
        <v>5.5137844611528861E-2</v>
      </c>
      <c r="CV70" s="65">
        <f t="shared" si="175"/>
        <v>-0.36363636363636365</v>
      </c>
      <c r="CW70" s="65">
        <f t="shared" si="176"/>
        <v>3.7735849056603848E-2</v>
      </c>
      <c r="CX70" s="65">
        <f t="shared" si="177"/>
        <v>-0.25806451612903225</v>
      </c>
      <c r="CY70" s="65">
        <f t="shared" si="178"/>
        <v>0.1456953642384107</v>
      </c>
      <c r="CZ70" s="64">
        <f t="shared" si="232"/>
        <v>0.36363636363636365</v>
      </c>
      <c r="DA70" s="64">
        <f t="shared" si="179"/>
        <v>3.7735849056603848E-2</v>
      </c>
      <c r="DB70" s="64">
        <f t="shared" si="180"/>
        <v>0.25806451612903225</v>
      </c>
      <c r="DC70" s="64">
        <f t="shared" si="181"/>
        <v>0.1456953642384107</v>
      </c>
      <c r="DD70" s="45">
        <v>1</v>
      </c>
      <c r="DE70" s="45">
        <v>0</v>
      </c>
      <c r="DF70" s="67">
        <v>0.82352941176470584</v>
      </c>
      <c r="DG70" s="67">
        <v>1.1304347826086958</v>
      </c>
      <c r="DH70" s="67">
        <v>0.48275862068965525</v>
      </c>
      <c r="DI70" s="67">
        <v>0.8421052631578948</v>
      </c>
      <c r="DJ70" s="69">
        <v>0.82352941176470584</v>
      </c>
      <c r="DK70" s="69">
        <v>1.1304347826086958</v>
      </c>
      <c r="DL70" s="69">
        <v>0.48275862068965525</v>
      </c>
      <c r="DM70" s="69">
        <v>0.8421052631578948</v>
      </c>
      <c r="DN70" s="1">
        <v>1</v>
      </c>
      <c r="DO70" s="1">
        <v>1</v>
      </c>
      <c r="DP70" s="1">
        <v>6</v>
      </c>
    </row>
    <row r="71" spans="1:123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144"/>
        <v>26.333333333333332</v>
      </c>
      <c r="H71" s="8">
        <f t="shared" si="145"/>
        <v>17.555555555555554</v>
      </c>
      <c r="I71" s="8">
        <f t="shared" si="146"/>
        <v>-17.444444444444446</v>
      </c>
      <c r="J71" s="8">
        <f t="shared" si="147"/>
        <v>-6.4444444444444464</v>
      </c>
      <c r="K71" s="11">
        <f t="shared" si="148"/>
        <v>-2.4444444444444464</v>
      </c>
      <c r="L71" s="37">
        <v>30</v>
      </c>
      <c r="M71" s="37">
        <v>40</v>
      </c>
      <c r="N71" s="35">
        <f t="shared" si="182"/>
        <v>35</v>
      </c>
      <c r="O71" s="35">
        <f t="shared" si="183"/>
        <v>23.333333333333332</v>
      </c>
      <c r="P71" s="35">
        <f t="shared" si="184"/>
        <v>35</v>
      </c>
      <c r="Q71" s="35">
        <f t="shared" si="185"/>
        <v>23.333333333333332</v>
      </c>
      <c r="R71" s="42">
        <f t="shared" si="186"/>
        <v>0</v>
      </c>
      <c r="S71" s="42">
        <f t="shared" si="187"/>
        <v>-11.666666666666668</v>
      </c>
      <c r="T71" s="42">
        <f t="shared" si="188"/>
        <v>0</v>
      </c>
      <c r="U71" s="42">
        <f t="shared" si="189"/>
        <v>-11.666666666666668</v>
      </c>
      <c r="V71" s="10">
        <f t="shared" si="190"/>
        <v>0</v>
      </c>
      <c r="W71" s="10">
        <f t="shared" si="191"/>
        <v>-0.44303797468354439</v>
      </c>
      <c r="X71" s="10">
        <f t="shared" si="192"/>
        <v>0</v>
      </c>
      <c r="Y71" s="10">
        <f t="shared" si="193"/>
        <v>-0.44303797468354439</v>
      </c>
      <c r="Z71" s="37">
        <f t="shared" si="194"/>
        <v>0</v>
      </c>
      <c r="AA71" s="37">
        <f t="shared" si="195"/>
        <v>11.666666666666668</v>
      </c>
      <c r="AB71" s="37">
        <f t="shared" si="196"/>
        <v>0</v>
      </c>
      <c r="AC71" s="37">
        <f t="shared" si="197"/>
        <v>11.666666666666668</v>
      </c>
      <c r="AD71" s="58">
        <f t="shared" si="198"/>
        <v>0</v>
      </c>
      <c r="AE71" s="58">
        <f t="shared" si="199"/>
        <v>0.44303797468354439</v>
      </c>
      <c r="AF71" s="58">
        <f t="shared" si="200"/>
        <v>0</v>
      </c>
      <c r="AG71" s="58">
        <f t="shared" si="201"/>
        <v>0.44303797468354439</v>
      </c>
      <c r="AH71" s="35">
        <f t="shared" si="202"/>
        <v>0</v>
      </c>
      <c r="AI71" s="35">
        <f t="shared" si="203"/>
        <v>0.40000000000000008</v>
      </c>
      <c r="AJ71" s="35">
        <f t="shared" si="204"/>
        <v>0</v>
      </c>
      <c r="AK71" s="35">
        <f t="shared" si="205"/>
        <v>0.40000000000000008</v>
      </c>
      <c r="AL71" s="10">
        <f t="shared" si="206"/>
        <v>0</v>
      </c>
      <c r="AM71" s="10">
        <f t="shared" si="207"/>
        <v>0.40000000000000008</v>
      </c>
      <c r="AN71" s="10">
        <f t="shared" si="208"/>
        <v>0</v>
      </c>
      <c r="AO71" s="10">
        <f t="shared" si="209"/>
        <v>0.40000000000000008</v>
      </c>
      <c r="AP71" s="58">
        <f>(D71-22.4)^2</f>
        <v>158.76000000000005</v>
      </c>
      <c r="AQ71" s="52">
        <v>0</v>
      </c>
      <c r="AR71" s="52">
        <v>0</v>
      </c>
      <c r="AS71" s="52">
        <v>2</v>
      </c>
      <c r="AT71" s="6">
        <v>32</v>
      </c>
      <c r="AU71" s="6">
        <v>15</v>
      </c>
      <c r="AV71" s="40">
        <f t="shared" si="149"/>
        <v>23.5</v>
      </c>
      <c r="AW71" s="40">
        <f t="shared" si="210"/>
        <v>15.666666666666666</v>
      </c>
      <c r="AX71" s="40">
        <f t="shared" si="150"/>
        <v>23.666666666666668</v>
      </c>
      <c r="AY71" s="40">
        <f t="shared" si="211"/>
        <v>15.777777777777779</v>
      </c>
      <c r="AZ71" s="21">
        <f t="shared" si="151"/>
        <v>-0.5</v>
      </c>
      <c r="BA71" s="21">
        <f t="shared" si="152"/>
        <v>-8.3333333333333339</v>
      </c>
      <c r="BB71" s="21">
        <f t="shared" si="153"/>
        <v>-0.33333333333333215</v>
      </c>
      <c r="BC71" s="21">
        <f t="shared" si="154"/>
        <v>-8.2222222222222214</v>
      </c>
      <c r="BD71" s="6">
        <f t="shared" si="155"/>
        <v>-1.8987341772151899E-2</v>
      </c>
      <c r="BE71" s="6">
        <f t="shared" si="156"/>
        <v>-0.31645569620253167</v>
      </c>
      <c r="BF71" s="6">
        <f t="shared" si="157"/>
        <v>-1.2658227848101222E-2</v>
      </c>
      <c r="BG71" s="6">
        <f t="shared" si="158"/>
        <v>-0.31223628691983119</v>
      </c>
      <c r="BH71" s="40">
        <f t="shared" si="212"/>
        <v>0.5</v>
      </c>
      <c r="BI71" s="40">
        <f t="shared" si="213"/>
        <v>8.3333333333333339</v>
      </c>
      <c r="BJ71" s="40">
        <f t="shared" si="214"/>
        <v>0.33333333333333215</v>
      </c>
      <c r="BK71" s="40">
        <f t="shared" si="215"/>
        <v>8.2222222222222214</v>
      </c>
      <c r="BL71" s="21">
        <f t="shared" si="216"/>
        <v>1.8987341772151899E-2</v>
      </c>
      <c r="BM71" s="21">
        <f t="shared" si="217"/>
        <v>0.31645569620253167</v>
      </c>
      <c r="BN71" s="21">
        <f t="shared" si="218"/>
        <v>1.2658227848101222E-2</v>
      </c>
      <c r="BO71" s="21">
        <f t="shared" si="219"/>
        <v>0.31223628691983119</v>
      </c>
      <c r="BP71" s="23">
        <f t="shared" si="159"/>
        <v>2.1052631578947368E-2</v>
      </c>
      <c r="BQ71" s="23">
        <f t="shared" si="160"/>
        <v>0.42016806722689082</v>
      </c>
      <c r="BR71" s="23">
        <f t="shared" si="161"/>
        <v>1.3986013986013936E-2</v>
      </c>
      <c r="BS71" s="23">
        <f t="shared" si="162"/>
        <v>0.41340782122905023</v>
      </c>
      <c r="BT71" s="66">
        <f t="shared" si="220"/>
        <v>2.1052631578947368E-2</v>
      </c>
      <c r="BU71" s="66">
        <f t="shared" si="163"/>
        <v>0.42016806722689082</v>
      </c>
      <c r="BV71" s="66">
        <f t="shared" si="164"/>
        <v>1.3986013986013936E-2</v>
      </c>
      <c r="BW71" s="66">
        <f t="shared" si="165"/>
        <v>0.41340782122905023</v>
      </c>
      <c r="BX71" s="16">
        <v>0</v>
      </c>
      <c r="BY71" s="16">
        <v>2</v>
      </c>
      <c r="BZ71" s="7">
        <v>25</v>
      </c>
      <c r="CA71" s="7">
        <v>30</v>
      </c>
      <c r="CB71" s="47">
        <f t="shared" si="221"/>
        <v>27.5</v>
      </c>
      <c r="CC71" s="47">
        <f t="shared" si="222"/>
        <v>18.333333333333332</v>
      </c>
      <c r="CD71" s="47">
        <f t="shared" si="166"/>
        <v>25</v>
      </c>
      <c r="CE71" s="47">
        <f t="shared" si="223"/>
        <v>16.666666666666664</v>
      </c>
      <c r="CF71" s="46">
        <f t="shared" si="167"/>
        <v>7.5</v>
      </c>
      <c r="CG71" s="46">
        <f t="shared" si="168"/>
        <v>-1.6666666666666679</v>
      </c>
      <c r="CH71" s="46">
        <f t="shared" si="169"/>
        <v>5</v>
      </c>
      <c r="CI71" s="46">
        <f t="shared" si="170"/>
        <v>-3.3333333333333357</v>
      </c>
      <c r="CJ71" s="7">
        <f t="shared" si="171"/>
        <v>0.2848101265822785</v>
      </c>
      <c r="CK71" s="7">
        <f t="shared" si="172"/>
        <v>-6.3291139240506375E-2</v>
      </c>
      <c r="CL71" s="7">
        <f t="shared" si="173"/>
        <v>0.189873417721519</v>
      </c>
      <c r="CM71" s="7">
        <f t="shared" si="174"/>
        <v>-0.12658227848101275</v>
      </c>
      <c r="CN71" s="47">
        <f t="shared" si="224"/>
        <v>7.5</v>
      </c>
      <c r="CO71" s="47">
        <f t="shared" si="225"/>
        <v>1.6666666666666679</v>
      </c>
      <c r="CP71" s="47">
        <f t="shared" si="226"/>
        <v>5</v>
      </c>
      <c r="CQ71" s="47">
        <f t="shared" si="227"/>
        <v>3.3333333333333357</v>
      </c>
      <c r="CR71" s="46">
        <f t="shared" si="228"/>
        <v>0.2848101265822785</v>
      </c>
      <c r="CS71" s="46">
        <f t="shared" si="229"/>
        <v>6.3291139240506375E-2</v>
      </c>
      <c r="CT71" s="46">
        <f t="shared" si="230"/>
        <v>0.189873417721519</v>
      </c>
      <c r="CU71" s="46">
        <f t="shared" si="231"/>
        <v>0.12658227848101275</v>
      </c>
      <c r="CV71" s="65">
        <f t="shared" si="175"/>
        <v>-0.31578947368421051</v>
      </c>
      <c r="CW71" s="65">
        <f t="shared" si="176"/>
        <v>8.6956521739130502E-2</v>
      </c>
      <c r="CX71" s="65">
        <f t="shared" si="177"/>
        <v>-0.22222222222222221</v>
      </c>
      <c r="CY71" s="65">
        <f t="shared" si="178"/>
        <v>0.18181818181818196</v>
      </c>
      <c r="CZ71" s="64">
        <f t="shared" si="232"/>
        <v>0.31578947368421051</v>
      </c>
      <c r="DA71" s="64">
        <f t="shared" si="179"/>
        <v>8.6956521739130502E-2</v>
      </c>
      <c r="DB71" s="64">
        <f t="shared" si="180"/>
        <v>0.22222222222222221</v>
      </c>
      <c r="DC71" s="64">
        <f t="shared" si="181"/>
        <v>0.18181818181818196</v>
      </c>
      <c r="DD71" s="45">
        <v>1</v>
      </c>
      <c r="DE71" s="45">
        <v>2</v>
      </c>
      <c r="DF71" s="67">
        <v>2.1052631578947368E-2</v>
      </c>
      <c r="DG71" s="67">
        <v>0.42016806722689082</v>
      </c>
      <c r="DH71" s="67">
        <v>1.3986013986013936E-2</v>
      </c>
      <c r="DI71" s="67">
        <v>0.41340782122905023</v>
      </c>
      <c r="DJ71" s="69">
        <v>2.1052631578947368E-2</v>
      </c>
      <c r="DK71" s="69">
        <v>0.42016806722689082</v>
      </c>
      <c r="DL71" s="69">
        <v>1.3986013986013936E-2</v>
      </c>
      <c r="DM71" s="69">
        <v>0.41340782122905023</v>
      </c>
      <c r="DN71" s="1">
        <v>0</v>
      </c>
      <c r="DO71" s="1">
        <v>2</v>
      </c>
      <c r="DP71" s="1">
        <v>8</v>
      </c>
    </row>
    <row r="72" spans="1:123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144"/>
        <v>20.333333333333332</v>
      </c>
      <c r="H72" s="8">
        <f t="shared" si="145"/>
        <v>13.555555555555555</v>
      </c>
      <c r="I72" s="8">
        <f t="shared" si="146"/>
        <v>-6.4444444444444446</v>
      </c>
      <c r="J72" s="8">
        <f t="shared" si="147"/>
        <v>-8.4444444444444446</v>
      </c>
      <c r="K72" s="11">
        <f t="shared" si="148"/>
        <v>-5.4444444444444446</v>
      </c>
      <c r="L72" s="37">
        <v>25</v>
      </c>
      <c r="M72" s="37">
        <v>20</v>
      </c>
      <c r="N72" s="35">
        <f t="shared" si="182"/>
        <v>22.5</v>
      </c>
      <c r="O72" s="35">
        <f t="shared" si="183"/>
        <v>15</v>
      </c>
      <c r="P72" s="35">
        <f t="shared" si="184"/>
        <v>21.666666666666668</v>
      </c>
      <c r="Q72" s="35">
        <f t="shared" si="185"/>
        <v>14.444444444444445</v>
      </c>
      <c r="R72" s="42">
        <f t="shared" si="186"/>
        <v>2.5</v>
      </c>
      <c r="S72" s="42">
        <f t="shared" si="187"/>
        <v>-5</v>
      </c>
      <c r="T72" s="42">
        <f t="shared" si="188"/>
        <v>1.6666666666666679</v>
      </c>
      <c r="U72" s="42">
        <f t="shared" si="189"/>
        <v>-5.5555555555555554</v>
      </c>
      <c r="V72" s="10">
        <f t="shared" si="190"/>
        <v>0.12295081967213116</v>
      </c>
      <c r="W72" s="10">
        <f t="shared" si="191"/>
        <v>-0.24590163934426232</v>
      </c>
      <c r="X72" s="10">
        <f t="shared" si="192"/>
        <v>8.1967213114754162E-2</v>
      </c>
      <c r="Y72" s="10">
        <f t="shared" si="193"/>
        <v>-0.27322404371584702</v>
      </c>
      <c r="Z72" s="37">
        <f t="shared" si="194"/>
        <v>2.5</v>
      </c>
      <c r="AA72" s="37">
        <f t="shared" si="195"/>
        <v>5</v>
      </c>
      <c r="AB72" s="37">
        <f t="shared" si="196"/>
        <v>1.6666666666666679</v>
      </c>
      <c r="AC72" s="37">
        <f t="shared" si="197"/>
        <v>5.5555555555555554</v>
      </c>
      <c r="AD72" s="58">
        <f t="shared" si="198"/>
        <v>0.12295081967213116</v>
      </c>
      <c r="AE72" s="58">
        <f t="shared" si="199"/>
        <v>0.24590163934426232</v>
      </c>
      <c r="AF72" s="58">
        <f t="shared" si="200"/>
        <v>8.1967213114754162E-2</v>
      </c>
      <c r="AG72" s="58">
        <f t="shared" si="201"/>
        <v>0.27322404371584702</v>
      </c>
      <c r="AH72" s="35">
        <f t="shared" si="202"/>
        <v>-0.11764705882352941</v>
      </c>
      <c r="AI72" s="35">
        <f t="shared" si="203"/>
        <v>0.2857142857142857</v>
      </c>
      <c r="AJ72" s="35">
        <f t="shared" si="204"/>
        <v>-8.0000000000000043E-2</v>
      </c>
      <c r="AK72" s="35">
        <f t="shared" si="205"/>
        <v>0.32258064516129031</v>
      </c>
      <c r="AL72" s="10">
        <f t="shared" si="206"/>
        <v>0.11764705882352941</v>
      </c>
      <c r="AM72" s="10">
        <f t="shared" si="207"/>
        <v>0.2857142857142857</v>
      </c>
      <c r="AN72" s="10">
        <f t="shared" si="208"/>
        <v>8.0000000000000043E-2</v>
      </c>
      <c r="AO72" s="10">
        <f t="shared" si="209"/>
        <v>0.32258064516129031</v>
      </c>
      <c r="AP72" s="58">
        <f>(D72-20.2)^2</f>
        <v>3.9999999999999716E-2</v>
      </c>
      <c r="AQ72" s="52">
        <v>0</v>
      </c>
      <c r="AR72" s="52">
        <v>1</v>
      </c>
      <c r="AS72" s="52">
        <v>1</v>
      </c>
      <c r="AT72" s="6">
        <v>24</v>
      </c>
      <c r="AU72" s="6">
        <v>32</v>
      </c>
      <c r="AV72" s="40">
        <f t="shared" si="149"/>
        <v>28</v>
      </c>
      <c r="AW72" s="40">
        <f t="shared" si="210"/>
        <v>18.666666666666664</v>
      </c>
      <c r="AX72" s="40">
        <f t="shared" si="150"/>
        <v>26</v>
      </c>
      <c r="AY72" s="40">
        <f t="shared" si="211"/>
        <v>17.333333333333332</v>
      </c>
      <c r="AZ72" s="21">
        <f t="shared" si="151"/>
        <v>6</v>
      </c>
      <c r="BA72" s="21">
        <f t="shared" si="152"/>
        <v>-3.3333333333333357</v>
      </c>
      <c r="BB72" s="21">
        <f t="shared" si="153"/>
        <v>4</v>
      </c>
      <c r="BC72" s="21">
        <f t="shared" si="154"/>
        <v>-4.6666666666666679</v>
      </c>
      <c r="BD72" s="6">
        <f t="shared" si="155"/>
        <v>0.29508196721311475</v>
      </c>
      <c r="BE72" s="6">
        <f t="shared" si="156"/>
        <v>-0.16393442622950832</v>
      </c>
      <c r="BF72" s="6">
        <f t="shared" si="157"/>
        <v>0.19672131147540986</v>
      </c>
      <c r="BG72" s="6">
        <f t="shared" si="158"/>
        <v>-0.22950819672131154</v>
      </c>
      <c r="BH72" s="40">
        <f t="shared" si="212"/>
        <v>6</v>
      </c>
      <c r="BI72" s="40">
        <f t="shared" si="213"/>
        <v>3.3333333333333357</v>
      </c>
      <c r="BJ72" s="40">
        <f t="shared" si="214"/>
        <v>4</v>
      </c>
      <c r="BK72" s="40">
        <f t="shared" si="215"/>
        <v>4.6666666666666679</v>
      </c>
      <c r="BL72" s="21">
        <f t="shared" si="216"/>
        <v>0.29508196721311475</v>
      </c>
      <c r="BM72" s="21">
        <f t="shared" si="217"/>
        <v>0.16393442622950832</v>
      </c>
      <c r="BN72" s="21">
        <f t="shared" si="218"/>
        <v>0.19672131147540986</v>
      </c>
      <c r="BO72" s="21">
        <f t="shared" si="219"/>
        <v>0.22950819672131154</v>
      </c>
      <c r="BP72" s="23">
        <f t="shared" si="159"/>
        <v>-0.24</v>
      </c>
      <c r="BQ72" s="23">
        <f t="shared" si="160"/>
        <v>0.16393442622950832</v>
      </c>
      <c r="BR72" s="23">
        <f t="shared" si="161"/>
        <v>-0.16666666666666666</v>
      </c>
      <c r="BS72" s="23">
        <f t="shared" si="162"/>
        <v>0.23728813559322043</v>
      </c>
      <c r="BT72" s="66">
        <f t="shared" si="220"/>
        <v>0.24</v>
      </c>
      <c r="BU72" s="66">
        <f t="shared" si="163"/>
        <v>0.16393442622950832</v>
      </c>
      <c r="BV72" s="66">
        <f t="shared" si="164"/>
        <v>0.16666666666666666</v>
      </c>
      <c r="BW72" s="66">
        <f t="shared" si="165"/>
        <v>0.23728813559322043</v>
      </c>
      <c r="BX72" s="16">
        <v>0</v>
      </c>
      <c r="BY72" s="16">
        <v>1</v>
      </c>
      <c r="BZ72" s="7">
        <v>15</v>
      </c>
      <c r="CA72" s="7">
        <v>20</v>
      </c>
      <c r="CB72" s="47">
        <f t="shared" si="221"/>
        <v>17.5</v>
      </c>
      <c r="CC72" s="47">
        <f t="shared" si="222"/>
        <v>11.666666666666666</v>
      </c>
      <c r="CD72" s="47">
        <f t="shared" si="166"/>
        <v>18</v>
      </c>
      <c r="CE72" s="47">
        <f t="shared" si="223"/>
        <v>12</v>
      </c>
      <c r="CF72" s="46">
        <f t="shared" si="167"/>
        <v>-1.5</v>
      </c>
      <c r="CG72" s="46">
        <f t="shared" si="168"/>
        <v>-7.3333333333333339</v>
      </c>
      <c r="CH72" s="46">
        <f t="shared" si="169"/>
        <v>-1</v>
      </c>
      <c r="CI72" s="46">
        <f t="shared" si="170"/>
        <v>-7</v>
      </c>
      <c r="CJ72" s="7">
        <f t="shared" si="171"/>
        <v>-7.3770491803278687E-2</v>
      </c>
      <c r="CK72" s="7">
        <f t="shared" si="172"/>
        <v>-0.3606557377049181</v>
      </c>
      <c r="CL72" s="7">
        <f t="shared" si="173"/>
        <v>-4.9180327868852465E-2</v>
      </c>
      <c r="CM72" s="7">
        <f t="shared" si="174"/>
        <v>-0.34426229508196721</v>
      </c>
      <c r="CN72" s="47">
        <f t="shared" si="224"/>
        <v>1.5</v>
      </c>
      <c r="CO72" s="47">
        <f t="shared" si="225"/>
        <v>7.3333333333333339</v>
      </c>
      <c r="CP72" s="47">
        <f t="shared" si="226"/>
        <v>1</v>
      </c>
      <c r="CQ72" s="47">
        <f t="shared" si="227"/>
        <v>7</v>
      </c>
      <c r="CR72" s="46">
        <f t="shared" si="228"/>
        <v>7.3770491803278687E-2</v>
      </c>
      <c r="CS72" s="46">
        <f t="shared" si="229"/>
        <v>0.3606557377049181</v>
      </c>
      <c r="CT72" s="46">
        <f t="shared" si="230"/>
        <v>4.9180327868852465E-2</v>
      </c>
      <c r="CU72" s="46">
        <f t="shared" si="231"/>
        <v>0.34426229508196721</v>
      </c>
      <c r="CV72" s="65">
        <f t="shared" si="175"/>
        <v>8.2191780821917804E-2</v>
      </c>
      <c r="CW72" s="65">
        <f t="shared" si="176"/>
        <v>0.47826086956521746</v>
      </c>
      <c r="CX72" s="65">
        <f t="shared" si="177"/>
        <v>5.4054054054054057E-2</v>
      </c>
      <c r="CY72" s="65">
        <f t="shared" si="178"/>
        <v>0.45161290322580644</v>
      </c>
      <c r="CZ72" s="64">
        <f t="shared" si="232"/>
        <v>8.2191780821917804E-2</v>
      </c>
      <c r="DA72" s="64">
        <f t="shared" si="179"/>
        <v>0.47826086956521746</v>
      </c>
      <c r="DB72" s="64">
        <f t="shared" si="180"/>
        <v>5.4054054054054057E-2</v>
      </c>
      <c r="DC72" s="64">
        <f t="shared" si="181"/>
        <v>0.45161290322580644</v>
      </c>
      <c r="DD72" s="45">
        <v>1</v>
      </c>
      <c r="DE72" s="45">
        <v>2</v>
      </c>
      <c r="DF72" s="67">
        <v>-0.24</v>
      </c>
      <c r="DG72" s="67">
        <v>0.16393442622950832</v>
      </c>
      <c r="DH72" s="67">
        <v>-0.16666666666666666</v>
      </c>
      <c r="DI72" s="67">
        <v>0.23728813559322043</v>
      </c>
      <c r="DJ72" s="69">
        <v>0.24</v>
      </c>
      <c r="DK72" s="69">
        <v>0.16393442622950832</v>
      </c>
      <c r="DL72" s="69">
        <v>0.16666666666666666</v>
      </c>
      <c r="DM72" s="69">
        <v>0.23728813559322043</v>
      </c>
      <c r="DN72" s="1">
        <v>2</v>
      </c>
      <c r="DO72" s="1">
        <v>1</v>
      </c>
      <c r="DP72" s="1">
        <v>8</v>
      </c>
    </row>
    <row r="73" spans="1:123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144"/>
        <v>15</v>
      </c>
      <c r="H73" s="8">
        <f t="shared" si="145"/>
        <v>10</v>
      </c>
      <c r="I73" s="11">
        <f t="shared" si="146"/>
        <v>-2</v>
      </c>
      <c r="J73" s="8">
        <f t="shared" si="147"/>
        <v>-7</v>
      </c>
      <c r="K73" s="8">
        <f t="shared" si="148"/>
        <v>-6</v>
      </c>
      <c r="L73" s="37">
        <v>15</v>
      </c>
      <c r="M73" s="37">
        <v>17</v>
      </c>
      <c r="N73" s="35">
        <f t="shared" si="182"/>
        <v>16</v>
      </c>
      <c r="O73" s="35">
        <f t="shared" si="183"/>
        <v>10.666666666666666</v>
      </c>
      <c r="P73" s="35">
        <f t="shared" si="184"/>
        <v>14.666666666666666</v>
      </c>
      <c r="Q73" s="35">
        <f t="shared" si="185"/>
        <v>9.7777777777777768</v>
      </c>
      <c r="R73" s="42">
        <f t="shared" si="186"/>
        <v>4</v>
      </c>
      <c r="S73" s="42">
        <f t="shared" si="187"/>
        <v>-1.3333333333333339</v>
      </c>
      <c r="T73" s="42">
        <f t="shared" si="188"/>
        <v>2.6666666666666661</v>
      </c>
      <c r="U73" s="42">
        <f t="shared" si="189"/>
        <v>-2.2222222222222232</v>
      </c>
      <c r="V73" s="10">
        <f t="shared" si="190"/>
        <v>0.26666666666666666</v>
      </c>
      <c r="W73" s="10">
        <f t="shared" si="191"/>
        <v>-8.8888888888888934E-2</v>
      </c>
      <c r="X73" s="10">
        <f t="shared" si="192"/>
        <v>0.17777777777777773</v>
      </c>
      <c r="Y73" s="10">
        <f t="shared" si="193"/>
        <v>-0.14814814814814822</v>
      </c>
      <c r="Z73" s="37">
        <f t="shared" si="194"/>
        <v>4</v>
      </c>
      <c r="AA73" s="37">
        <f t="shared" si="195"/>
        <v>1.3333333333333339</v>
      </c>
      <c r="AB73" s="37">
        <f t="shared" si="196"/>
        <v>2.6666666666666661</v>
      </c>
      <c r="AC73" s="37">
        <f t="shared" si="197"/>
        <v>2.2222222222222232</v>
      </c>
      <c r="AD73" s="58">
        <f t="shared" si="198"/>
        <v>0.26666666666666666</v>
      </c>
      <c r="AE73" s="58">
        <f t="shared" si="199"/>
        <v>8.8888888888888934E-2</v>
      </c>
      <c r="AF73" s="58">
        <f t="shared" si="200"/>
        <v>0.17777777777777773</v>
      </c>
      <c r="AG73" s="58">
        <f t="shared" si="201"/>
        <v>0.14814814814814822</v>
      </c>
      <c r="AH73" s="35">
        <f t="shared" si="202"/>
        <v>-0.2857142857142857</v>
      </c>
      <c r="AI73" s="35">
        <f t="shared" si="203"/>
        <v>0.11764705882352948</v>
      </c>
      <c r="AJ73" s="35">
        <f t="shared" si="204"/>
        <v>-0.19999999999999998</v>
      </c>
      <c r="AK73" s="35">
        <f t="shared" si="205"/>
        <v>0.20408163265306131</v>
      </c>
      <c r="AL73" s="10">
        <f t="shared" si="206"/>
        <v>0.2857142857142857</v>
      </c>
      <c r="AM73" s="10">
        <f t="shared" si="207"/>
        <v>0.11764705882352948</v>
      </c>
      <c r="AN73" s="10">
        <f t="shared" si="208"/>
        <v>0.19999999999999998</v>
      </c>
      <c r="AO73" s="10">
        <f t="shared" si="209"/>
        <v>0.20408163265306131</v>
      </c>
      <c r="AP73" s="58">
        <f>(D73-17.8)^2</f>
        <v>33.640000000000008</v>
      </c>
      <c r="AQ73" s="52">
        <v>1</v>
      </c>
      <c r="AR73" s="52">
        <v>1</v>
      </c>
      <c r="AS73" s="52">
        <v>2</v>
      </c>
      <c r="AT73" s="6">
        <v>18</v>
      </c>
      <c r="AU73" s="6">
        <v>13</v>
      </c>
      <c r="AV73" s="40">
        <f t="shared" si="149"/>
        <v>15.5</v>
      </c>
      <c r="AW73" s="40">
        <f t="shared" si="210"/>
        <v>10.333333333333332</v>
      </c>
      <c r="AX73" s="40">
        <f t="shared" si="150"/>
        <v>16</v>
      </c>
      <c r="AY73" s="40">
        <f t="shared" si="211"/>
        <v>10.666666666666666</v>
      </c>
      <c r="AZ73" s="21">
        <f t="shared" si="151"/>
        <v>-1.5</v>
      </c>
      <c r="BA73" s="21">
        <f t="shared" si="152"/>
        <v>-6.6666666666666679</v>
      </c>
      <c r="BB73" s="21">
        <f t="shared" si="153"/>
        <v>-1</v>
      </c>
      <c r="BC73" s="21">
        <f t="shared" si="154"/>
        <v>-6.3333333333333339</v>
      </c>
      <c r="BD73" s="6">
        <f t="shared" si="155"/>
        <v>-0.1</v>
      </c>
      <c r="BE73" s="6">
        <f t="shared" si="156"/>
        <v>-0.44444444444444453</v>
      </c>
      <c r="BF73" s="6">
        <f t="shared" si="157"/>
        <v>-6.6666666666666666E-2</v>
      </c>
      <c r="BG73" s="6">
        <f t="shared" si="158"/>
        <v>-0.42222222222222228</v>
      </c>
      <c r="BH73" s="40">
        <f t="shared" si="212"/>
        <v>1.5</v>
      </c>
      <c r="BI73" s="40">
        <f t="shared" si="213"/>
        <v>6.6666666666666679</v>
      </c>
      <c r="BJ73" s="40">
        <f t="shared" si="214"/>
        <v>1</v>
      </c>
      <c r="BK73" s="40">
        <f t="shared" si="215"/>
        <v>6.3333333333333339</v>
      </c>
      <c r="BL73" s="21">
        <f t="shared" si="216"/>
        <v>0.1</v>
      </c>
      <c r="BM73" s="21">
        <f t="shared" si="217"/>
        <v>0.44444444444444453</v>
      </c>
      <c r="BN73" s="21">
        <f t="shared" si="218"/>
        <v>6.6666666666666666E-2</v>
      </c>
      <c r="BO73" s="21">
        <f t="shared" si="219"/>
        <v>0.42222222222222228</v>
      </c>
      <c r="BP73" s="23">
        <f t="shared" si="159"/>
        <v>9.2307692307692313E-2</v>
      </c>
      <c r="BQ73" s="23">
        <f t="shared" si="160"/>
        <v>0.48780487804878059</v>
      </c>
      <c r="BR73" s="23">
        <f t="shared" si="161"/>
        <v>6.0606060606060608E-2</v>
      </c>
      <c r="BS73" s="23">
        <f t="shared" si="162"/>
        <v>0.45783132530120491</v>
      </c>
      <c r="BT73" s="66">
        <f t="shared" si="220"/>
        <v>9.2307692307692313E-2</v>
      </c>
      <c r="BU73" s="66">
        <f t="shared" si="163"/>
        <v>0.48780487804878059</v>
      </c>
      <c r="BV73" s="66">
        <f t="shared" si="164"/>
        <v>6.0606060606060608E-2</v>
      </c>
      <c r="BW73" s="66">
        <f t="shared" si="165"/>
        <v>0.45783132530120491</v>
      </c>
      <c r="BX73" s="16">
        <v>0</v>
      </c>
      <c r="BY73" s="16">
        <v>2</v>
      </c>
      <c r="BZ73" s="7">
        <v>18</v>
      </c>
      <c r="CA73" s="7">
        <v>20</v>
      </c>
      <c r="CB73" s="47">
        <f t="shared" si="221"/>
        <v>19</v>
      </c>
      <c r="CC73" s="47">
        <f t="shared" si="222"/>
        <v>12.666666666666666</v>
      </c>
      <c r="CD73" s="47">
        <f t="shared" si="166"/>
        <v>18</v>
      </c>
      <c r="CE73" s="47">
        <f t="shared" si="223"/>
        <v>12</v>
      </c>
      <c r="CF73" s="46">
        <f t="shared" si="167"/>
        <v>3</v>
      </c>
      <c r="CG73" s="46">
        <f t="shared" si="168"/>
        <v>-3.3333333333333339</v>
      </c>
      <c r="CH73" s="46">
        <f t="shared" si="169"/>
        <v>2</v>
      </c>
      <c r="CI73" s="46">
        <f t="shared" si="170"/>
        <v>-4</v>
      </c>
      <c r="CJ73" s="7">
        <f t="shared" si="171"/>
        <v>0.2</v>
      </c>
      <c r="CK73" s="7">
        <f t="shared" si="172"/>
        <v>-0.22222222222222227</v>
      </c>
      <c r="CL73" s="7">
        <f t="shared" si="173"/>
        <v>0.13333333333333333</v>
      </c>
      <c r="CM73" s="7">
        <f t="shared" si="174"/>
        <v>-0.26666666666666666</v>
      </c>
      <c r="CN73" s="47">
        <f t="shared" si="224"/>
        <v>3</v>
      </c>
      <c r="CO73" s="47">
        <f t="shared" si="225"/>
        <v>3.3333333333333339</v>
      </c>
      <c r="CP73" s="47">
        <f t="shared" si="226"/>
        <v>2</v>
      </c>
      <c r="CQ73" s="47">
        <f t="shared" si="227"/>
        <v>4</v>
      </c>
      <c r="CR73" s="46">
        <f t="shared" si="228"/>
        <v>0.2</v>
      </c>
      <c r="CS73" s="46">
        <f t="shared" si="229"/>
        <v>0.22222222222222227</v>
      </c>
      <c r="CT73" s="46">
        <f t="shared" si="230"/>
        <v>0.13333333333333333</v>
      </c>
      <c r="CU73" s="46">
        <f t="shared" si="231"/>
        <v>0.26666666666666666</v>
      </c>
      <c r="CV73" s="65">
        <f t="shared" si="175"/>
        <v>-0.17142857142857143</v>
      </c>
      <c r="CW73" s="65">
        <f t="shared" si="176"/>
        <v>0.23255813953488377</v>
      </c>
      <c r="CX73" s="65">
        <f t="shared" si="177"/>
        <v>-0.11764705882352941</v>
      </c>
      <c r="CY73" s="65">
        <f t="shared" si="178"/>
        <v>0.2857142857142857</v>
      </c>
      <c r="CZ73" s="64">
        <f t="shared" si="232"/>
        <v>0.17142857142857143</v>
      </c>
      <c r="DA73" s="64">
        <f t="shared" si="179"/>
        <v>0.23255813953488377</v>
      </c>
      <c r="DB73" s="64">
        <f t="shared" si="180"/>
        <v>0.11764705882352941</v>
      </c>
      <c r="DC73" s="64">
        <f t="shared" si="181"/>
        <v>0.2857142857142857</v>
      </c>
      <c r="DD73" s="45">
        <v>0</v>
      </c>
      <c r="DE73" s="45">
        <v>1</v>
      </c>
      <c r="DF73" s="67">
        <v>9.2307692307692313E-2</v>
      </c>
      <c r="DG73" s="67">
        <v>0.48780487804878059</v>
      </c>
      <c r="DH73" s="67">
        <v>6.0606060606060608E-2</v>
      </c>
      <c r="DI73" s="67">
        <v>0.45783132530120491</v>
      </c>
      <c r="DJ73" s="69">
        <v>9.2307692307692313E-2</v>
      </c>
      <c r="DK73" s="69">
        <v>0.48780487804878059</v>
      </c>
      <c r="DL73" s="69">
        <v>6.0606060606060608E-2</v>
      </c>
      <c r="DM73" s="69">
        <v>0.45783132530120491</v>
      </c>
      <c r="DN73" s="1">
        <v>8</v>
      </c>
      <c r="DO73" s="1">
        <v>2</v>
      </c>
      <c r="DP73" s="1">
        <v>1</v>
      </c>
      <c r="DQ73" s="8">
        <f t="shared" ref="DQ73:DS73" si="234">SUM(DN70:DN73)</f>
        <v>11</v>
      </c>
      <c r="DR73" s="8">
        <f t="shared" si="234"/>
        <v>6</v>
      </c>
      <c r="DS73" s="8">
        <f t="shared" si="234"/>
        <v>23</v>
      </c>
    </row>
    <row r="74" spans="1:123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144"/>
        <v>53.333333333333336</v>
      </c>
      <c r="H74" s="8">
        <f t="shared" si="145"/>
        <v>35.555555555555557</v>
      </c>
      <c r="I74" s="8">
        <f t="shared" si="146"/>
        <v>-54.444444444444443</v>
      </c>
      <c r="J74" s="8">
        <f t="shared" si="147"/>
        <v>20.555555555555557</v>
      </c>
      <c r="K74" s="11">
        <f t="shared" si="148"/>
        <v>-19.444444444444443</v>
      </c>
      <c r="L74" s="37">
        <v>50</v>
      </c>
      <c r="M74" s="37">
        <v>30</v>
      </c>
      <c r="N74" s="35">
        <f t="shared" si="182"/>
        <v>40</v>
      </c>
      <c r="O74" s="35">
        <f t="shared" si="183"/>
        <v>26.666666666666664</v>
      </c>
      <c r="P74" s="35">
        <f t="shared" si="184"/>
        <v>56.666666666666664</v>
      </c>
      <c r="Q74" s="35">
        <f t="shared" si="185"/>
        <v>37.777777777777771</v>
      </c>
      <c r="R74" s="42">
        <f t="shared" si="186"/>
        <v>-50</v>
      </c>
      <c r="S74" s="42">
        <f t="shared" si="187"/>
        <v>-63.333333333333336</v>
      </c>
      <c r="T74" s="42">
        <f t="shared" si="188"/>
        <v>-33.333333333333336</v>
      </c>
      <c r="U74" s="42">
        <f t="shared" si="189"/>
        <v>-52.222222222222229</v>
      </c>
      <c r="V74" s="10">
        <f t="shared" si="190"/>
        <v>-0.9375</v>
      </c>
      <c r="W74" s="10">
        <f t="shared" si="191"/>
        <v>-1.1875</v>
      </c>
      <c r="X74" s="10">
        <f t="shared" si="192"/>
        <v>-0.625</v>
      </c>
      <c r="Y74" s="10">
        <f t="shared" si="193"/>
        <v>-0.97916666666666674</v>
      </c>
      <c r="Z74" s="37">
        <f t="shared" si="194"/>
        <v>50</v>
      </c>
      <c r="AA74" s="37">
        <f t="shared" si="195"/>
        <v>63.333333333333336</v>
      </c>
      <c r="AB74" s="37">
        <f t="shared" si="196"/>
        <v>33.333333333333336</v>
      </c>
      <c r="AC74" s="37">
        <f t="shared" si="197"/>
        <v>52.222222222222229</v>
      </c>
      <c r="AD74" s="58">
        <f t="shared" si="198"/>
        <v>0.9375</v>
      </c>
      <c r="AE74" s="58">
        <f t="shared" si="199"/>
        <v>1.1875</v>
      </c>
      <c r="AF74" s="58">
        <f t="shared" si="200"/>
        <v>0.625</v>
      </c>
      <c r="AG74" s="58">
        <f t="shared" si="201"/>
        <v>0.97916666666666674</v>
      </c>
      <c r="AH74" s="35">
        <f t="shared" si="202"/>
        <v>0.76923076923076927</v>
      </c>
      <c r="AI74" s="35">
        <f t="shared" si="203"/>
        <v>1.0857142857142859</v>
      </c>
      <c r="AJ74" s="35">
        <f t="shared" si="204"/>
        <v>0.45454545454545459</v>
      </c>
      <c r="AK74" s="35">
        <f t="shared" si="205"/>
        <v>0.81739130434782625</v>
      </c>
      <c r="AL74" s="10">
        <f t="shared" si="206"/>
        <v>0.76923076923076927</v>
      </c>
      <c r="AM74" s="10">
        <f t="shared" si="207"/>
        <v>1.0857142857142859</v>
      </c>
      <c r="AN74" s="10">
        <f t="shared" si="208"/>
        <v>0.45454545454545459</v>
      </c>
      <c r="AO74" s="10">
        <f t="shared" si="209"/>
        <v>0.81739130434782625</v>
      </c>
      <c r="AP74" s="58">
        <f>(D74-58.4)^2</f>
        <v>998.56000000000006</v>
      </c>
      <c r="AQ74" s="52">
        <v>0</v>
      </c>
      <c r="AR74" s="52" t="s">
        <v>123</v>
      </c>
      <c r="AS74" s="52">
        <v>0</v>
      </c>
      <c r="AT74" s="6">
        <v>12</v>
      </c>
      <c r="AU74" s="6">
        <v>5</v>
      </c>
      <c r="AV74" s="40">
        <f t="shared" si="149"/>
        <v>8.5</v>
      </c>
      <c r="AW74" s="40">
        <f t="shared" si="210"/>
        <v>5.6666666666666661</v>
      </c>
      <c r="AX74" s="40">
        <f t="shared" si="150"/>
        <v>10.666666666666666</v>
      </c>
      <c r="AY74" s="40">
        <f t="shared" si="211"/>
        <v>7.1111111111111107</v>
      </c>
      <c r="AZ74" s="21">
        <f t="shared" si="151"/>
        <v>-6.5</v>
      </c>
      <c r="BA74" s="21">
        <f t="shared" si="152"/>
        <v>-9.3333333333333339</v>
      </c>
      <c r="BB74" s="21">
        <f t="shared" si="153"/>
        <v>-4.3333333333333339</v>
      </c>
      <c r="BC74" s="21">
        <f t="shared" si="154"/>
        <v>-7.8888888888888893</v>
      </c>
      <c r="BD74" s="6">
        <f t="shared" si="155"/>
        <v>-0.121875</v>
      </c>
      <c r="BE74" s="6">
        <f t="shared" si="156"/>
        <v>-0.17500000000000002</v>
      </c>
      <c r="BF74" s="6">
        <f t="shared" si="157"/>
        <v>-8.1250000000000003E-2</v>
      </c>
      <c r="BG74" s="6">
        <f t="shared" si="158"/>
        <v>-0.14791666666666667</v>
      </c>
      <c r="BH74" s="40">
        <f t="shared" si="212"/>
        <v>6.5</v>
      </c>
      <c r="BI74" s="40">
        <f t="shared" si="213"/>
        <v>9.3333333333333339</v>
      </c>
      <c r="BJ74" s="40">
        <f t="shared" si="214"/>
        <v>4.3333333333333339</v>
      </c>
      <c r="BK74" s="40">
        <f t="shared" si="215"/>
        <v>7.8888888888888893</v>
      </c>
      <c r="BL74" s="21">
        <f t="shared" si="216"/>
        <v>0.121875</v>
      </c>
      <c r="BM74" s="21">
        <f t="shared" si="217"/>
        <v>0.17500000000000002</v>
      </c>
      <c r="BN74" s="21">
        <f t="shared" si="218"/>
        <v>8.1250000000000003E-2</v>
      </c>
      <c r="BO74" s="21">
        <f t="shared" si="219"/>
        <v>0.14791666666666667</v>
      </c>
      <c r="BP74" s="23">
        <f t="shared" si="159"/>
        <v>0.55319148936170215</v>
      </c>
      <c r="BQ74" s="23">
        <f t="shared" si="160"/>
        <v>0.9032258064516131</v>
      </c>
      <c r="BR74" s="23">
        <f t="shared" si="161"/>
        <v>0.33766233766233772</v>
      </c>
      <c r="BS74" s="23">
        <f t="shared" si="162"/>
        <v>0.71356783919597999</v>
      </c>
      <c r="BT74" s="66">
        <f t="shared" si="220"/>
        <v>0.55319148936170215</v>
      </c>
      <c r="BU74" s="66">
        <f t="shared" si="163"/>
        <v>0.9032258064516131</v>
      </c>
      <c r="BV74" s="66">
        <f t="shared" si="164"/>
        <v>0.33766233766233772</v>
      </c>
      <c r="BW74" s="66">
        <f t="shared" si="165"/>
        <v>0.71356783919597999</v>
      </c>
      <c r="BX74" s="16">
        <v>0</v>
      </c>
      <c r="BY74" s="16">
        <v>0</v>
      </c>
      <c r="BZ74" s="7">
        <v>60</v>
      </c>
      <c r="CA74" s="7">
        <v>78</v>
      </c>
      <c r="CB74" s="47">
        <f t="shared" si="221"/>
        <v>69</v>
      </c>
      <c r="CC74" s="47">
        <f t="shared" si="222"/>
        <v>46</v>
      </c>
      <c r="CD74" s="47">
        <f t="shared" si="166"/>
        <v>64.333333333333329</v>
      </c>
      <c r="CE74" s="47">
        <f t="shared" si="223"/>
        <v>42.888888888888886</v>
      </c>
      <c r="CF74" s="46">
        <f t="shared" si="167"/>
        <v>14</v>
      </c>
      <c r="CG74" s="46">
        <f t="shared" si="168"/>
        <v>-9</v>
      </c>
      <c r="CH74" s="46">
        <f t="shared" si="169"/>
        <v>9.3333333333333286</v>
      </c>
      <c r="CI74" s="46">
        <f t="shared" si="170"/>
        <v>-12.111111111111114</v>
      </c>
      <c r="CJ74" s="7">
        <f t="shared" si="171"/>
        <v>0.26250000000000001</v>
      </c>
      <c r="CK74" s="7">
        <f t="shared" si="172"/>
        <v>-0.16874999999999998</v>
      </c>
      <c r="CL74" s="7">
        <f t="shared" si="173"/>
        <v>0.17499999999999991</v>
      </c>
      <c r="CM74" s="7">
        <f t="shared" si="174"/>
        <v>-0.22708333333333339</v>
      </c>
      <c r="CN74" s="47">
        <f t="shared" si="224"/>
        <v>14</v>
      </c>
      <c r="CO74" s="47">
        <f t="shared" si="225"/>
        <v>9</v>
      </c>
      <c r="CP74" s="47">
        <f t="shared" si="226"/>
        <v>9.3333333333333286</v>
      </c>
      <c r="CQ74" s="47">
        <f t="shared" si="227"/>
        <v>12.111111111111114</v>
      </c>
      <c r="CR74" s="46">
        <f t="shared" si="228"/>
        <v>0.26250000000000001</v>
      </c>
      <c r="CS74" s="46">
        <f t="shared" si="229"/>
        <v>0.16874999999999998</v>
      </c>
      <c r="CT74" s="46">
        <f t="shared" si="230"/>
        <v>0.17499999999999991</v>
      </c>
      <c r="CU74" s="46">
        <f t="shared" si="231"/>
        <v>0.22708333333333339</v>
      </c>
      <c r="CV74" s="65">
        <f t="shared" si="175"/>
        <v>-0.22580645161290322</v>
      </c>
      <c r="CW74" s="65">
        <f t="shared" si="176"/>
        <v>0.17821782178217821</v>
      </c>
      <c r="CX74" s="65">
        <f t="shared" si="177"/>
        <v>-0.15642458100558651</v>
      </c>
      <c r="CY74" s="65">
        <f t="shared" si="178"/>
        <v>0.24744608399545978</v>
      </c>
      <c r="CZ74" s="64">
        <f t="shared" si="232"/>
        <v>0.22580645161290322</v>
      </c>
      <c r="DA74" s="64">
        <f t="shared" si="179"/>
        <v>0.17821782178217821</v>
      </c>
      <c r="DB74" s="64">
        <f t="shared" si="180"/>
        <v>0.15642458100558651</v>
      </c>
      <c r="DC74" s="64">
        <f t="shared" si="181"/>
        <v>0.24744608399545978</v>
      </c>
      <c r="DD74" s="45">
        <v>1</v>
      </c>
      <c r="DE74" s="45">
        <v>0</v>
      </c>
      <c r="DF74" s="67">
        <v>0.55319148936170215</v>
      </c>
      <c r="DG74" s="67">
        <v>0.9032258064516131</v>
      </c>
      <c r="DH74" s="67">
        <v>0.33766233766233772</v>
      </c>
      <c r="DI74" s="67">
        <v>0.71356783919597999</v>
      </c>
      <c r="DJ74" s="69">
        <v>0.55319148936170215</v>
      </c>
      <c r="DK74" s="69">
        <v>0.9032258064516131</v>
      </c>
      <c r="DL74" s="69">
        <v>0.33766233766233772</v>
      </c>
      <c r="DM74" s="69">
        <v>0.71356783919597999</v>
      </c>
      <c r="DN74" s="1">
        <v>1</v>
      </c>
      <c r="DO74" s="1">
        <v>0</v>
      </c>
      <c r="DP74" s="1">
        <v>6</v>
      </c>
    </row>
    <row r="75" spans="1:123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144"/>
        <v>37.333333333333336</v>
      </c>
      <c r="H75" s="8">
        <f t="shared" si="145"/>
        <v>24.888888888888889</v>
      </c>
      <c r="I75" s="11">
        <f t="shared" si="146"/>
        <v>4.8888888888888893</v>
      </c>
      <c r="J75" s="8">
        <f t="shared" si="147"/>
        <v>-20.111111111111111</v>
      </c>
      <c r="K75" s="8">
        <f t="shared" si="148"/>
        <v>-22.111111111111111</v>
      </c>
      <c r="L75" s="37">
        <v>30</v>
      </c>
      <c r="M75" s="37">
        <v>40</v>
      </c>
      <c r="N75" s="35">
        <f t="shared" si="182"/>
        <v>35</v>
      </c>
      <c r="O75" s="35">
        <f t="shared" si="183"/>
        <v>23.333333333333332</v>
      </c>
      <c r="P75" s="35">
        <f t="shared" si="184"/>
        <v>30</v>
      </c>
      <c r="Q75" s="35">
        <f t="shared" si="185"/>
        <v>20</v>
      </c>
      <c r="R75" s="42">
        <f t="shared" si="186"/>
        <v>15</v>
      </c>
      <c r="S75" s="42">
        <f t="shared" si="187"/>
        <v>3.3333333333333321</v>
      </c>
      <c r="T75" s="42">
        <f t="shared" si="188"/>
        <v>10</v>
      </c>
      <c r="U75" s="42">
        <f t="shared" si="189"/>
        <v>0</v>
      </c>
      <c r="V75" s="10">
        <f t="shared" si="190"/>
        <v>0.40178571428571425</v>
      </c>
      <c r="W75" s="10">
        <f t="shared" si="191"/>
        <v>8.9285714285714246E-2</v>
      </c>
      <c r="X75" s="10">
        <f t="shared" si="192"/>
        <v>0.26785714285714285</v>
      </c>
      <c r="Y75" s="10">
        <f t="shared" si="193"/>
        <v>0</v>
      </c>
      <c r="Z75" s="37">
        <f t="shared" si="194"/>
        <v>15</v>
      </c>
      <c r="AA75" s="37">
        <f t="shared" si="195"/>
        <v>3.3333333333333321</v>
      </c>
      <c r="AB75" s="37">
        <f t="shared" si="196"/>
        <v>10</v>
      </c>
      <c r="AC75" s="37">
        <f t="shared" si="197"/>
        <v>0</v>
      </c>
      <c r="AD75" s="58">
        <f t="shared" si="198"/>
        <v>0.40178571428571425</v>
      </c>
      <c r="AE75" s="58">
        <f t="shared" si="199"/>
        <v>8.9285714285714246E-2</v>
      </c>
      <c r="AF75" s="58">
        <f t="shared" si="200"/>
        <v>0.26785714285714285</v>
      </c>
      <c r="AG75" s="58">
        <f t="shared" si="201"/>
        <v>0</v>
      </c>
      <c r="AH75" s="35">
        <f t="shared" si="202"/>
        <v>-0.54545454545454541</v>
      </c>
      <c r="AI75" s="35">
        <f t="shared" si="203"/>
        <v>-0.1538461538461538</v>
      </c>
      <c r="AJ75" s="35">
        <f t="shared" si="204"/>
        <v>-0.4</v>
      </c>
      <c r="AK75" s="35">
        <f t="shared" si="205"/>
        <v>0</v>
      </c>
      <c r="AL75" s="10">
        <f t="shared" si="206"/>
        <v>0.54545454545454541</v>
      </c>
      <c r="AM75" s="10">
        <f t="shared" si="207"/>
        <v>0.1538461538461538</v>
      </c>
      <c r="AN75" s="10">
        <f t="shared" si="208"/>
        <v>0.4</v>
      </c>
      <c r="AO75" s="10">
        <f t="shared" si="209"/>
        <v>0</v>
      </c>
      <c r="AP75" s="58">
        <f>(D75-28.7)^2</f>
        <v>75.689999999999984</v>
      </c>
      <c r="AQ75" s="52">
        <v>1</v>
      </c>
      <c r="AR75" s="52" t="s">
        <v>123</v>
      </c>
      <c r="AS75" s="52">
        <v>0</v>
      </c>
      <c r="AT75" s="6">
        <v>60</v>
      </c>
      <c r="AU75" s="6">
        <v>30</v>
      </c>
      <c r="AV75" s="40">
        <f t="shared" si="149"/>
        <v>45</v>
      </c>
      <c r="AW75" s="40">
        <f t="shared" si="210"/>
        <v>30</v>
      </c>
      <c r="AX75" s="40">
        <f t="shared" si="150"/>
        <v>45</v>
      </c>
      <c r="AY75" s="40">
        <f t="shared" si="211"/>
        <v>30</v>
      </c>
      <c r="AZ75" s="21">
        <f t="shared" si="151"/>
        <v>0</v>
      </c>
      <c r="BA75" s="21">
        <f t="shared" si="152"/>
        <v>-15</v>
      </c>
      <c r="BB75" s="21">
        <f t="shared" si="153"/>
        <v>0</v>
      </c>
      <c r="BC75" s="21">
        <f t="shared" si="154"/>
        <v>-15</v>
      </c>
      <c r="BD75" s="6">
        <f t="shared" si="155"/>
        <v>0</v>
      </c>
      <c r="BE75" s="6">
        <f t="shared" si="156"/>
        <v>-0.40178571428571425</v>
      </c>
      <c r="BF75" s="6">
        <f t="shared" si="157"/>
        <v>0</v>
      </c>
      <c r="BG75" s="6">
        <f t="shared" si="158"/>
        <v>-0.40178571428571425</v>
      </c>
      <c r="BH75" s="40">
        <f t="shared" si="212"/>
        <v>0</v>
      </c>
      <c r="BI75" s="40">
        <f t="shared" si="213"/>
        <v>15</v>
      </c>
      <c r="BJ75" s="40">
        <f t="shared" si="214"/>
        <v>0</v>
      </c>
      <c r="BK75" s="40">
        <f t="shared" si="215"/>
        <v>15</v>
      </c>
      <c r="BL75" s="21">
        <f t="shared" si="216"/>
        <v>0</v>
      </c>
      <c r="BM75" s="21">
        <f t="shared" si="217"/>
        <v>0.40178571428571425</v>
      </c>
      <c r="BN75" s="21">
        <f t="shared" si="218"/>
        <v>0</v>
      </c>
      <c r="BO75" s="21">
        <f t="shared" si="219"/>
        <v>0.40178571428571425</v>
      </c>
      <c r="BP75" s="23">
        <f t="shared" si="159"/>
        <v>0</v>
      </c>
      <c r="BQ75" s="23">
        <f t="shared" si="160"/>
        <v>0.4</v>
      </c>
      <c r="BR75" s="23">
        <f t="shared" si="161"/>
        <v>0</v>
      </c>
      <c r="BS75" s="23">
        <f t="shared" si="162"/>
        <v>0.4</v>
      </c>
      <c r="BT75" s="66">
        <f t="shared" si="220"/>
        <v>0</v>
      </c>
      <c r="BU75" s="66">
        <f t="shared" si="163"/>
        <v>0.4</v>
      </c>
      <c r="BV75" s="66">
        <f t="shared" si="164"/>
        <v>0</v>
      </c>
      <c r="BW75" s="66">
        <f t="shared" si="165"/>
        <v>0.4</v>
      </c>
      <c r="BX75" s="16">
        <v>0</v>
      </c>
      <c r="BY75" s="16">
        <v>0</v>
      </c>
      <c r="BZ75" s="7">
        <v>30</v>
      </c>
      <c r="CA75" s="7">
        <v>60</v>
      </c>
      <c r="CB75" s="47">
        <f t="shared" si="221"/>
        <v>45</v>
      </c>
      <c r="CC75" s="47">
        <f t="shared" si="222"/>
        <v>30</v>
      </c>
      <c r="CD75" s="47">
        <f t="shared" si="166"/>
        <v>45.666666666666664</v>
      </c>
      <c r="CE75" s="47">
        <f t="shared" si="223"/>
        <v>30.444444444444443</v>
      </c>
      <c r="CF75" s="46">
        <f t="shared" si="167"/>
        <v>-2</v>
      </c>
      <c r="CG75" s="46">
        <f t="shared" si="168"/>
        <v>-17</v>
      </c>
      <c r="CH75" s="46">
        <f t="shared" si="169"/>
        <v>-1.3333333333333357</v>
      </c>
      <c r="CI75" s="46">
        <f t="shared" si="170"/>
        <v>-16.555555555555557</v>
      </c>
      <c r="CJ75" s="7">
        <f t="shared" si="171"/>
        <v>-5.3571428571428568E-2</v>
      </c>
      <c r="CK75" s="7">
        <f t="shared" si="172"/>
        <v>-0.45535714285714285</v>
      </c>
      <c r="CL75" s="7">
        <f t="shared" si="173"/>
        <v>-3.5714285714285775E-2</v>
      </c>
      <c r="CM75" s="7">
        <f t="shared" si="174"/>
        <v>-0.44345238095238099</v>
      </c>
      <c r="CN75" s="47">
        <f t="shared" si="224"/>
        <v>2</v>
      </c>
      <c r="CO75" s="47">
        <f t="shared" si="225"/>
        <v>17</v>
      </c>
      <c r="CP75" s="47">
        <f t="shared" si="226"/>
        <v>1.3333333333333357</v>
      </c>
      <c r="CQ75" s="47">
        <f t="shared" si="227"/>
        <v>16.555555555555557</v>
      </c>
      <c r="CR75" s="46">
        <f t="shared" si="228"/>
        <v>5.3571428571428568E-2</v>
      </c>
      <c r="CS75" s="46">
        <f t="shared" si="229"/>
        <v>0.45535714285714285</v>
      </c>
      <c r="CT75" s="46">
        <f t="shared" si="230"/>
        <v>3.5714285714285775E-2</v>
      </c>
      <c r="CU75" s="46">
        <f t="shared" si="231"/>
        <v>0.44345238095238099</v>
      </c>
      <c r="CV75" s="65">
        <f t="shared" si="175"/>
        <v>4.3478260869565216E-2</v>
      </c>
      <c r="CW75" s="65">
        <f t="shared" si="176"/>
        <v>0.44155844155844154</v>
      </c>
      <c r="CX75" s="65">
        <f t="shared" si="177"/>
        <v>2.8776978417266241E-2</v>
      </c>
      <c r="CY75" s="65">
        <f t="shared" si="178"/>
        <v>0.4275466284074606</v>
      </c>
      <c r="CZ75" s="64">
        <f t="shared" si="232"/>
        <v>4.3478260869565216E-2</v>
      </c>
      <c r="DA75" s="64">
        <f t="shared" si="179"/>
        <v>0.44155844155844154</v>
      </c>
      <c r="DB75" s="64">
        <f t="shared" si="180"/>
        <v>2.8776978417266241E-2</v>
      </c>
      <c r="DC75" s="64">
        <f t="shared" si="181"/>
        <v>0.4275466284074606</v>
      </c>
      <c r="DD75" s="45">
        <v>0</v>
      </c>
      <c r="DE75" s="45">
        <v>0</v>
      </c>
      <c r="DF75" s="67">
        <v>0</v>
      </c>
      <c r="DG75" s="67">
        <v>0.4</v>
      </c>
      <c r="DH75" s="67">
        <v>0</v>
      </c>
      <c r="DI75" s="67">
        <v>0.4</v>
      </c>
      <c r="DJ75" s="69">
        <v>0</v>
      </c>
      <c r="DK75" s="69">
        <v>0.4</v>
      </c>
      <c r="DL75" s="69">
        <v>0</v>
      </c>
      <c r="DM75" s="69">
        <v>0.4</v>
      </c>
      <c r="DN75" s="1">
        <v>7</v>
      </c>
      <c r="DO75" s="1">
        <v>0</v>
      </c>
      <c r="DP75" s="1">
        <v>0</v>
      </c>
    </row>
    <row r="76" spans="1:123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144"/>
        <v>36.666666666666664</v>
      </c>
      <c r="H76" s="8">
        <f t="shared" si="145"/>
        <v>24.444444444444443</v>
      </c>
      <c r="I76" s="8">
        <f t="shared" si="146"/>
        <v>-15.555555555555557</v>
      </c>
      <c r="J76" s="11">
        <f t="shared" si="147"/>
        <v>-10.555555555555557</v>
      </c>
      <c r="K76" s="11">
        <f t="shared" si="148"/>
        <v>-10.555555555555557</v>
      </c>
      <c r="L76" s="37">
        <v>70</v>
      </c>
      <c r="M76" s="37">
        <v>15</v>
      </c>
      <c r="N76" s="35">
        <f t="shared" si="182"/>
        <v>42.5</v>
      </c>
      <c r="O76" s="35">
        <f t="shared" si="183"/>
        <v>28.333333333333332</v>
      </c>
      <c r="P76" s="35">
        <f t="shared" si="184"/>
        <v>41.666666666666664</v>
      </c>
      <c r="Q76" s="35">
        <f t="shared" si="185"/>
        <v>27.777777777777775</v>
      </c>
      <c r="R76" s="42">
        <f t="shared" si="186"/>
        <v>2.5</v>
      </c>
      <c r="S76" s="42">
        <f t="shared" si="187"/>
        <v>-11.666666666666668</v>
      </c>
      <c r="T76" s="42">
        <f t="shared" si="188"/>
        <v>1.6666666666666643</v>
      </c>
      <c r="U76" s="42">
        <f t="shared" si="189"/>
        <v>-12.222222222222225</v>
      </c>
      <c r="V76" s="10">
        <f t="shared" si="190"/>
        <v>6.8181818181818191E-2</v>
      </c>
      <c r="W76" s="10">
        <f t="shared" si="191"/>
        <v>-0.31818181818181823</v>
      </c>
      <c r="X76" s="10">
        <f t="shared" si="192"/>
        <v>4.5454545454545393E-2</v>
      </c>
      <c r="Y76" s="10">
        <f t="shared" si="193"/>
        <v>-0.33333333333333343</v>
      </c>
      <c r="Z76" s="37">
        <f t="shared" si="194"/>
        <v>2.5</v>
      </c>
      <c r="AA76" s="37">
        <f t="shared" si="195"/>
        <v>11.666666666666668</v>
      </c>
      <c r="AB76" s="37">
        <f t="shared" si="196"/>
        <v>1.6666666666666643</v>
      </c>
      <c r="AC76" s="37">
        <f t="shared" si="197"/>
        <v>12.222222222222225</v>
      </c>
      <c r="AD76" s="58">
        <f t="shared" si="198"/>
        <v>6.8181818181818191E-2</v>
      </c>
      <c r="AE76" s="58">
        <f t="shared" si="199"/>
        <v>0.31818181818181823</v>
      </c>
      <c r="AF76" s="58">
        <f t="shared" si="200"/>
        <v>4.5454545454545393E-2</v>
      </c>
      <c r="AG76" s="58">
        <f t="shared" si="201"/>
        <v>0.33333333333333343</v>
      </c>
      <c r="AH76" s="35">
        <f t="shared" si="202"/>
        <v>-6.0606060606060608E-2</v>
      </c>
      <c r="AI76" s="35">
        <f t="shared" si="203"/>
        <v>0.34146341463414642</v>
      </c>
      <c r="AJ76" s="35">
        <f t="shared" si="204"/>
        <v>-4.0816326530612193E-2</v>
      </c>
      <c r="AK76" s="35">
        <f t="shared" si="205"/>
        <v>0.36065573770491816</v>
      </c>
      <c r="AL76" s="10">
        <f t="shared" si="206"/>
        <v>6.0606060606060608E-2</v>
      </c>
      <c r="AM76" s="10">
        <f t="shared" si="207"/>
        <v>0.34146341463414642</v>
      </c>
      <c r="AN76" s="10">
        <f t="shared" si="208"/>
        <v>4.0816326530612193E-2</v>
      </c>
      <c r="AO76" s="10">
        <f t="shared" si="209"/>
        <v>0.36065573770491816</v>
      </c>
      <c r="AP76" s="58">
        <f>(D76-25.7)^2</f>
        <v>204.49</v>
      </c>
      <c r="AQ76" s="52">
        <v>0</v>
      </c>
      <c r="AR76" s="52" t="s">
        <v>123</v>
      </c>
      <c r="AS76" s="52">
        <v>1</v>
      </c>
      <c r="AT76" s="6">
        <v>55</v>
      </c>
      <c r="AU76" s="6">
        <v>30</v>
      </c>
      <c r="AV76" s="40">
        <f t="shared" si="149"/>
        <v>42.5</v>
      </c>
      <c r="AW76" s="40">
        <f t="shared" si="210"/>
        <v>28.333333333333332</v>
      </c>
      <c r="AX76" s="40">
        <f t="shared" si="150"/>
        <v>40</v>
      </c>
      <c r="AY76" s="40">
        <f t="shared" si="211"/>
        <v>26.666666666666664</v>
      </c>
      <c r="AZ76" s="21">
        <f t="shared" si="151"/>
        <v>7.5</v>
      </c>
      <c r="BA76" s="21">
        <f t="shared" si="152"/>
        <v>-6.6666666666666679</v>
      </c>
      <c r="BB76" s="21">
        <f t="shared" si="153"/>
        <v>5</v>
      </c>
      <c r="BC76" s="21">
        <f t="shared" si="154"/>
        <v>-8.3333333333333357</v>
      </c>
      <c r="BD76" s="6">
        <f t="shared" si="155"/>
        <v>0.20454545454545456</v>
      </c>
      <c r="BE76" s="6">
        <f t="shared" si="156"/>
        <v>-0.18181818181818185</v>
      </c>
      <c r="BF76" s="6">
        <f t="shared" si="157"/>
        <v>0.13636363636363638</v>
      </c>
      <c r="BG76" s="6">
        <f t="shared" si="158"/>
        <v>-0.22727272727272735</v>
      </c>
      <c r="BH76" s="40">
        <f t="shared" si="212"/>
        <v>7.5</v>
      </c>
      <c r="BI76" s="40">
        <f t="shared" si="213"/>
        <v>6.6666666666666679</v>
      </c>
      <c r="BJ76" s="40">
        <f t="shared" si="214"/>
        <v>5</v>
      </c>
      <c r="BK76" s="40">
        <f t="shared" si="215"/>
        <v>8.3333333333333357</v>
      </c>
      <c r="BL76" s="21">
        <f t="shared" si="216"/>
        <v>0.20454545454545456</v>
      </c>
      <c r="BM76" s="21">
        <f t="shared" si="217"/>
        <v>0.18181818181818185</v>
      </c>
      <c r="BN76" s="21">
        <f t="shared" si="218"/>
        <v>0.13636363636363638</v>
      </c>
      <c r="BO76" s="21">
        <f t="shared" si="219"/>
        <v>0.22727272727272735</v>
      </c>
      <c r="BP76" s="23">
        <f t="shared" si="159"/>
        <v>-0.19354838709677419</v>
      </c>
      <c r="BQ76" s="23">
        <f t="shared" si="160"/>
        <v>0.21052631578947373</v>
      </c>
      <c r="BR76" s="23">
        <f t="shared" si="161"/>
        <v>-0.13333333333333333</v>
      </c>
      <c r="BS76" s="23">
        <f t="shared" si="162"/>
        <v>0.27027027027027034</v>
      </c>
      <c r="BT76" s="66">
        <f t="shared" si="220"/>
        <v>0.19354838709677419</v>
      </c>
      <c r="BU76" s="66">
        <f t="shared" si="163"/>
        <v>0.21052631578947373</v>
      </c>
      <c r="BV76" s="66">
        <f t="shared" si="164"/>
        <v>0.13333333333333333</v>
      </c>
      <c r="BW76" s="66">
        <f t="shared" si="165"/>
        <v>0.27027027027027034</v>
      </c>
      <c r="BX76" s="16">
        <v>1</v>
      </c>
      <c r="BY76" s="16">
        <v>1</v>
      </c>
      <c r="BZ76" s="7">
        <v>30</v>
      </c>
      <c r="CA76" s="7">
        <v>45</v>
      </c>
      <c r="CB76" s="47">
        <f t="shared" si="221"/>
        <v>37.5</v>
      </c>
      <c r="CC76" s="47">
        <f t="shared" si="222"/>
        <v>25</v>
      </c>
      <c r="CD76" s="47">
        <f t="shared" si="166"/>
        <v>36.666666666666664</v>
      </c>
      <c r="CE76" s="47">
        <f t="shared" si="223"/>
        <v>24.444444444444443</v>
      </c>
      <c r="CF76" s="46">
        <f t="shared" si="167"/>
        <v>2.5</v>
      </c>
      <c r="CG76" s="46">
        <f t="shared" si="168"/>
        <v>-10</v>
      </c>
      <c r="CH76" s="46">
        <f t="shared" si="169"/>
        <v>1.6666666666666643</v>
      </c>
      <c r="CI76" s="46">
        <f t="shared" si="170"/>
        <v>-10.555555555555557</v>
      </c>
      <c r="CJ76" s="7">
        <f t="shared" si="171"/>
        <v>6.8181818181818191E-2</v>
      </c>
      <c r="CK76" s="7">
        <f t="shared" si="172"/>
        <v>-0.27272727272727276</v>
      </c>
      <c r="CL76" s="7">
        <f t="shared" si="173"/>
        <v>4.5454545454545393E-2</v>
      </c>
      <c r="CM76" s="7">
        <f t="shared" si="174"/>
        <v>-0.28787878787878796</v>
      </c>
      <c r="CN76" s="47">
        <f t="shared" si="224"/>
        <v>2.5</v>
      </c>
      <c r="CO76" s="47">
        <f t="shared" si="225"/>
        <v>10</v>
      </c>
      <c r="CP76" s="47">
        <f t="shared" si="226"/>
        <v>1.6666666666666643</v>
      </c>
      <c r="CQ76" s="47">
        <f t="shared" si="227"/>
        <v>10.555555555555557</v>
      </c>
      <c r="CR76" s="46">
        <f t="shared" si="228"/>
        <v>6.8181818181818191E-2</v>
      </c>
      <c r="CS76" s="46">
        <f t="shared" si="229"/>
        <v>0.27272727272727276</v>
      </c>
      <c r="CT76" s="46">
        <f t="shared" si="230"/>
        <v>4.5454545454545393E-2</v>
      </c>
      <c r="CU76" s="46">
        <f t="shared" si="231"/>
        <v>0.28787878787878796</v>
      </c>
      <c r="CV76" s="65">
        <f t="shared" si="175"/>
        <v>-6.8965517241379309E-2</v>
      </c>
      <c r="CW76" s="65">
        <f t="shared" si="176"/>
        <v>0.33333333333333331</v>
      </c>
      <c r="CX76" s="65">
        <f t="shared" si="177"/>
        <v>-4.6511627906976681E-2</v>
      </c>
      <c r="CY76" s="65">
        <f t="shared" si="178"/>
        <v>0.35514018691588789</v>
      </c>
      <c r="CZ76" s="64">
        <f t="shared" si="232"/>
        <v>6.8965517241379309E-2</v>
      </c>
      <c r="DA76" s="64">
        <f t="shared" si="179"/>
        <v>0.33333333333333331</v>
      </c>
      <c r="DB76" s="64">
        <f t="shared" si="180"/>
        <v>4.6511627906976681E-2</v>
      </c>
      <c r="DC76" s="64">
        <f t="shared" si="181"/>
        <v>0.35514018691588789</v>
      </c>
      <c r="DD76" s="45">
        <v>1</v>
      </c>
      <c r="DE76" s="45">
        <v>2</v>
      </c>
      <c r="DF76" s="67">
        <v>-0.19354838709677419</v>
      </c>
      <c r="DG76" s="67">
        <v>0.21052631578947373</v>
      </c>
      <c r="DH76" s="67">
        <v>-0.13333333333333333</v>
      </c>
      <c r="DI76" s="67">
        <v>0.27027027027027034</v>
      </c>
      <c r="DJ76" s="69">
        <v>0.19354838709677419</v>
      </c>
      <c r="DK76" s="69">
        <v>0.21052631578947373</v>
      </c>
      <c r="DL76" s="69">
        <v>0.13333333333333333</v>
      </c>
      <c r="DM76" s="69">
        <v>0.27027027027027034</v>
      </c>
      <c r="DN76" s="1">
        <v>0</v>
      </c>
      <c r="DO76" s="1">
        <v>4</v>
      </c>
      <c r="DP76" s="1">
        <v>5</v>
      </c>
    </row>
    <row r="77" spans="1:123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144"/>
        <v>38.333333333333336</v>
      </c>
      <c r="H77" s="8">
        <f t="shared" si="145"/>
        <v>25.555555555555557</v>
      </c>
      <c r="I77" s="11">
        <f t="shared" si="146"/>
        <v>-4.4444444444444429</v>
      </c>
      <c r="J77" s="8">
        <f t="shared" si="147"/>
        <v>-19.444444444444443</v>
      </c>
      <c r="K77" s="8">
        <f t="shared" si="148"/>
        <v>-14.444444444444443</v>
      </c>
      <c r="L77" s="37">
        <v>20</v>
      </c>
      <c r="M77" s="37">
        <v>40</v>
      </c>
      <c r="N77" s="35">
        <f t="shared" si="182"/>
        <v>30</v>
      </c>
      <c r="O77" s="35">
        <f t="shared" si="183"/>
        <v>20</v>
      </c>
      <c r="P77" s="35">
        <f t="shared" si="184"/>
        <v>30</v>
      </c>
      <c r="Q77" s="35">
        <f t="shared" si="185"/>
        <v>20</v>
      </c>
      <c r="R77" s="42">
        <f t="shared" si="186"/>
        <v>0</v>
      </c>
      <c r="S77" s="42">
        <f t="shared" si="187"/>
        <v>-10</v>
      </c>
      <c r="T77" s="42">
        <f t="shared" si="188"/>
        <v>0</v>
      </c>
      <c r="U77" s="42">
        <f t="shared" si="189"/>
        <v>-10</v>
      </c>
      <c r="V77" s="10">
        <f t="shared" si="190"/>
        <v>0</v>
      </c>
      <c r="W77" s="10">
        <f t="shared" si="191"/>
        <v>-0.2608695652173913</v>
      </c>
      <c r="X77" s="10">
        <f t="shared" si="192"/>
        <v>0</v>
      </c>
      <c r="Y77" s="10">
        <f t="shared" si="193"/>
        <v>-0.2608695652173913</v>
      </c>
      <c r="Z77" s="37">
        <f t="shared" si="194"/>
        <v>0</v>
      </c>
      <c r="AA77" s="37">
        <f t="shared" si="195"/>
        <v>10</v>
      </c>
      <c r="AB77" s="37">
        <f t="shared" si="196"/>
        <v>0</v>
      </c>
      <c r="AC77" s="37">
        <f t="shared" si="197"/>
        <v>10</v>
      </c>
      <c r="AD77" s="58">
        <f t="shared" si="198"/>
        <v>0</v>
      </c>
      <c r="AE77" s="58">
        <f t="shared" si="199"/>
        <v>0.2608695652173913</v>
      </c>
      <c r="AF77" s="58">
        <f t="shared" si="200"/>
        <v>0</v>
      </c>
      <c r="AG77" s="58">
        <f t="shared" si="201"/>
        <v>0.2608695652173913</v>
      </c>
      <c r="AH77" s="35">
        <f t="shared" si="202"/>
        <v>0</v>
      </c>
      <c r="AI77" s="35">
        <f t="shared" si="203"/>
        <v>0.4</v>
      </c>
      <c r="AJ77" s="35">
        <f t="shared" si="204"/>
        <v>0</v>
      </c>
      <c r="AK77" s="35">
        <f t="shared" si="205"/>
        <v>0.4</v>
      </c>
      <c r="AL77" s="10">
        <f t="shared" si="206"/>
        <v>0</v>
      </c>
      <c r="AM77" s="10">
        <f t="shared" si="207"/>
        <v>0.4</v>
      </c>
      <c r="AN77" s="10">
        <f t="shared" si="208"/>
        <v>0</v>
      </c>
      <c r="AO77" s="10">
        <f t="shared" si="209"/>
        <v>0.4</v>
      </c>
      <c r="AP77" s="58">
        <f>(D77-25.1)^2</f>
        <v>24.009999999999987</v>
      </c>
      <c r="AQ77" s="52">
        <v>1</v>
      </c>
      <c r="AR77" s="52" t="s">
        <v>123</v>
      </c>
      <c r="AS77" s="52">
        <v>1</v>
      </c>
      <c r="AT77" s="6">
        <v>50</v>
      </c>
      <c r="AU77" s="6">
        <v>45</v>
      </c>
      <c r="AV77" s="40">
        <f t="shared" si="149"/>
        <v>47.5</v>
      </c>
      <c r="AW77" s="40">
        <f t="shared" si="210"/>
        <v>31.666666666666664</v>
      </c>
      <c r="AX77" s="40">
        <f t="shared" si="150"/>
        <v>46.666666666666664</v>
      </c>
      <c r="AY77" s="40">
        <f t="shared" si="211"/>
        <v>31.111111111111107</v>
      </c>
      <c r="AZ77" s="21">
        <f t="shared" si="151"/>
        <v>2.5</v>
      </c>
      <c r="BA77" s="21">
        <f t="shared" si="152"/>
        <v>-13.333333333333336</v>
      </c>
      <c r="BB77" s="21">
        <f t="shared" si="153"/>
        <v>1.6666666666666643</v>
      </c>
      <c r="BC77" s="21">
        <f t="shared" si="154"/>
        <v>-13.888888888888893</v>
      </c>
      <c r="BD77" s="6">
        <f t="shared" si="155"/>
        <v>6.5217391304347824E-2</v>
      </c>
      <c r="BE77" s="6">
        <f t="shared" si="156"/>
        <v>-0.34782608695652178</v>
      </c>
      <c r="BF77" s="6">
        <f t="shared" si="157"/>
        <v>4.3478260869565154E-2</v>
      </c>
      <c r="BG77" s="6">
        <f t="shared" si="158"/>
        <v>-0.3623188405797102</v>
      </c>
      <c r="BH77" s="40">
        <f t="shared" si="212"/>
        <v>2.5</v>
      </c>
      <c r="BI77" s="40">
        <f t="shared" si="213"/>
        <v>13.333333333333336</v>
      </c>
      <c r="BJ77" s="40">
        <f t="shared" si="214"/>
        <v>1.6666666666666643</v>
      </c>
      <c r="BK77" s="40">
        <f t="shared" si="215"/>
        <v>13.888888888888893</v>
      </c>
      <c r="BL77" s="21">
        <f t="shared" si="216"/>
        <v>6.5217391304347824E-2</v>
      </c>
      <c r="BM77" s="21">
        <f t="shared" si="217"/>
        <v>0.34782608695652178</v>
      </c>
      <c r="BN77" s="21">
        <f t="shared" si="218"/>
        <v>4.3478260869565154E-2</v>
      </c>
      <c r="BO77" s="21">
        <f t="shared" si="219"/>
        <v>0.3623188405797102</v>
      </c>
      <c r="BP77" s="23">
        <f t="shared" si="159"/>
        <v>-5.4054054054054057E-2</v>
      </c>
      <c r="BQ77" s="23">
        <f t="shared" si="160"/>
        <v>0.34782608695652184</v>
      </c>
      <c r="BR77" s="23">
        <f t="shared" si="161"/>
        <v>-3.6363636363636313E-2</v>
      </c>
      <c r="BS77" s="23">
        <f t="shared" si="162"/>
        <v>0.36496350364963515</v>
      </c>
      <c r="BT77" s="66">
        <f t="shared" si="220"/>
        <v>5.4054054054054057E-2</v>
      </c>
      <c r="BU77" s="66">
        <f t="shared" si="163"/>
        <v>0.34782608695652184</v>
      </c>
      <c r="BV77" s="66">
        <f t="shared" si="164"/>
        <v>3.6363636363636313E-2</v>
      </c>
      <c r="BW77" s="66">
        <f t="shared" si="165"/>
        <v>0.36496350364963515</v>
      </c>
      <c r="BX77" s="16">
        <v>0</v>
      </c>
      <c r="BY77" s="16">
        <v>1</v>
      </c>
      <c r="BZ77" s="7">
        <v>40</v>
      </c>
      <c r="CA77" s="7">
        <v>45</v>
      </c>
      <c r="CB77" s="47">
        <f t="shared" si="221"/>
        <v>42.5</v>
      </c>
      <c r="CC77" s="47">
        <f t="shared" si="222"/>
        <v>28.333333333333332</v>
      </c>
      <c r="CD77" s="47">
        <f t="shared" si="166"/>
        <v>41.666666666666664</v>
      </c>
      <c r="CE77" s="47">
        <f t="shared" si="223"/>
        <v>27.777777777777775</v>
      </c>
      <c r="CF77" s="46">
        <f t="shared" si="167"/>
        <v>2.5</v>
      </c>
      <c r="CG77" s="46">
        <f t="shared" si="168"/>
        <v>-11.666666666666668</v>
      </c>
      <c r="CH77" s="46">
        <f t="shared" si="169"/>
        <v>1.6666666666666643</v>
      </c>
      <c r="CI77" s="46">
        <f t="shared" si="170"/>
        <v>-12.222222222222225</v>
      </c>
      <c r="CJ77" s="7">
        <f t="shared" si="171"/>
        <v>6.5217391304347824E-2</v>
      </c>
      <c r="CK77" s="7">
        <f t="shared" si="172"/>
        <v>-0.30434782608695654</v>
      </c>
      <c r="CL77" s="7">
        <f t="shared" si="173"/>
        <v>4.3478260869565154E-2</v>
      </c>
      <c r="CM77" s="7">
        <f t="shared" si="174"/>
        <v>-0.31884057971014496</v>
      </c>
      <c r="CN77" s="47">
        <f t="shared" si="224"/>
        <v>2.5</v>
      </c>
      <c r="CO77" s="47">
        <f t="shared" si="225"/>
        <v>11.666666666666668</v>
      </c>
      <c r="CP77" s="47">
        <f t="shared" si="226"/>
        <v>1.6666666666666643</v>
      </c>
      <c r="CQ77" s="47">
        <f t="shared" si="227"/>
        <v>12.222222222222225</v>
      </c>
      <c r="CR77" s="46">
        <f t="shared" si="228"/>
        <v>6.5217391304347824E-2</v>
      </c>
      <c r="CS77" s="46">
        <f t="shared" si="229"/>
        <v>0.30434782608695654</v>
      </c>
      <c r="CT77" s="46">
        <f t="shared" si="230"/>
        <v>4.3478260869565154E-2</v>
      </c>
      <c r="CU77" s="46">
        <f t="shared" si="231"/>
        <v>0.31884057971014496</v>
      </c>
      <c r="CV77" s="65">
        <f t="shared" si="175"/>
        <v>-6.0606060606060608E-2</v>
      </c>
      <c r="CW77" s="65">
        <f t="shared" si="176"/>
        <v>0.34146341463414642</v>
      </c>
      <c r="CX77" s="65">
        <f t="shared" si="177"/>
        <v>-4.0816326530612193E-2</v>
      </c>
      <c r="CY77" s="65">
        <f t="shared" si="178"/>
        <v>0.36065573770491816</v>
      </c>
      <c r="CZ77" s="64">
        <f t="shared" si="232"/>
        <v>6.0606060606060608E-2</v>
      </c>
      <c r="DA77" s="64">
        <f t="shared" si="179"/>
        <v>0.34146341463414642</v>
      </c>
      <c r="DB77" s="64">
        <f t="shared" si="180"/>
        <v>4.0816326530612193E-2</v>
      </c>
      <c r="DC77" s="64">
        <f t="shared" si="181"/>
        <v>0.36065573770491816</v>
      </c>
      <c r="DD77" s="45">
        <v>0</v>
      </c>
      <c r="DE77" s="45">
        <v>1</v>
      </c>
      <c r="DF77" s="67">
        <v>-5.4054054054054057E-2</v>
      </c>
      <c r="DG77" s="67">
        <v>0.34782608695652184</v>
      </c>
      <c r="DH77" s="67">
        <v>-3.6363636363636313E-2</v>
      </c>
      <c r="DI77" s="67">
        <v>0.36496350364963515</v>
      </c>
      <c r="DJ77" s="69">
        <v>5.4054054054054057E-2</v>
      </c>
      <c r="DK77" s="69">
        <v>0.34782608695652184</v>
      </c>
      <c r="DL77" s="69">
        <v>3.6363636363636313E-2</v>
      </c>
      <c r="DM77" s="69">
        <v>0.36496350364963515</v>
      </c>
      <c r="DN77" s="1">
        <v>7</v>
      </c>
      <c r="DO77" s="1">
        <v>1</v>
      </c>
      <c r="DP77" s="1">
        <v>1</v>
      </c>
      <c r="DQ77" s="8">
        <f t="shared" ref="DQ77:DS77" si="235">SUM(DN74:DN77)</f>
        <v>15</v>
      </c>
      <c r="DR77" s="8">
        <f t="shared" si="235"/>
        <v>5</v>
      </c>
      <c r="DS77" s="8">
        <f t="shared" si="235"/>
        <v>12</v>
      </c>
    </row>
    <row r="78" spans="1:123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144"/>
        <v>27.333333333333332</v>
      </c>
      <c r="H78" s="8">
        <f t="shared" si="145"/>
        <v>18.222222222222221</v>
      </c>
      <c r="I78" s="8">
        <f t="shared" si="146"/>
        <v>-16.777777777777779</v>
      </c>
      <c r="J78" s="11">
        <f t="shared" si="147"/>
        <v>3.2222222222222214</v>
      </c>
      <c r="K78" s="8">
        <f t="shared" si="148"/>
        <v>-13.777777777777779</v>
      </c>
      <c r="L78" s="37">
        <v>60</v>
      </c>
      <c r="M78" s="37">
        <v>20</v>
      </c>
      <c r="N78" s="35">
        <f t="shared" si="182"/>
        <v>40</v>
      </c>
      <c r="O78" s="35">
        <f t="shared" si="183"/>
        <v>26.666666666666664</v>
      </c>
      <c r="P78" s="35">
        <f t="shared" si="184"/>
        <v>38.333333333333336</v>
      </c>
      <c r="Q78" s="35">
        <f t="shared" si="185"/>
        <v>25.555555555555557</v>
      </c>
      <c r="R78" s="42">
        <f t="shared" si="186"/>
        <v>5</v>
      </c>
      <c r="S78" s="42">
        <f t="shared" si="187"/>
        <v>-8.3333333333333357</v>
      </c>
      <c r="T78" s="42">
        <f t="shared" si="188"/>
        <v>3.3333333333333357</v>
      </c>
      <c r="U78" s="42">
        <f t="shared" si="189"/>
        <v>-9.4444444444444429</v>
      </c>
      <c r="V78" s="10">
        <f t="shared" si="190"/>
        <v>0.18292682926829268</v>
      </c>
      <c r="W78" s="10">
        <f t="shared" si="191"/>
        <v>-0.30487804878048791</v>
      </c>
      <c r="X78" s="10">
        <f t="shared" si="192"/>
        <v>0.12195121951219522</v>
      </c>
      <c r="Y78" s="10">
        <f t="shared" si="193"/>
        <v>-0.34552845528455278</v>
      </c>
      <c r="Z78" s="37">
        <f t="shared" si="194"/>
        <v>5</v>
      </c>
      <c r="AA78" s="37">
        <f t="shared" si="195"/>
        <v>8.3333333333333357</v>
      </c>
      <c r="AB78" s="37">
        <f t="shared" si="196"/>
        <v>3.3333333333333357</v>
      </c>
      <c r="AC78" s="37">
        <f t="shared" si="197"/>
        <v>9.4444444444444429</v>
      </c>
      <c r="AD78" s="58">
        <f t="shared" si="198"/>
        <v>0.18292682926829268</v>
      </c>
      <c r="AE78" s="58">
        <f t="shared" si="199"/>
        <v>0.30487804878048791</v>
      </c>
      <c r="AF78" s="58">
        <f t="shared" si="200"/>
        <v>0.12195121951219522</v>
      </c>
      <c r="AG78" s="58">
        <f t="shared" si="201"/>
        <v>0.34552845528455278</v>
      </c>
      <c r="AH78" s="35">
        <f t="shared" si="202"/>
        <v>-0.13333333333333333</v>
      </c>
      <c r="AI78" s="35">
        <f t="shared" si="203"/>
        <v>0.27027027027027034</v>
      </c>
      <c r="AJ78" s="35">
        <f t="shared" si="204"/>
        <v>-9.0909090909090967E-2</v>
      </c>
      <c r="AK78" s="35">
        <f t="shared" si="205"/>
        <v>0.31192660550458712</v>
      </c>
      <c r="AL78" s="10">
        <f t="shared" si="206"/>
        <v>0.13333333333333333</v>
      </c>
      <c r="AM78" s="10">
        <f t="shared" si="207"/>
        <v>0.27027027027027034</v>
      </c>
      <c r="AN78" s="10">
        <f t="shared" si="208"/>
        <v>9.0909090909090967E-2</v>
      </c>
      <c r="AO78" s="10">
        <f t="shared" si="209"/>
        <v>0.31192660550458712</v>
      </c>
      <c r="AP78" s="58">
        <f>(D78-27.2)^2</f>
        <v>60.840000000000011</v>
      </c>
      <c r="AQ78" s="52">
        <v>0</v>
      </c>
      <c r="AR78" s="52">
        <v>0</v>
      </c>
      <c r="AS78" s="52">
        <v>1</v>
      </c>
      <c r="AT78" s="6">
        <v>30</v>
      </c>
      <c r="AU78" s="6">
        <v>75</v>
      </c>
      <c r="AV78" s="40">
        <f t="shared" si="149"/>
        <v>52.5</v>
      </c>
      <c r="AW78" s="40">
        <f t="shared" si="210"/>
        <v>35</v>
      </c>
      <c r="AX78" s="40">
        <f t="shared" si="150"/>
        <v>40</v>
      </c>
      <c r="AY78" s="40">
        <f t="shared" si="211"/>
        <v>26.666666666666664</v>
      </c>
      <c r="AZ78" s="21">
        <f t="shared" si="151"/>
        <v>37.5</v>
      </c>
      <c r="BA78" s="21">
        <f t="shared" si="152"/>
        <v>20</v>
      </c>
      <c r="BB78" s="21">
        <f t="shared" si="153"/>
        <v>25</v>
      </c>
      <c r="BC78" s="21">
        <f t="shared" si="154"/>
        <v>11.666666666666664</v>
      </c>
      <c r="BD78" s="6">
        <f t="shared" si="155"/>
        <v>1.3719512195121952</v>
      </c>
      <c r="BE78" s="6">
        <f t="shared" si="156"/>
        <v>0.73170731707317072</v>
      </c>
      <c r="BF78" s="6">
        <f t="shared" si="157"/>
        <v>0.91463414634146345</v>
      </c>
      <c r="BG78" s="6">
        <f t="shared" si="158"/>
        <v>0.42682926829268286</v>
      </c>
      <c r="BH78" s="40">
        <f t="shared" si="212"/>
        <v>37.5</v>
      </c>
      <c r="BI78" s="40">
        <f t="shared" si="213"/>
        <v>20</v>
      </c>
      <c r="BJ78" s="40">
        <f t="shared" si="214"/>
        <v>25</v>
      </c>
      <c r="BK78" s="40">
        <f t="shared" si="215"/>
        <v>11.666666666666664</v>
      </c>
      <c r="BL78" s="21">
        <f t="shared" si="216"/>
        <v>1.3719512195121952</v>
      </c>
      <c r="BM78" s="21">
        <f t="shared" si="217"/>
        <v>0.73170731707317072</v>
      </c>
      <c r="BN78" s="21">
        <f t="shared" si="218"/>
        <v>0.91463414634146345</v>
      </c>
      <c r="BO78" s="21">
        <f t="shared" si="219"/>
        <v>0.42682926829268286</v>
      </c>
      <c r="BP78" s="23">
        <f t="shared" si="159"/>
        <v>-1.1111111111111112</v>
      </c>
      <c r="BQ78" s="23">
        <f t="shared" si="160"/>
        <v>-0.8</v>
      </c>
      <c r="BR78" s="23">
        <f t="shared" si="161"/>
        <v>-0.90909090909090906</v>
      </c>
      <c r="BS78" s="23">
        <f t="shared" si="162"/>
        <v>-0.55999999999999994</v>
      </c>
      <c r="BT78" s="66">
        <f t="shared" si="220"/>
        <v>1.1111111111111112</v>
      </c>
      <c r="BU78" s="66">
        <f t="shared" si="163"/>
        <v>0.8</v>
      </c>
      <c r="BV78" s="66">
        <f t="shared" si="164"/>
        <v>0.90909090909090906</v>
      </c>
      <c r="BW78" s="66">
        <f t="shared" si="165"/>
        <v>0.55999999999999994</v>
      </c>
      <c r="BX78" s="16">
        <v>1</v>
      </c>
      <c r="BY78" s="16">
        <v>1</v>
      </c>
      <c r="BZ78" s="7">
        <v>53</v>
      </c>
      <c r="CA78" s="7">
        <v>81</v>
      </c>
      <c r="CB78" s="47">
        <f t="shared" si="221"/>
        <v>67</v>
      </c>
      <c r="CC78" s="47">
        <f t="shared" si="222"/>
        <v>44.666666666666664</v>
      </c>
      <c r="CD78" s="47">
        <f t="shared" si="166"/>
        <v>55.333333333333336</v>
      </c>
      <c r="CE78" s="47">
        <f t="shared" si="223"/>
        <v>36.888888888888886</v>
      </c>
      <c r="CF78" s="46">
        <f t="shared" si="167"/>
        <v>35</v>
      </c>
      <c r="CG78" s="46">
        <f t="shared" si="168"/>
        <v>12.666666666666664</v>
      </c>
      <c r="CH78" s="46">
        <f t="shared" si="169"/>
        <v>23.333333333333336</v>
      </c>
      <c r="CI78" s="46">
        <f t="shared" si="170"/>
        <v>4.8888888888888857</v>
      </c>
      <c r="CJ78" s="7">
        <f t="shared" si="171"/>
        <v>1.2804878048780488</v>
      </c>
      <c r="CK78" s="7">
        <f t="shared" si="172"/>
        <v>0.46341463414634138</v>
      </c>
      <c r="CL78" s="7">
        <f t="shared" si="173"/>
        <v>0.85365853658536595</v>
      </c>
      <c r="CM78" s="7">
        <f t="shared" si="174"/>
        <v>0.17886178861788607</v>
      </c>
      <c r="CN78" s="47">
        <f t="shared" si="224"/>
        <v>35</v>
      </c>
      <c r="CO78" s="47">
        <f t="shared" si="225"/>
        <v>12.666666666666664</v>
      </c>
      <c r="CP78" s="47">
        <f t="shared" si="226"/>
        <v>23.333333333333336</v>
      </c>
      <c r="CQ78" s="47">
        <f t="shared" si="227"/>
        <v>4.8888888888888857</v>
      </c>
      <c r="CR78" s="46">
        <f t="shared" si="228"/>
        <v>1.2804878048780488</v>
      </c>
      <c r="CS78" s="46">
        <f t="shared" si="229"/>
        <v>0.46341463414634138</v>
      </c>
      <c r="CT78" s="46">
        <f t="shared" si="230"/>
        <v>0.85365853658536595</v>
      </c>
      <c r="CU78" s="46">
        <f t="shared" si="231"/>
        <v>0.17886178861788607</v>
      </c>
      <c r="CV78" s="65">
        <f t="shared" si="175"/>
        <v>-0.70707070707070707</v>
      </c>
      <c r="CW78" s="65">
        <f t="shared" si="176"/>
        <v>-0.33043478260869563</v>
      </c>
      <c r="CX78" s="65">
        <f t="shared" si="177"/>
        <v>-0.53435114503816794</v>
      </c>
      <c r="CY78" s="65">
        <f t="shared" si="178"/>
        <v>-0.14193548387096766</v>
      </c>
      <c r="CZ78" s="64">
        <f t="shared" si="232"/>
        <v>0.70707070707070707</v>
      </c>
      <c r="DA78" s="64">
        <f t="shared" si="179"/>
        <v>0.33043478260869563</v>
      </c>
      <c r="DB78" s="64">
        <f t="shared" si="180"/>
        <v>0.53435114503816794</v>
      </c>
      <c r="DC78" s="64">
        <f t="shared" si="181"/>
        <v>0.14193548387096766</v>
      </c>
      <c r="DD78" s="45">
        <v>0</v>
      </c>
      <c r="DE78" s="45">
        <v>0</v>
      </c>
      <c r="DF78" s="67">
        <v>-1.1111111111111112</v>
      </c>
      <c r="DG78" s="67">
        <v>-0.8</v>
      </c>
      <c r="DH78" s="67">
        <v>-0.90909090909090906</v>
      </c>
      <c r="DI78" s="67">
        <v>-0.55999999999999994</v>
      </c>
      <c r="DJ78" s="69">
        <v>1.1111111111111112</v>
      </c>
      <c r="DK78" s="69">
        <v>0.8</v>
      </c>
      <c r="DL78" s="69">
        <v>0.90909090909090906</v>
      </c>
      <c r="DM78" s="69">
        <v>0.55999999999999994</v>
      </c>
      <c r="DN78" s="1">
        <v>1</v>
      </c>
      <c r="DO78" s="1">
        <v>7</v>
      </c>
      <c r="DP78" s="1">
        <v>0</v>
      </c>
    </row>
    <row r="79" spans="1:123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144"/>
        <v>23.666666666666668</v>
      </c>
      <c r="H79" s="8">
        <f t="shared" si="145"/>
        <v>15.777777777777779</v>
      </c>
      <c r="I79" s="11">
        <f t="shared" si="146"/>
        <v>-4.2222222222222214</v>
      </c>
      <c r="J79" s="8">
        <f t="shared" si="147"/>
        <v>-7.2222222222222214</v>
      </c>
      <c r="K79" s="8">
        <f t="shared" si="148"/>
        <v>-12.222222222222221</v>
      </c>
      <c r="L79" s="37">
        <v>30</v>
      </c>
      <c r="M79" s="37">
        <v>40</v>
      </c>
      <c r="N79" s="35">
        <f t="shared" si="182"/>
        <v>35</v>
      </c>
      <c r="O79" s="35">
        <f t="shared" si="183"/>
        <v>23.333333333333332</v>
      </c>
      <c r="P79" s="35">
        <f t="shared" si="184"/>
        <v>30</v>
      </c>
      <c r="Q79" s="35">
        <f t="shared" si="185"/>
        <v>20</v>
      </c>
      <c r="R79" s="42">
        <f t="shared" si="186"/>
        <v>15</v>
      </c>
      <c r="S79" s="42">
        <f t="shared" si="187"/>
        <v>3.3333333333333321</v>
      </c>
      <c r="T79" s="42">
        <f t="shared" si="188"/>
        <v>10</v>
      </c>
      <c r="U79" s="42">
        <f t="shared" si="189"/>
        <v>0</v>
      </c>
      <c r="V79" s="10">
        <f t="shared" si="190"/>
        <v>0.63380281690140838</v>
      </c>
      <c r="W79" s="10">
        <f t="shared" si="191"/>
        <v>0.14084507042253516</v>
      </c>
      <c r="X79" s="10">
        <f t="shared" si="192"/>
        <v>0.42253521126760563</v>
      </c>
      <c r="Y79" s="10">
        <f t="shared" si="193"/>
        <v>0</v>
      </c>
      <c r="Z79" s="37">
        <f t="shared" si="194"/>
        <v>15</v>
      </c>
      <c r="AA79" s="37">
        <f t="shared" si="195"/>
        <v>3.3333333333333321</v>
      </c>
      <c r="AB79" s="37">
        <f t="shared" si="196"/>
        <v>10</v>
      </c>
      <c r="AC79" s="37">
        <f t="shared" si="197"/>
        <v>0</v>
      </c>
      <c r="AD79" s="58">
        <f t="shared" si="198"/>
        <v>0.63380281690140838</v>
      </c>
      <c r="AE79" s="58">
        <f t="shared" si="199"/>
        <v>0.14084507042253516</v>
      </c>
      <c r="AF79" s="58">
        <f t="shared" si="200"/>
        <v>0.42253521126760563</v>
      </c>
      <c r="AG79" s="58">
        <f t="shared" si="201"/>
        <v>0</v>
      </c>
      <c r="AH79" s="35">
        <f t="shared" si="202"/>
        <v>-0.54545454545454541</v>
      </c>
      <c r="AI79" s="35">
        <f t="shared" si="203"/>
        <v>-0.1538461538461538</v>
      </c>
      <c r="AJ79" s="35">
        <f t="shared" si="204"/>
        <v>-0.4</v>
      </c>
      <c r="AK79" s="35">
        <f t="shared" si="205"/>
        <v>0</v>
      </c>
      <c r="AL79" s="10">
        <f t="shared" si="206"/>
        <v>0.54545454545454541</v>
      </c>
      <c r="AM79" s="10">
        <f t="shared" si="207"/>
        <v>0.1538461538461538</v>
      </c>
      <c r="AN79" s="10">
        <f t="shared" si="208"/>
        <v>0.4</v>
      </c>
      <c r="AO79" s="10">
        <f t="shared" si="209"/>
        <v>0</v>
      </c>
      <c r="AP79" s="58">
        <f>(D79-22.4)^2</f>
        <v>5.7599999999999936</v>
      </c>
      <c r="AQ79" s="52">
        <v>1</v>
      </c>
      <c r="AR79" s="52">
        <v>1</v>
      </c>
      <c r="AS79" s="52">
        <v>1</v>
      </c>
      <c r="AT79" s="6">
        <v>55</v>
      </c>
      <c r="AU79" s="6">
        <v>22</v>
      </c>
      <c r="AV79" s="40">
        <f t="shared" si="149"/>
        <v>38.5</v>
      </c>
      <c r="AW79" s="40">
        <f t="shared" si="210"/>
        <v>25.666666666666664</v>
      </c>
      <c r="AX79" s="40">
        <f t="shared" si="150"/>
        <v>33.333333333333336</v>
      </c>
      <c r="AY79" s="40">
        <f t="shared" si="211"/>
        <v>22.222222222222221</v>
      </c>
      <c r="AZ79" s="21">
        <f t="shared" si="151"/>
        <v>15.5</v>
      </c>
      <c r="BA79" s="21">
        <f t="shared" si="152"/>
        <v>2.6666666666666643</v>
      </c>
      <c r="BB79" s="21">
        <f t="shared" si="153"/>
        <v>10.333333333333336</v>
      </c>
      <c r="BC79" s="21">
        <f t="shared" si="154"/>
        <v>-0.77777777777777857</v>
      </c>
      <c r="BD79" s="6">
        <f t="shared" si="155"/>
        <v>0.65492957746478875</v>
      </c>
      <c r="BE79" s="6">
        <f t="shared" si="156"/>
        <v>0.11267605633802806</v>
      </c>
      <c r="BF79" s="6">
        <f t="shared" si="157"/>
        <v>0.43661971830985924</v>
      </c>
      <c r="BG79" s="6">
        <f t="shared" si="158"/>
        <v>-3.2863849765258246E-2</v>
      </c>
      <c r="BH79" s="40">
        <f t="shared" si="212"/>
        <v>15.5</v>
      </c>
      <c r="BI79" s="40">
        <f t="shared" si="213"/>
        <v>2.6666666666666643</v>
      </c>
      <c r="BJ79" s="40">
        <f t="shared" si="214"/>
        <v>10.333333333333336</v>
      </c>
      <c r="BK79" s="40">
        <f t="shared" si="215"/>
        <v>0.77777777777777857</v>
      </c>
      <c r="BL79" s="21">
        <f t="shared" si="216"/>
        <v>0.65492957746478875</v>
      </c>
      <c r="BM79" s="21">
        <f t="shared" si="217"/>
        <v>0.11267605633802806</v>
      </c>
      <c r="BN79" s="21">
        <f t="shared" si="218"/>
        <v>0.43661971830985924</v>
      </c>
      <c r="BO79" s="21">
        <f t="shared" si="219"/>
        <v>3.2863849765258246E-2</v>
      </c>
      <c r="BP79" s="23">
        <f t="shared" si="159"/>
        <v>-0.50406504065040647</v>
      </c>
      <c r="BQ79" s="23">
        <f t="shared" si="160"/>
        <v>-0.10958904109589032</v>
      </c>
      <c r="BR79" s="23">
        <f t="shared" si="161"/>
        <v>-0.36686390532544383</v>
      </c>
      <c r="BS79" s="23">
        <f t="shared" si="162"/>
        <v>3.4398034398034433E-2</v>
      </c>
      <c r="BT79" s="66">
        <f t="shared" si="220"/>
        <v>0.50406504065040647</v>
      </c>
      <c r="BU79" s="66">
        <f t="shared" si="163"/>
        <v>0.10958904109589032</v>
      </c>
      <c r="BV79" s="66">
        <f t="shared" si="164"/>
        <v>0.36686390532544383</v>
      </c>
      <c r="BW79" s="66">
        <f t="shared" si="165"/>
        <v>3.4398034398034433E-2</v>
      </c>
      <c r="BX79" s="16">
        <v>0</v>
      </c>
      <c r="BY79" s="16">
        <v>1</v>
      </c>
      <c r="BZ79" s="7">
        <v>16</v>
      </c>
      <c r="CA79" s="7">
        <v>51</v>
      </c>
      <c r="CB79" s="47">
        <f t="shared" si="221"/>
        <v>33.5</v>
      </c>
      <c r="CC79" s="47">
        <f t="shared" si="222"/>
        <v>22.333333333333332</v>
      </c>
      <c r="CD79" s="47">
        <f t="shared" si="166"/>
        <v>31.666666666666668</v>
      </c>
      <c r="CE79" s="47">
        <f t="shared" si="223"/>
        <v>21.111111111111111</v>
      </c>
      <c r="CF79" s="46">
        <f t="shared" si="167"/>
        <v>5.5</v>
      </c>
      <c r="CG79" s="46">
        <f t="shared" si="168"/>
        <v>-5.6666666666666679</v>
      </c>
      <c r="CH79" s="46">
        <f t="shared" si="169"/>
        <v>3.6666666666666679</v>
      </c>
      <c r="CI79" s="46">
        <f t="shared" si="170"/>
        <v>-6.8888888888888893</v>
      </c>
      <c r="CJ79" s="7">
        <f t="shared" si="171"/>
        <v>0.23239436619718309</v>
      </c>
      <c r="CK79" s="7">
        <f t="shared" si="172"/>
        <v>-0.2394366197183099</v>
      </c>
      <c r="CL79" s="7">
        <f t="shared" si="173"/>
        <v>0.15492957746478878</v>
      </c>
      <c r="CM79" s="7">
        <f t="shared" si="174"/>
        <v>-0.29107981220657275</v>
      </c>
      <c r="CN79" s="47">
        <f t="shared" si="224"/>
        <v>5.5</v>
      </c>
      <c r="CO79" s="47">
        <f t="shared" si="225"/>
        <v>5.6666666666666679</v>
      </c>
      <c r="CP79" s="47">
        <f t="shared" si="226"/>
        <v>3.6666666666666679</v>
      </c>
      <c r="CQ79" s="47">
        <f t="shared" si="227"/>
        <v>6.8888888888888893</v>
      </c>
      <c r="CR79" s="46">
        <f t="shared" si="228"/>
        <v>0.23239436619718309</v>
      </c>
      <c r="CS79" s="46">
        <f t="shared" si="229"/>
        <v>0.2394366197183099</v>
      </c>
      <c r="CT79" s="46">
        <f t="shared" si="230"/>
        <v>0.15492957746478878</v>
      </c>
      <c r="CU79" s="46">
        <f t="shared" si="231"/>
        <v>0.29107981220657275</v>
      </c>
      <c r="CV79" s="65">
        <f t="shared" si="175"/>
        <v>-0.17886178861788618</v>
      </c>
      <c r="CW79" s="65">
        <f t="shared" si="176"/>
        <v>0.22516556291390735</v>
      </c>
      <c r="CX79" s="65">
        <f t="shared" si="177"/>
        <v>-0.12290502793296092</v>
      </c>
      <c r="CY79" s="65">
        <f t="shared" si="178"/>
        <v>0.28054298642533937</v>
      </c>
      <c r="CZ79" s="64">
        <f t="shared" si="232"/>
        <v>0.17886178861788618</v>
      </c>
      <c r="DA79" s="64">
        <f t="shared" si="179"/>
        <v>0.22516556291390735</v>
      </c>
      <c r="DB79" s="64">
        <f t="shared" si="180"/>
        <v>0.12290502793296092</v>
      </c>
      <c r="DC79" s="64">
        <f t="shared" si="181"/>
        <v>0.28054298642533937</v>
      </c>
      <c r="DD79" s="45">
        <v>0</v>
      </c>
      <c r="DE79" s="45">
        <v>1</v>
      </c>
      <c r="DF79" s="67">
        <v>-0.50406504065040647</v>
      </c>
      <c r="DG79" s="67">
        <v>-0.10958904109589032</v>
      </c>
      <c r="DH79" s="67">
        <v>-0.36686390532544383</v>
      </c>
      <c r="DI79" s="67">
        <v>3.4398034398034433E-2</v>
      </c>
      <c r="DJ79" s="69">
        <v>0.50406504065040647</v>
      </c>
      <c r="DK79" s="69">
        <v>0.10958904109589032</v>
      </c>
      <c r="DL79" s="69">
        <v>0.36686390532544383</v>
      </c>
      <c r="DM79" s="69">
        <v>3.4398034398034433E-2</v>
      </c>
      <c r="DN79" s="1">
        <v>7</v>
      </c>
      <c r="DO79" s="1">
        <v>1</v>
      </c>
      <c r="DP79" s="1">
        <v>1</v>
      </c>
    </row>
    <row r="80" spans="1:123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144"/>
        <v>28.666666666666668</v>
      </c>
      <c r="H80" s="8">
        <f t="shared" si="145"/>
        <v>19.111111111111111</v>
      </c>
      <c r="I80" s="8">
        <f t="shared" si="146"/>
        <v>-5.8888888888888893</v>
      </c>
      <c r="J80" s="11">
        <f t="shared" si="147"/>
        <v>1.1111111111111107</v>
      </c>
      <c r="K80" s="8">
        <f t="shared" si="148"/>
        <v>-23.888888888888889</v>
      </c>
      <c r="L80" s="37">
        <v>20</v>
      </c>
      <c r="M80" s="37">
        <v>35</v>
      </c>
      <c r="N80" s="35">
        <f t="shared" si="182"/>
        <v>27.5</v>
      </c>
      <c r="O80" s="35">
        <f t="shared" si="183"/>
        <v>18.333333333333332</v>
      </c>
      <c r="P80" s="35">
        <f t="shared" si="184"/>
        <v>26.666666666666668</v>
      </c>
      <c r="Q80" s="35">
        <f t="shared" si="185"/>
        <v>17.777777777777779</v>
      </c>
      <c r="R80" s="42">
        <f t="shared" si="186"/>
        <v>2.5</v>
      </c>
      <c r="S80" s="42">
        <f t="shared" si="187"/>
        <v>-6.6666666666666679</v>
      </c>
      <c r="T80" s="42">
        <f t="shared" si="188"/>
        <v>1.6666666666666679</v>
      </c>
      <c r="U80" s="42">
        <f t="shared" si="189"/>
        <v>-7.2222222222222214</v>
      </c>
      <c r="V80" s="10">
        <f t="shared" si="190"/>
        <v>8.7209302325581398E-2</v>
      </c>
      <c r="W80" s="10">
        <f t="shared" si="191"/>
        <v>-0.23255813953488375</v>
      </c>
      <c r="X80" s="10">
        <f t="shared" si="192"/>
        <v>5.8139534883720971E-2</v>
      </c>
      <c r="Y80" s="10">
        <f t="shared" si="193"/>
        <v>-0.25193798449612398</v>
      </c>
      <c r="Z80" s="37">
        <f t="shared" si="194"/>
        <v>2.5</v>
      </c>
      <c r="AA80" s="37">
        <f t="shared" si="195"/>
        <v>6.6666666666666679</v>
      </c>
      <c r="AB80" s="37">
        <f t="shared" si="196"/>
        <v>1.6666666666666679</v>
      </c>
      <c r="AC80" s="37">
        <f t="shared" si="197"/>
        <v>7.2222222222222214</v>
      </c>
      <c r="AD80" s="58">
        <f t="shared" si="198"/>
        <v>8.7209302325581398E-2</v>
      </c>
      <c r="AE80" s="58">
        <f t="shared" si="199"/>
        <v>0.23255813953488375</v>
      </c>
      <c r="AF80" s="58">
        <f t="shared" si="200"/>
        <v>5.8139534883720971E-2</v>
      </c>
      <c r="AG80" s="58">
        <f t="shared" si="201"/>
        <v>0.25193798449612398</v>
      </c>
      <c r="AH80" s="35">
        <f t="shared" si="202"/>
        <v>-9.5238095238095233E-2</v>
      </c>
      <c r="AI80" s="35">
        <f t="shared" si="203"/>
        <v>0.30769230769230776</v>
      </c>
      <c r="AJ80" s="35">
        <f t="shared" si="204"/>
        <v>-6.4516129032258104E-2</v>
      </c>
      <c r="AK80" s="35">
        <f t="shared" si="205"/>
        <v>0.33766233766233761</v>
      </c>
      <c r="AL80" s="10">
        <f t="shared" si="206"/>
        <v>9.5238095238095233E-2</v>
      </c>
      <c r="AM80" s="10">
        <f t="shared" si="207"/>
        <v>0.30769230769230776</v>
      </c>
      <c r="AN80" s="10">
        <f t="shared" si="208"/>
        <v>6.4516129032258104E-2</v>
      </c>
      <c r="AO80" s="10">
        <f t="shared" si="209"/>
        <v>0.33766233766233761</v>
      </c>
      <c r="AP80" s="58">
        <f>(D80-20.2)^2</f>
        <v>23.040000000000006</v>
      </c>
      <c r="AQ80" s="52">
        <v>0</v>
      </c>
      <c r="AR80" s="52">
        <v>1</v>
      </c>
      <c r="AS80" s="52">
        <v>2</v>
      </c>
      <c r="AT80" s="6">
        <v>42</v>
      </c>
      <c r="AU80" s="6">
        <v>20</v>
      </c>
      <c r="AV80" s="40">
        <f t="shared" si="149"/>
        <v>31</v>
      </c>
      <c r="AW80" s="40">
        <f t="shared" si="210"/>
        <v>20.666666666666664</v>
      </c>
      <c r="AX80" s="40">
        <f t="shared" si="150"/>
        <v>26.666666666666668</v>
      </c>
      <c r="AY80" s="40">
        <f t="shared" si="211"/>
        <v>17.777777777777779</v>
      </c>
      <c r="AZ80" s="21">
        <f t="shared" si="151"/>
        <v>13</v>
      </c>
      <c r="BA80" s="21">
        <f t="shared" si="152"/>
        <v>2.6666666666666643</v>
      </c>
      <c r="BB80" s="21">
        <f t="shared" si="153"/>
        <v>8.6666666666666679</v>
      </c>
      <c r="BC80" s="21">
        <f t="shared" si="154"/>
        <v>-0.22222222222222143</v>
      </c>
      <c r="BD80" s="6">
        <f t="shared" si="155"/>
        <v>0.45348837209302323</v>
      </c>
      <c r="BE80" s="6">
        <f t="shared" si="156"/>
        <v>9.3023255813953404E-2</v>
      </c>
      <c r="BF80" s="6">
        <f t="shared" si="157"/>
        <v>0.30232558139534887</v>
      </c>
      <c r="BG80" s="6">
        <f t="shared" si="158"/>
        <v>-7.7519379844960962E-3</v>
      </c>
      <c r="BH80" s="40">
        <f t="shared" si="212"/>
        <v>13</v>
      </c>
      <c r="BI80" s="40">
        <f t="shared" si="213"/>
        <v>2.6666666666666643</v>
      </c>
      <c r="BJ80" s="40">
        <f t="shared" si="214"/>
        <v>8.6666666666666679</v>
      </c>
      <c r="BK80" s="40">
        <f t="shared" si="215"/>
        <v>0.22222222222222143</v>
      </c>
      <c r="BL80" s="21">
        <f t="shared" si="216"/>
        <v>0.45348837209302323</v>
      </c>
      <c r="BM80" s="21">
        <f t="shared" si="217"/>
        <v>9.3023255813953404E-2</v>
      </c>
      <c r="BN80" s="21">
        <f t="shared" si="218"/>
        <v>0.30232558139534887</v>
      </c>
      <c r="BO80" s="21">
        <f t="shared" si="219"/>
        <v>7.7519379844960962E-3</v>
      </c>
      <c r="BP80" s="23">
        <f t="shared" si="159"/>
        <v>-0.53061224489795922</v>
      </c>
      <c r="BQ80" s="23">
        <f t="shared" si="160"/>
        <v>-0.13793103448275851</v>
      </c>
      <c r="BR80" s="23">
        <f t="shared" si="161"/>
        <v>-0.38805970149253732</v>
      </c>
      <c r="BS80" s="23">
        <f t="shared" si="162"/>
        <v>1.2422360248447161E-2</v>
      </c>
      <c r="BT80" s="66">
        <f t="shared" si="220"/>
        <v>0.53061224489795922</v>
      </c>
      <c r="BU80" s="66">
        <f t="shared" si="163"/>
        <v>0.13793103448275851</v>
      </c>
      <c r="BV80" s="66">
        <f t="shared" si="164"/>
        <v>0.38805970149253732</v>
      </c>
      <c r="BW80" s="66">
        <f t="shared" si="165"/>
        <v>1.2422360248447161E-2</v>
      </c>
      <c r="BX80" s="16">
        <v>1</v>
      </c>
      <c r="BY80" s="16">
        <v>2</v>
      </c>
      <c r="BZ80" s="7">
        <v>33</v>
      </c>
      <c r="CA80" s="7">
        <v>42</v>
      </c>
      <c r="CB80" s="47">
        <f t="shared" si="221"/>
        <v>37.5</v>
      </c>
      <c r="CC80" s="47">
        <f t="shared" si="222"/>
        <v>25</v>
      </c>
      <c r="CD80" s="47">
        <f t="shared" si="166"/>
        <v>39.333333333333336</v>
      </c>
      <c r="CE80" s="47">
        <f t="shared" si="223"/>
        <v>26.222222222222221</v>
      </c>
      <c r="CF80" s="46">
        <f t="shared" si="167"/>
        <v>-5.5</v>
      </c>
      <c r="CG80" s="46">
        <f t="shared" si="168"/>
        <v>-18</v>
      </c>
      <c r="CH80" s="46">
        <f t="shared" si="169"/>
        <v>-3.6666666666666643</v>
      </c>
      <c r="CI80" s="46">
        <f t="shared" si="170"/>
        <v>-16.777777777777779</v>
      </c>
      <c r="CJ80" s="7">
        <f t="shared" si="171"/>
        <v>-0.19186046511627905</v>
      </c>
      <c r="CK80" s="7">
        <f t="shared" si="172"/>
        <v>-0.62790697674418605</v>
      </c>
      <c r="CL80" s="7">
        <f t="shared" si="173"/>
        <v>-0.12790697674418597</v>
      </c>
      <c r="CM80" s="7">
        <f t="shared" si="174"/>
        <v>-0.5852713178294574</v>
      </c>
      <c r="CN80" s="47">
        <f t="shared" si="224"/>
        <v>5.5</v>
      </c>
      <c r="CO80" s="47">
        <f t="shared" si="225"/>
        <v>18</v>
      </c>
      <c r="CP80" s="47">
        <f t="shared" si="226"/>
        <v>3.6666666666666643</v>
      </c>
      <c r="CQ80" s="47">
        <f t="shared" si="227"/>
        <v>16.777777777777779</v>
      </c>
      <c r="CR80" s="46">
        <f t="shared" si="228"/>
        <v>0.19186046511627905</v>
      </c>
      <c r="CS80" s="46">
        <f t="shared" si="229"/>
        <v>0.62790697674418605</v>
      </c>
      <c r="CT80" s="46">
        <f t="shared" si="230"/>
        <v>0.12790697674418597</v>
      </c>
      <c r="CU80" s="46">
        <f t="shared" si="231"/>
        <v>0.5852713178294574</v>
      </c>
      <c r="CV80" s="65">
        <f t="shared" si="175"/>
        <v>0.13664596273291926</v>
      </c>
      <c r="CW80" s="65">
        <f t="shared" si="176"/>
        <v>0.52941176470588236</v>
      </c>
      <c r="CX80" s="65">
        <f t="shared" si="177"/>
        <v>8.9068825910931113E-2</v>
      </c>
      <c r="CY80" s="65">
        <f t="shared" si="178"/>
        <v>0.48475120385232745</v>
      </c>
      <c r="CZ80" s="64">
        <f t="shared" si="232"/>
        <v>0.13664596273291926</v>
      </c>
      <c r="DA80" s="64">
        <f t="shared" si="179"/>
        <v>0.52941176470588236</v>
      </c>
      <c r="DB80" s="64">
        <f t="shared" si="180"/>
        <v>8.9068825910931113E-2</v>
      </c>
      <c r="DC80" s="64">
        <f t="shared" si="181"/>
        <v>0.48475120385232745</v>
      </c>
      <c r="DD80" s="45">
        <v>0</v>
      </c>
      <c r="DE80" s="45">
        <v>0</v>
      </c>
      <c r="DF80" s="67">
        <v>-0.53061224489795922</v>
      </c>
      <c r="DG80" s="67">
        <v>-0.13793103448275851</v>
      </c>
      <c r="DH80" s="67">
        <v>-0.38805970149253732</v>
      </c>
      <c r="DI80" s="67">
        <v>1.2422360248447161E-2</v>
      </c>
      <c r="DJ80" s="69">
        <v>0.53061224489795922</v>
      </c>
      <c r="DK80" s="69">
        <v>0.13793103448275851</v>
      </c>
      <c r="DL80" s="69">
        <v>0.38805970149253732</v>
      </c>
      <c r="DM80" s="69">
        <v>1.2422360248447161E-2</v>
      </c>
      <c r="DN80" s="1">
        <v>1</v>
      </c>
      <c r="DO80" s="1">
        <v>8</v>
      </c>
      <c r="DP80" s="1">
        <v>0</v>
      </c>
    </row>
    <row r="81" spans="1:123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144"/>
        <v>18.666666666666668</v>
      </c>
      <c r="H81" s="8">
        <f t="shared" si="145"/>
        <v>12.444444444444445</v>
      </c>
      <c r="I81" s="8">
        <f t="shared" si="146"/>
        <v>-7.5555555555555554</v>
      </c>
      <c r="J81" s="8">
        <f t="shared" si="147"/>
        <v>-8.5555555555555554</v>
      </c>
      <c r="K81" s="11">
        <f t="shared" si="148"/>
        <v>-2.5555555555555554</v>
      </c>
      <c r="L81" s="37">
        <v>25</v>
      </c>
      <c r="M81" s="37">
        <v>30</v>
      </c>
      <c r="N81" s="35">
        <f t="shared" si="182"/>
        <v>27.5</v>
      </c>
      <c r="O81" s="35">
        <f t="shared" si="183"/>
        <v>18.333333333333332</v>
      </c>
      <c r="P81" s="35">
        <f t="shared" si="184"/>
        <v>25</v>
      </c>
      <c r="Q81" s="35">
        <f t="shared" si="185"/>
        <v>16.666666666666664</v>
      </c>
      <c r="R81" s="42">
        <f t="shared" si="186"/>
        <v>7.5</v>
      </c>
      <c r="S81" s="42">
        <f t="shared" si="187"/>
        <v>-1.6666666666666679</v>
      </c>
      <c r="T81" s="42">
        <f t="shared" si="188"/>
        <v>5</v>
      </c>
      <c r="U81" s="42">
        <f t="shared" si="189"/>
        <v>-3.3333333333333357</v>
      </c>
      <c r="V81" s="10">
        <f t="shared" si="190"/>
        <v>0.40178571428571425</v>
      </c>
      <c r="W81" s="10">
        <f t="shared" si="191"/>
        <v>-8.9285714285714343E-2</v>
      </c>
      <c r="X81" s="10">
        <f t="shared" si="192"/>
        <v>0.26785714285714285</v>
      </c>
      <c r="Y81" s="10">
        <f t="shared" si="193"/>
        <v>-0.17857142857142869</v>
      </c>
      <c r="Z81" s="37">
        <f t="shared" si="194"/>
        <v>7.5</v>
      </c>
      <c r="AA81" s="37">
        <f t="shared" si="195"/>
        <v>1.6666666666666679</v>
      </c>
      <c r="AB81" s="37">
        <f t="shared" si="196"/>
        <v>5</v>
      </c>
      <c r="AC81" s="37">
        <f t="shared" si="197"/>
        <v>3.3333333333333357</v>
      </c>
      <c r="AD81" s="58">
        <f t="shared" si="198"/>
        <v>0.40178571428571425</v>
      </c>
      <c r="AE81" s="58">
        <f t="shared" si="199"/>
        <v>8.9285714285714343E-2</v>
      </c>
      <c r="AF81" s="58">
        <f t="shared" si="200"/>
        <v>0.26785714285714285</v>
      </c>
      <c r="AG81" s="58">
        <f t="shared" si="201"/>
        <v>0.17857142857142869</v>
      </c>
      <c r="AH81" s="35">
        <f t="shared" si="202"/>
        <v>-0.31578947368421051</v>
      </c>
      <c r="AI81" s="35">
        <f t="shared" si="203"/>
        <v>8.6956521739130502E-2</v>
      </c>
      <c r="AJ81" s="35">
        <f t="shared" si="204"/>
        <v>-0.22222222222222221</v>
      </c>
      <c r="AK81" s="35">
        <f t="shared" si="205"/>
        <v>0.18181818181818196</v>
      </c>
      <c r="AL81" s="10">
        <f t="shared" si="206"/>
        <v>0.31578947368421051</v>
      </c>
      <c r="AM81" s="10">
        <f t="shared" si="207"/>
        <v>8.6956521739130502E-2</v>
      </c>
      <c r="AN81" s="10">
        <f t="shared" si="208"/>
        <v>0.22222222222222221</v>
      </c>
      <c r="AO81" s="10">
        <f t="shared" si="209"/>
        <v>0.18181818181818196</v>
      </c>
      <c r="AP81" s="58">
        <f>(D81-17.8)^2</f>
        <v>4.8399999999999972</v>
      </c>
      <c r="AQ81" s="52">
        <v>0</v>
      </c>
      <c r="AR81" s="52">
        <v>1</v>
      </c>
      <c r="AS81" s="52">
        <v>1</v>
      </c>
      <c r="AT81" s="6">
        <v>52</v>
      </c>
      <c r="AU81" s="6">
        <v>19</v>
      </c>
      <c r="AV81" s="40">
        <f t="shared" si="149"/>
        <v>35.5</v>
      </c>
      <c r="AW81" s="40">
        <f t="shared" si="210"/>
        <v>23.666666666666664</v>
      </c>
      <c r="AX81" s="40">
        <f t="shared" si="150"/>
        <v>30.666666666666668</v>
      </c>
      <c r="AY81" s="40">
        <f t="shared" si="211"/>
        <v>20.444444444444443</v>
      </c>
      <c r="AZ81" s="21">
        <f t="shared" si="151"/>
        <v>14.5</v>
      </c>
      <c r="BA81" s="21">
        <f t="shared" si="152"/>
        <v>2.6666666666666643</v>
      </c>
      <c r="BB81" s="21">
        <f t="shared" si="153"/>
        <v>9.6666666666666679</v>
      </c>
      <c r="BC81" s="21">
        <f t="shared" si="154"/>
        <v>-0.55555555555555713</v>
      </c>
      <c r="BD81" s="6">
        <f t="shared" si="155"/>
        <v>0.77678571428571419</v>
      </c>
      <c r="BE81" s="6">
        <f t="shared" si="156"/>
        <v>0.14285714285714271</v>
      </c>
      <c r="BF81" s="6">
        <f t="shared" si="157"/>
        <v>0.5178571428571429</v>
      </c>
      <c r="BG81" s="6">
        <f t="shared" si="158"/>
        <v>-2.9761904761904844E-2</v>
      </c>
      <c r="BH81" s="40">
        <f t="shared" si="212"/>
        <v>14.5</v>
      </c>
      <c r="BI81" s="40">
        <f t="shared" si="213"/>
        <v>2.6666666666666643</v>
      </c>
      <c r="BJ81" s="40">
        <f t="shared" si="214"/>
        <v>9.6666666666666679</v>
      </c>
      <c r="BK81" s="40">
        <f t="shared" si="215"/>
        <v>0.55555555555555713</v>
      </c>
      <c r="BL81" s="21">
        <f t="shared" si="216"/>
        <v>0.77678571428571419</v>
      </c>
      <c r="BM81" s="21">
        <f t="shared" si="217"/>
        <v>0.14285714285714271</v>
      </c>
      <c r="BN81" s="21">
        <f t="shared" si="218"/>
        <v>0.5178571428571429</v>
      </c>
      <c r="BO81" s="21">
        <f t="shared" si="219"/>
        <v>2.9761904761904844E-2</v>
      </c>
      <c r="BP81" s="23">
        <f t="shared" si="159"/>
        <v>-0.51327433628318586</v>
      </c>
      <c r="BQ81" s="23">
        <f t="shared" si="160"/>
        <v>-0.11940298507462677</v>
      </c>
      <c r="BR81" s="23">
        <f t="shared" si="161"/>
        <v>-0.37419354838709679</v>
      </c>
      <c r="BS81" s="23">
        <f t="shared" si="162"/>
        <v>2.6809651474530908E-2</v>
      </c>
      <c r="BT81" s="66">
        <f t="shared" si="220"/>
        <v>0.51327433628318586</v>
      </c>
      <c r="BU81" s="66">
        <f t="shared" si="163"/>
        <v>0.11940298507462677</v>
      </c>
      <c r="BV81" s="66">
        <f t="shared" si="164"/>
        <v>0.37419354838709679</v>
      </c>
      <c r="BW81" s="66">
        <f t="shared" si="165"/>
        <v>2.6809651474530908E-2</v>
      </c>
      <c r="BX81" s="16">
        <v>0</v>
      </c>
      <c r="BY81" s="16">
        <v>1</v>
      </c>
      <c r="BZ81" s="7">
        <v>23</v>
      </c>
      <c r="CA81" s="7">
        <v>30</v>
      </c>
      <c r="CB81" s="47">
        <f t="shared" si="221"/>
        <v>26.5</v>
      </c>
      <c r="CC81" s="47">
        <f t="shared" si="222"/>
        <v>17.666666666666664</v>
      </c>
      <c r="CD81" s="47">
        <f t="shared" si="166"/>
        <v>22.666666666666668</v>
      </c>
      <c r="CE81" s="47">
        <f t="shared" si="223"/>
        <v>15.111111111111111</v>
      </c>
      <c r="CF81" s="46">
        <f t="shared" si="167"/>
        <v>11.5</v>
      </c>
      <c r="CG81" s="46">
        <f t="shared" si="168"/>
        <v>2.6666666666666643</v>
      </c>
      <c r="CH81" s="46">
        <f t="shared" si="169"/>
        <v>7.6666666666666679</v>
      </c>
      <c r="CI81" s="46">
        <f t="shared" si="170"/>
        <v>0.11111111111111072</v>
      </c>
      <c r="CJ81" s="7">
        <f t="shared" si="171"/>
        <v>0.61607142857142849</v>
      </c>
      <c r="CK81" s="7">
        <f t="shared" si="172"/>
        <v>0.14285714285714271</v>
      </c>
      <c r="CL81" s="7">
        <f t="shared" si="173"/>
        <v>0.41071428571428575</v>
      </c>
      <c r="CM81" s="7">
        <f t="shared" si="174"/>
        <v>5.9523809523809312E-3</v>
      </c>
      <c r="CN81" s="47">
        <f t="shared" si="224"/>
        <v>11.5</v>
      </c>
      <c r="CO81" s="47">
        <f t="shared" si="225"/>
        <v>2.6666666666666643</v>
      </c>
      <c r="CP81" s="47">
        <f t="shared" si="226"/>
        <v>7.6666666666666679</v>
      </c>
      <c r="CQ81" s="47">
        <f t="shared" si="227"/>
        <v>0.11111111111111072</v>
      </c>
      <c r="CR81" s="46">
        <f t="shared" si="228"/>
        <v>0.61607142857142849</v>
      </c>
      <c r="CS81" s="46">
        <f t="shared" si="229"/>
        <v>0.14285714285714271</v>
      </c>
      <c r="CT81" s="46">
        <f t="shared" si="230"/>
        <v>0.41071428571428575</v>
      </c>
      <c r="CU81" s="46">
        <f t="shared" si="231"/>
        <v>5.9523809523809312E-3</v>
      </c>
      <c r="CV81" s="65">
        <f t="shared" si="175"/>
        <v>-0.55421686746987953</v>
      </c>
      <c r="CW81" s="65">
        <f t="shared" si="176"/>
        <v>-0.16326530612244886</v>
      </c>
      <c r="CX81" s="65">
        <f t="shared" si="177"/>
        <v>-0.40707964601769914</v>
      </c>
      <c r="CY81" s="65">
        <f t="shared" si="178"/>
        <v>-7.3800738007379811E-3</v>
      </c>
      <c r="CZ81" s="64">
        <f t="shared" si="232"/>
        <v>0.55421686746987953</v>
      </c>
      <c r="DA81" s="64">
        <f t="shared" si="179"/>
        <v>0.16326530612244886</v>
      </c>
      <c r="DB81" s="64">
        <f t="shared" si="180"/>
        <v>0.40707964601769914</v>
      </c>
      <c r="DC81" s="64">
        <f t="shared" si="181"/>
        <v>7.3800738007379811E-3</v>
      </c>
      <c r="DD81" s="45">
        <v>1</v>
      </c>
      <c r="DE81" s="45">
        <v>1</v>
      </c>
      <c r="DF81" s="67">
        <v>-0.51327433628318586</v>
      </c>
      <c r="DG81" s="67">
        <v>-0.11940298507462677</v>
      </c>
      <c r="DH81" s="67">
        <v>-0.37419354838709679</v>
      </c>
      <c r="DI81" s="67">
        <v>2.6809651474530908E-2</v>
      </c>
      <c r="DJ81" s="69">
        <v>0.51327433628318586</v>
      </c>
      <c r="DK81" s="69">
        <v>0.11940298507462677</v>
      </c>
      <c r="DL81" s="69">
        <v>0.37419354838709679</v>
      </c>
      <c r="DM81" s="69">
        <v>2.6809651474530908E-2</v>
      </c>
      <c r="DN81" s="1">
        <v>1</v>
      </c>
      <c r="DO81" s="1">
        <v>1</v>
      </c>
      <c r="DP81" s="1">
        <v>7</v>
      </c>
      <c r="DQ81" s="8">
        <f t="shared" ref="DQ81:DS81" si="236">SUM(DN78:DN81)</f>
        <v>10</v>
      </c>
      <c r="DR81" s="8">
        <f t="shared" si="236"/>
        <v>17</v>
      </c>
      <c r="DS81" s="8">
        <f t="shared" si="236"/>
        <v>8</v>
      </c>
    </row>
    <row r="82" spans="1:123" x14ac:dyDescent="0.25">
      <c r="C82" s="1">
        <v>1</v>
      </c>
      <c r="DF82" s="68">
        <v>-0.71111111111111114</v>
      </c>
      <c r="DG82" s="68">
        <v>-0.33492822966507174</v>
      </c>
      <c r="DH82" s="68">
        <v>-0.53781512605042014</v>
      </c>
      <c r="DI82" s="68">
        <v>-0.14564831261101249</v>
      </c>
      <c r="DJ82" s="70">
        <v>0.71111111111111114</v>
      </c>
      <c r="DK82" s="70">
        <v>0.33492822966507174</v>
      </c>
      <c r="DL82" s="70">
        <v>0.53781512605042014</v>
      </c>
      <c r="DM82" s="70">
        <v>0.14564831261101249</v>
      </c>
    </row>
    <row r="83" spans="1:123" x14ac:dyDescent="0.25">
      <c r="C83" s="1">
        <v>2</v>
      </c>
      <c r="DF83" s="68">
        <v>-0.78260869565217395</v>
      </c>
      <c r="DG83" s="68">
        <v>-0.41509433962264147</v>
      </c>
      <c r="DH83" s="68">
        <v>-0.6</v>
      </c>
      <c r="DI83" s="68">
        <v>-0.21276595744680846</v>
      </c>
      <c r="DJ83" s="70">
        <v>0.78260869565217395</v>
      </c>
      <c r="DK83" s="70">
        <v>0.41509433962264147</v>
      </c>
      <c r="DL83" s="70">
        <v>0.6</v>
      </c>
      <c r="DM83" s="70">
        <v>0.21276595744680846</v>
      </c>
    </row>
    <row r="84" spans="1:123" x14ac:dyDescent="0.25">
      <c r="C84" s="1">
        <v>3</v>
      </c>
      <c r="DF84" s="68">
        <v>-1.6595744680851063</v>
      </c>
      <c r="DG84" s="68">
        <v>-1.510204081632653</v>
      </c>
      <c r="DH84" s="68">
        <v>-1.5294117647058822</v>
      </c>
      <c r="DI84" s="68">
        <v>-1.3333333333333333</v>
      </c>
      <c r="DJ84" s="70">
        <v>1.6595744680851063</v>
      </c>
      <c r="DK84" s="70">
        <v>1.510204081632653</v>
      </c>
      <c r="DL84" s="70">
        <v>1.5294117647058822</v>
      </c>
      <c r="DM84" s="70">
        <v>1.3333333333333333</v>
      </c>
    </row>
    <row r="85" spans="1:123" x14ac:dyDescent="0.25">
      <c r="C85" s="1">
        <v>4</v>
      </c>
      <c r="DF85" s="68">
        <v>-0.79365079365079361</v>
      </c>
      <c r="DG85" s="68">
        <v>-0.42758620689655169</v>
      </c>
      <c r="DH85" s="68">
        <v>-0.6097560975609756</v>
      </c>
      <c r="DI85" s="68">
        <v>-0.22337662337662328</v>
      </c>
      <c r="DJ85" s="70">
        <v>0.79365079365079361</v>
      </c>
      <c r="DK85" s="70">
        <v>0.42758620689655169</v>
      </c>
      <c r="DL85" s="70">
        <v>0.6097560975609756</v>
      </c>
      <c r="DM85" s="70">
        <v>0.22337662337662328</v>
      </c>
    </row>
    <row r="86" spans="1:123" x14ac:dyDescent="0.25">
      <c r="C86" s="1">
        <v>5</v>
      </c>
      <c r="DF86" s="68">
        <v>3.3898305084745763E-2</v>
      </c>
      <c r="DG86" s="68">
        <v>0.43243243243243246</v>
      </c>
      <c r="DH86" s="68">
        <v>2.247191011235955E-2</v>
      </c>
      <c r="DI86" s="68">
        <v>0.4215246636771301</v>
      </c>
      <c r="DJ86" s="70">
        <v>3.3898305084745763E-2</v>
      </c>
      <c r="DK86" s="70">
        <v>0.43243243243243246</v>
      </c>
      <c r="DL86" s="70">
        <v>2.247191011235955E-2</v>
      </c>
      <c r="DM86" s="70">
        <v>0.4215246636771301</v>
      </c>
    </row>
    <row r="87" spans="1:123" x14ac:dyDescent="0.25">
      <c r="C87" s="1">
        <v>6</v>
      </c>
      <c r="DF87" s="68">
        <v>2.1505376344086023E-2</v>
      </c>
      <c r="DG87" s="68">
        <v>0.42060085836909883</v>
      </c>
      <c r="DH87" s="68">
        <v>1.4285714285714233E-2</v>
      </c>
      <c r="DI87" s="68">
        <v>0.4136947218259629</v>
      </c>
      <c r="DJ87" s="70">
        <v>2.1505376344086023E-2</v>
      </c>
      <c r="DK87" s="70">
        <v>0.42060085836909883</v>
      </c>
      <c r="DL87" s="70">
        <v>1.4285714285714233E-2</v>
      </c>
      <c r="DM87" s="70">
        <v>0.4136947218259629</v>
      </c>
    </row>
    <row r="88" spans="1:123" x14ac:dyDescent="0.25">
      <c r="C88" s="1">
        <v>7</v>
      </c>
      <c r="DF88" s="68">
        <v>-4.878048780487805E-2</v>
      </c>
      <c r="DG88" s="68">
        <v>0.35294117647058826</v>
      </c>
      <c r="DH88" s="68">
        <v>-3.2786885245901641E-2</v>
      </c>
      <c r="DI88" s="68">
        <v>0.36842105263157904</v>
      </c>
      <c r="DJ88" s="70">
        <v>4.878048780487805E-2</v>
      </c>
      <c r="DK88" s="70">
        <v>0.35294117647058826</v>
      </c>
      <c r="DL88" s="70">
        <v>3.2786885245901641E-2</v>
      </c>
      <c r="DM88" s="70">
        <v>0.36842105263157904</v>
      </c>
    </row>
    <row r="89" spans="1:123" x14ac:dyDescent="0.25">
      <c r="C89" s="1">
        <v>8</v>
      </c>
      <c r="DF89" s="68">
        <v>-0.64150943396226412</v>
      </c>
      <c r="DG89" s="68">
        <v>-0.25806451612903225</v>
      </c>
      <c r="DH89" s="68">
        <v>-0.47887323943661969</v>
      </c>
      <c r="DI89" s="68">
        <v>-8.2840236686390428E-2</v>
      </c>
      <c r="DJ89" s="70">
        <v>0.64150943396226412</v>
      </c>
      <c r="DK89" s="70">
        <v>0.25806451612903225</v>
      </c>
      <c r="DL89" s="70">
        <v>0.47887323943661969</v>
      </c>
      <c r="DM89" s="70">
        <v>8.2840236686390428E-2</v>
      </c>
    </row>
    <row r="90" spans="1:123" x14ac:dyDescent="0.25">
      <c r="C90" s="1">
        <v>1</v>
      </c>
      <c r="DF90" s="68">
        <v>0.46808510638297873</v>
      </c>
      <c r="DG90" s="68">
        <v>0.82926829268292679</v>
      </c>
      <c r="DH90" s="68">
        <v>0.28947368421052622</v>
      </c>
      <c r="DI90" s="68">
        <v>0.67007672634271098</v>
      </c>
      <c r="DJ90" s="70">
        <v>0.46808510638297873</v>
      </c>
      <c r="DK90" s="70">
        <v>0.82926829268292679</v>
      </c>
      <c r="DL90" s="70">
        <v>0.28947368421052622</v>
      </c>
      <c r="DM90" s="70">
        <v>0.67007672634271098</v>
      </c>
    </row>
    <row r="91" spans="1:123" x14ac:dyDescent="0.25">
      <c r="C91" s="1">
        <v>2</v>
      </c>
      <c r="DF91" s="68">
        <v>0.41860465116279072</v>
      </c>
      <c r="DG91" s="68">
        <v>0.78571428571428592</v>
      </c>
      <c r="DH91" s="68">
        <v>0.2608695652173913</v>
      </c>
      <c r="DI91" s="68">
        <v>0.64406779661016966</v>
      </c>
      <c r="DJ91" s="70">
        <v>0.41860465116279072</v>
      </c>
      <c r="DK91" s="70">
        <v>0.78571428571428592</v>
      </c>
      <c r="DL91" s="70">
        <v>0.2608695652173913</v>
      </c>
      <c r="DM91" s="70">
        <v>0.64406779661016966</v>
      </c>
    </row>
    <row r="92" spans="1:123" x14ac:dyDescent="0.25">
      <c r="C92" s="1">
        <v>3</v>
      </c>
      <c r="DF92" s="68">
        <v>-0.13333333333333333</v>
      </c>
      <c r="DG92" s="68">
        <v>0.27027027027027034</v>
      </c>
      <c r="DH92" s="68">
        <v>-9.0909090909090967E-2</v>
      </c>
      <c r="DI92" s="68">
        <v>0.31192660550458712</v>
      </c>
      <c r="DJ92" s="70">
        <v>0.13333333333333333</v>
      </c>
      <c r="DK92" s="70">
        <v>0.27027027027027034</v>
      </c>
      <c r="DL92" s="70">
        <v>9.0909090909090967E-2</v>
      </c>
      <c r="DM92" s="70">
        <v>0.31192660550458712</v>
      </c>
    </row>
    <row r="93" spans="1:123" x14ac:dyDescent="0.25">
      <c r="C93" s="1">
        <v>4</v>
      </c>
      <c r="DF93" s="68">
        <v>-0.17142857142857143</v>
      </c>
      <c r="DG93" s="68">
        <v>0.23255813953488383</v>
      </c>
      <c r="DH93" s="68">
        <v>-0.11764705882352941</v>
      </c>
      <c r="DI93" s="68">
        <v>0.2857142857142857</v>
      </c>
      <c r="DJ93" s="70">
        <v>0.17142857142857143</v>
      </c>
      <c r="DK93" s="70">
        <v>0.23255813953488383</v>
      </c>
      <c r="DL93" s="70">
        <v>0.11764705882352941</v>
      </c>
      <c r="DM93" s="70">
        <v>0.2857142857142857</v>
      </c>
    </row>
    <row r="94" spans="1:123" x14ac:dyDescent="0.25">
      <c r="C94" s="1">
        <v>5</v>
      </c>
      <c r="DF94" s="68">
        <v>1.263681592039801</v>
      </c>
      <c r="DG94" s="68">
        <v>1.4770318021201416</v>
      </c>
      <c r="DH94" s="68">
        <v>0.69589041095890425</v>
      </c>
      <c r="DI94" s="68">
        <v>1.0245901639344264</v>
      </c>
      <c r="DJ94" s="70">
        <v>1.263681592039801</v>
      </c>
      <c r="DK94" s="70">
        <v>1.4770318021201416</v>
      </c>
      <c r="DL94" s="70">
        <v>0.69589041095890425</v>
      </c>
      <c r="DM94" s="70">
        <v>1.0245901639344264</v>
      </c>
    </row>
    <row r="95" spans="1:123" x14ac:dyDescent="0.25">
      <c r="C95" s="1">
        <v>6</v>
      </c>
      <c r="DF95" s="68">
        <v>0.35789473684210527</v>
      </c>
      <c r="DG95" s="68">
        <v>0.73170731707317072</v>
      </c>
      <c r="DH95" s="68">
        <v>0.22516556291390735</v>
      </c>
      <c r="DI95" s="68">
        <v>0.61139896373057001</v>
      </c>
      <c r="DJ95" s="70">
        <v>0.35789473684210527</v>
      </c>
      <c r="DK95" s="70">
        <v>0.73170731707317072</v>
      </c>
      <c r="DL95" s="70">
        <v>0.22516556291390735</v>
      </c>
      <c r="DM95" s="70">
        <v>0.61139896373057001</v>
      </c>
    </row>
    <row r="96" spans="1:123" x14ac:dyDescent="0.25">
      <c r="C96" s="1">
        <v>7</v>
      </c>
      <c r="DF96" s="68">
        <v>0.61538461538461542</v>
      </c>
      <c r="DG96" s="68">
        <v>0.95652173913043481</v>
      </c>
      <c r="DH96" s="68">
        <v>0.372093023255814</v>
      </c>
      <c r="DI96" s="68">
        <v>0.74439461883408076</v>
      </c>
      <c r="DJ96" s="70">
        <v>0.61538461538461542</v>
      </c>
      <c r="DK96" s="70">
        <v>0.95652173913043481</v>
      </c>
      <c r="DL96" s="70">
        <v>0.372093023255814</v>
      </c>
      <c r="DM96" s="70">
        <v>0.74439461883408076</v>
      </c>
    </row>
    <row r="97" spans="3:117" x14ac:dyDescent="0.25">
      <c r="C97" s="1">
        <v>8</v>
      </c>
      <c r="DF97" s="68">
        <v>-0.15384615384615385</v>
      </c>
      <c r="DG97" s="68">
        <v>0.25000000000000011</v>
      </c>
      <c r="DH97" s="68">
        <v>-0.10526315789473688</v>
      </c>
      <c r="DI97" s="68">
        <v>0.29787234042553185</v>
      </c>
      <c r="DJ97" s="70">
        <v>0.15384615384615385</v>
      </c>
      <c r="DK97" s="70">
        <v>0.25000000000000011</v>
      </c>
      <c r="DL97" s="70">
        <v>0.10526315789473688</v>
      </c>
      <c r="DM97" s="70">
        <v>0.29787234042553185</v>
      </c>
    </row>
    <row r="98" spans="3:117" x14ac:dyDescent="0.25">
      <c r="C98" s="1">
        <v>1</v>
      </c>
      <c r="DF98" s="68">
        <v>0.29351535836177473</v>
      </c>
      <c r="DG98" s="68">
        <v>0.67374005305039797</v>
      </c>
      <c r="DH98" s="68">
        <v>0.18655097613882854</v>
      </c>
      <c r="DI98" s="68">
        <v>0.575809199318569</v>
      </c>
      <c r="DJ98" s="70">
        <v>0.29351535836177473</v>
      </c>
      <c r="DK98" s="70">
        <v>0.67374005305039797</v>
      </c>
      <c r="DL98" s="70">
        <v>0.18655097613882854</v>
      </c>
      <c r="DM98" s="70">
        <v>0.575809199318569</v>
      </c>
    </row>
    <row r="99" spans="3:117" x14ac:dyDescent="0.25">
      <c r="C99" s="1">
        <v>2</v>
      </c>
      <c r="DF99" s="68">
        <v>0.48275862068965519</v>
      </c>
      <c r="DG99" s="68">
        <v>0.84210526315789491</v>
      </c>
      <c r="DH99" s="68">
        <v>0.29787234042553196</v>
      </c>
      <c r="DI99" s="68">
        <v>0.67768595041322321</v>
      </c>
      <c r="DJ99" s="70">
        <v>0.48275862068965519</v>
      </c>
      <c r="DK99" s="70">
        <v>0.84210526315789491</v>
      </c>
      <c r="DL99" s="70">
        <v>0.29787234042553196</v>
      </c>
      <c r="DM99" s="70">
        <v>0.67768595041322321</v>
      </c>
    </row>
    <row r="100" spans="3:117" x14ac:dyDescent="0.25">
      <c r="C100" s="1">
        <v>3</v>
      </c>
      <c r="DF100" s="68">
        <v>-1.834862385321101E-2</v>
      </c>
      <c r="DG100" s="68">
        <v>0.38235294117647067</v>
      </c>
      <c r="DH100" s="68">
        <v>-1.2269938650306705E-2</v>
      </c>
      <c r="DI100" s="68">
        <v>0.38820638820638825</v>
      </c>
      <c r="DJ100" s="70">
        <v>1.834862385321101E-2</v>
      </c>
      <c r="DK100" s="70">
        <v>0.38235294117647067</v>
      </c>
      <c r="DL100" s="70">
        <v>1.2269938650306705E-2</v>
      </c>
      <c r="DM100" s="70">
        <v>0.38820638820638825</v>
      </c>
    </row>
    <row r="101" spans="3:117" x14ac:dyDescent="0.25">
      <c r="C101" s="1">
        <v>4</v>
      </c>
      <c r="DF101" s="68">
        <v>0.66666666666666663</v>
      </c>
      <c r="DG101" s="68">
        <v>1.0000000000000002</v>
      </c>
      <c r="DH101" s="68">
        <v>0.39999999999999991</v>
      </c>
      <c r="DI101" s="68">
        <v>0.76923076923076916</v>
      </c>
      <c r="DJ101" s="70">
        <v>0.66666666666666663</v>
      </c>
      <c r="DK101" s="70">
        <v>1.0000000000000002</v>
      </c>
      <c r="DL101" s="70">
        <v>0.39999999999999991</v>
      </c>
      <c r="DM101" s="70">
        <v>0.76923076923076916</v>
      </c>
    </row>
    <row r="102" spans="3:117" x14ac:dyDescent="0.25">
      <c r="C102" s="1">
        <v>5</v>
      </c>
      <c r="DF102" s="68">
        <v>0</v>
      </c>
      <c r="DG102" s="68">
        <v>0.4</v>
      </c>
      <c r="DH102" s="68">
        <v>0</v>
      </c>
      <c r="DI102" s="68">
        <v>0.4</v>
      </c>
      <c r="DJ102" s="70">
        <v>0</v>
      </c>
      <c r="DK102" s="70">
        <v>0.4</v>
      </c>
      <c r="DL102" s="70">
        <v>0</v>
      </c>
      <c r="DM102" s="70">
        <v>0.4</v>
      </c>
    </row>
    <row r="103" spans="3:117" x14ac:dyDescent="0.25">
      <c r="C103" s="1">
        <v>6</v>
      </c>
      <c r="DF103" s="68">
        <v>-0.65693430656934304</v>
      </c>
      <c r="DG103" s="68">
        <v>-0.27499999999999997</v>
      </c>
      <c r="DH103" s="68">
        <v>-0.49180327868852458</v>
      </c>
      <c r="DI103" s="68">
        <v>-9.6551724137930992E-2</v>
      </c>
      <c r="DJ103" s="70">
        <v>0.65693430656934304</v>
      </c>
      <c r="DK103" s="70">
        <v>0.27499999999999997</v>
      </c>
      <c r="DL103" s="70">
        <v>0.49180327868852458</v>
      </c>
      <c r="DM103" s="70">
        <v>9.6551724137930992E-2</v>
      </c>
    </row>
    <row r="104" spans="3:117" x14ac:dyDescent="0.25">
      <c r="C104" s="1">
        <v>7</v>
      </c>
      <c r="DF104" s="68">
        <v>-0.27027027027027029</v>
      </c>
      <c r="DG104" s="68">
        <v>0.13333333333333333</v>
      </c>
      <c r="DH104" s="68">
        <v>-0.18867924528301883</v>
      </c>
      <c r="DI104" s="68">
        <v>0.21538461538461551</v>
      </c>
      <c r="DJ104" s="70">
        <v>0.27027027027027029</v>
      </c>
      <c r="DK104" s="70">
        <v>0.13333333333333333</v>
      </c>
      <c r="DL104" s="70">
        <v>0.18867924528301883</v>
      </c>
      <c r="DM104" s="70">
        <v>0.21538461538461551</v>
      </c>
    </row>
    <row r="105" spans="3:117" x14ac:dyDescent="0.25">
      <c r="C105" s="1">
        <v>8</v>
      </c>
      <c r="DF105" s="68">
        <v>-0.54545454545454541</v>
      </c>
      <c r="DG105" s="68">
        <v>-0.15384615384615385</v>
      </c>
      <c r="DH105" s="68">
        <v>-0.4</v>
      </c>
      <c r="DI105" s="68">
        <v>0</v>
      </c>
      <c r="DJ105" s="70">
        <v>0.54545454545454541</v>
      </c>
      <c r="DK105" s="70">
        <v>0.15384615384615385</v>
      </c>
      <c r="DL105" s="70">
        <v>0.4</v>
      </c>
      <c r="DM105" s="70">
        <v>0</v>
      </c>
    </row>
    <row r="106" spans="3:117" x14ac:dyDescent="0.25">
      <c r="C106" s="1">
        <v>1</v>
      </c>
      <c r="DF106" s="68">
        <v>-0.95081967213114749</v>
      </c>
      <c r="DG106" s="68">
        <v>-0.60869565217391308</v>
      </c>
      <c r="DH106" s="68">
        <v>-0.75324675324675328</v>
      </c>
      <c r="DI106" s="68">
        <v>-0.38202247191011224</v>
      </c>
      <c r="DJ106" s="70">
        <v>0.95081967213114749</v>
      </c>
      <c r="DK106" s="70">
        <v>0.60869565217391308</v>
      </c>
      <c r="DL106" s="70">
        <v>0.75324675324675328</v>
      </c>
      <c r="DM106" s="70">
        <v>0.38202247191011224</v>
      </c>
    </row>
    <row r="107" spans="3:117" x14ac:dyDescent="0.25">
      <c r="C107" s="1">
        <v>2</v>
      </c>
      <c r="DF107" s="68">
        <v>-1.4029850746268657</v>
      </c>
      <c r="DG107" s="68">
        <v>-1.1666666666666667</v>
      </c>
      <c r="DH107" s="68">
        <v>-1.2207792207792207</v>
      </c>
      <c r="DI107" s="68">
        <v>-0.9349112426035503</v>
      </c>
      <c r="DJ107" s="70">
        <v>1.4029850746268657</v>
      </c>
      <c r="DK107" s="70">
        <v>1.1666666666666667</v>
      </c>
      <c r="DL107" s="70">
        <v>1.2207792207792207</v>
      </c>
      <c r="DM107" s="70">
        <v>0.9349112426035503</v>
      </c>
    </row>
    <row r="108" spans="3:117" x14ac:dyDescent="0.25">
      <c r="C108" s="1">
        <v>3</v>
      </c>
      <c r="DF108" s="68">
        <v>-0.13333333333333333</v>
      </c>
      <c r="DG108" s="68">
        <v>0.27027027027027034</v>
      </c>
      <c r="DH108" s="68">
        <v>-9.0909090909090939E-2</v>
      </c>
      <c r="DI108" s="68">
        <v>0.31192660550458723</v>
      </c>
      <c r="DJ108" s="70">
        <v>0.13333333333333333</v>
      </c>
      <c r="DK108" s="70">
        <v>0.27027027027027034</v>
      </c>
      <c r="DL108" s="70">
        <v>9.0909090909090939E-2</v>
      </c>
      <c r="DM108" s="70">
        <v>0.31192660550458723</v>
      </c>
    </row>
    <row r="109" spans="3:117" x14ac:dyDescent="0.25">
      <c r="C109" s="1">
        <v>4</v>
      </c>
      <c r="DF109" s="68">
        <v>-0.22222222222222221</v>
      </c>
      <c r="DG109" s="68">
        <v>0.18181818181818196</v>
      </c>
      <c r="DH109" s="68">
        <v>-0.1538461538461538</v>
      </c>
      <c r="DI109" s="68">
        <v>0.25000000000000011</v>
      </c>
      <c r="DJ109" s="70">
        <v>0.22222222222222221</v>
      </c>
      <c r="DK109" s="70">
        <v>0.18181818181818196</v>
      </c>
      <c r="DL109" s="70">
        <v>0.1538461538461538</v>
      </c>
      <c r="DM109" s="70">
        <v>0.25000000000000011</v>
      </c>
    </row>
    <row r="110" spans="3:117" x14ac:dyDescent="0.25">
      <c r="C110" s="1">
        <v>5</v>
      </c>
      <c r="DF110" s="68">
        <v>0.5</v>
      </c>
      <c r="DG110" s="68">
        <v>0.8571428571428571</v>
      </c>
      <c r="DH110" s="68">
        <v>0.30769230769230776</v>
      </c>
      <c r="DI110" s="68">
        <v>0.68656716417910457</v>
      </c>
      <c r="DJ110" s="70">
        <v>0.5</v>
      </c>
      <c r="DK110" s="70">
        <v>0.8571428571428571</v>
      </c>
      <c r="DL110" s="70">
        <v>0.30769230769230776</v>
      </c>
      <c r="DM110" s="70">
        <v>0.68656716417910457</v>
      </c>
    </row>
    <row r="111" spans="3:117" x14ac:dyDescent="0.25">
      <c r="C111" s="1">
        <v>6</v>
      </c>
      <c r="DF111" s="68">
        <v>-0.11235955056179775</v>
      </c>
      <c r="DG111" s="68">
        <v>0.29090909090909095</v>
      </c>
      <c r="DH111" s="68">
        <v>-7.6335877862595464E-2</v>
      </c>
      <c r="DI111" s="68">
        <v>0.32615384615384613</v>
      </c>
      <c r="DJ111" s="70">
        <v>0.11235955056179775</v>
      </c>
      <c r="DK111" s="70">
        <v>0.29090909090909095</v>
      </c>
      <c r="DL111" s="70">
        <v>7.6335877862595464E-2</v>
      </c>
      <c r="DM111" s="70">
        <v>0.32615384615384613</v>
      </c>
    </row>
    <row r="112" spans="3:117" x14ac:dyDescent="0.25">
      <c r="C112" s="1">
        <v>7</v>
      </c>
      <c r="DF112" s="68">
        <v>-0.49275362318840582</v>
      </c>
      <c r="DG112" s="68">
        <v>-9.7560975609756018E-2</v>
      </c>
      <c r="DH112" s="68">
        <v>-0.35789473684210532</v>
      </c>
      <c r="DI112" s="68">
        <v>4.3668122270742342E-2</v>
      </c>
      <c r="DJ112" s="70">
        <v>0.49275362318840582</v>
      </c>
      <c r="DK112" s="70">
        <v>9.7560975609756018E-2</v>
      </c>
      <c r="DL112" s="70">
        <v>0.35789473684210532</v>
      </c>
      <c r="DM112" s="70">
        <v>4.3668122270742342E-2</v>
      </c>
    </row>
    <row r="113" spans="3:117" x14ac:dyDescent="0.25">
      <c r="C113" s="1">
        <v>8</v>
      </c>
      <c r="DF113" s="68">
        <v>-0.95081967213114749</v>
      </c>
      <c r="DG113" s="68">
        <v>-0.60869565217391308</v>
      </c>
      <c r="DH113" s="68">
        <v>-0.75324675324675328</v>
      </c>
      <c r="DI113" s="68">
        <v>-0.3820224719101124</v>
      </c>
      <c r="DJ113" s="70">
        <v>0.95081967213114749</v>
      </c>
      <c r="DK113" s="70">
        <v>0.60869565217391308</v>
      </c>
      <c r="DL113" s="70">
        <v>0.75324675324675328</v>
      </c>
      <c r="DM113" s="70">
        <v>0.3820224719101124</v>
      </c>
    </row>
    <row r="114" spans="3:117" x14ac:dyDescent="0.25">
      <c r="C114" s="1">
        <v>1</v>
      </c>
      <c r="DF114" s="68">
        <v>0.8018433179723502</v>
      </c>
      <c r="DG114" s="68">
        <v>1.112627986348123</v>
      </c>
      <c r="DH114" s="68">
        <v>0.47154471544715448</v>
      </c>
      <c r="DI114" s="68">
        <v>0.83229813664596286</v>
      </c>
      <c r="DJ114" s="70">
        <v>0.8018433179723502</v>
      </c>
      <c r="DK114" s="70">
        <v>1.112627986348123</v>
      </c>
      <c r="DL114" s="70">
        <v>0.47154471544715448</v>
      </c>
      <c r="DM114" s="70">
        <v>0.83229813664596286</v>
      </c>
    </row>
    <row r="115" spans="3:117" x14ac:dyDescent="0.25">
      <c r="C115" s="1">
        <v>2</v>
      </c>
      <c r="DF115" s="68">
        <v>-3.0769230769230771E-2</v>
      </c>
      <c r="DG115" s="68">
        <v>0.37037037037037035</v>
      </c>
      <c r="DH115" s="68">
        <v>-2.0618556701030927E-2</v>
      </c>
      <c r="DI115" s="68">
        <v>0.38016528925619847</v>
      </c>
      <c r="DJ115" s="70">
        <v>3.0769230769230771E-2</v>
      </c>
      <c r="DK115" s="70">
        <v>0.37037037037037035</v>
      </c>
      <c r="DL115" s="70">
        <v>2.0618556701030927E-2</v>
      </c>
      <c r="DM115" s="70">
        <v>0.38016528925619847</v>
      </c>
    </row>
    <row r="116" spans="3:117" x14ac:dyDescent="0.25">
      <c r="C116" s="1">
        <v>3</v>
      </c>
      <c r="DF116" s="68">
        <v>0.3783783783783784</v>
      </c>
      <c r="DG116" s="68">
        <v>0.75</v>
      </c>
      <c r="DH116" s="68">
        <v>0.23728813559322035</v>
      </c>
      <c r="DI116" s="68">
        <v>0.6225165562913908</v>
      </c>
      <c r="DJ116" s="70">
        <v>0.3783783783783784</v>
      </c>
      <c r="DK116" s="70">
        <v>0.75</v>
      </c>
      <c r="DL116" s="70">
        <v>0.23728813559322035</v>
      </c>
      <c r="DM116" s="70">
        <v>0.6225165562913908</v>
      </c>
    </row>
    <row r="117" spans="3:117" x14ac:dyDescent="0.25">
      <c r="C117" s="1">
        <v>4</v>
      </c>
      <c r="DF117" s="68">
        <v>0</v>
      </c>
      <c r="DG117" s="68">
        <v>0.40000000000000008</v>
      </c>
      <c r="DH117" s="68">
        <v>0</v>
      </c>
      <c r="DI117" s="68">
        <v>0.40000000000000008</v>
      </c>
      <c r="DJ117" s="70">
        <v>0</v>
      </c>
      <c r="DK117" s="70">
        <v>0.40000000000000008</v>
      </c>
      <c r="DL117" s="70">
        <v>0</v>
      </c>
      <c r="DM117" s="70">
        <v>0.40000000000000008</v>
      </c>
    </row>
    <row r="118" spans="3:117" x14ac:dyDescent="0.25">
      <c r="C118" s="1">
        <v>5</v>
      </c>
      <c r="DF118" s="68">
        <v>0.2608695652173913</v>
      </c>
      <c r="DG118" s="68">
        <v>0.64406779661016966</v>
      </c>
      <c r="DH118" s="68">
        <v>0.16666666666666666</v>
      </c>
      <c r="DI118" s="68">
        <v>0.55737704918032793</v>
      </c>
      <c r="DJ118" s="70">
        <v>0.2608695652173913</v>
      </c>
      <c r="DK118" s="70">
        <v>0.64406779661016966</v>
      </c>
      <c r="DL118" s="70">
        <v>0.16666666666666666</v>
      </c>
      <c r="DM118" s="70">
        <v>0.55737704918032793</v>
      </c>
    </row>
    <row r="119" spans="3:117" x14ac:dyDescent="0.25">
      <c r="C119" s="1">
        <v>6</v>
      </c>
      <c r="DF119" s="68">
        <v>-0.45614035087719296</v>
      </c>
      <c r="DG119" s="68">
        <v>-5.8823529411764656E-2</v>
      </c>
      <c r="DH119" s="68">
        <v>-0.32911392405063294</v>
      </c>
      <c r="DI119" s="68">
        <v>7.3298429319371805E-2</v>
      </c>
      <c r="DJ119" s="70">
        <v>0.45614035087719296</v>
      </c>
      <c r="DK119" s="70">
        <v>5.8823529411764656E-2</v>
      </c>
      <c r="DL119" s="70">
        <v>0.32911392405063294</v>
      </c>
      <c r="DM119" s="70">
        <v>7.3298429319371805E-2</v>
      </c>
    </row>
    <row r="120" spans="3:117" x14ac:dyDescent="0.25">
      <c r="C120" s="1">
        <v>7</v>
      </c>
      <c r="DF120" s="68">
        <v>2.8169014084507043E-2</v>
      </c>
      <c r="DG120" s="68">
        <v>0.42696629213483156</v>
      </c>
      <c r="DH120" s="68">
        <v>1.8691588785046662E-2</v>
      </c>
      <c r="DI120" s="68">
        <v>0.41791044776119396</v>
      </c>
      <c r="DJ120" s="70">
        <v>2.8169014084507043E-2</v>
      </c>
      <c r="DK120" s="70">
        <v>0.42696629213483156</v>
      </c>
      <c r="DL120" s="70">
        <v>1.8691588785046662E-2</v>
      </c>
      <c r="DM120" s="70">
        <v>0.41791044776119396</v>
      </c>
    </row>
    <row r="121" spans="3:117" x14ac:dyDescent="0.25">
      <c r="C121" s="1">
        <v>8</v>
      </c>
      <c r="DF121" s="68">
        <v>-0.13953488372093023</v>
      </c>
      <c r="DG121" s="68">
        <v>0.26415094339622652</v>
      </c>
      <c r="DH121" s="68">
        <v>-9.5238095238095233E-2</v>
      </c>
      <c r="DI121" s="68">
        <v>0.30769230769230776</v>
      </c>
      <c r="DJ121" s="70">
        <v>0.13953488372093023</v>
      </c>
      <c r="DK121" s="70">
        <v>0.26415094339622652</v>
      </c>
      <c r="DL121" s="70">
        <v>9.5238095238095233E-2</v>
      </c>
      <c r="DM121" s="70">
        <v>0.30769230769230776</v>
      </c>
    </row>
    <row r="122" spans="3:117" x14ac:dyDescent="0.25">
      <c r="C122" s="1">
        <v>1</v>
      </c>
      <c r="DF122" s="68">
        <v>-0.19867549668874171</v>
      </c>
      <c r="DG122" s="68">
        <v>0.2054054054054055</v>
      </c>
      <c r="DH122" s="68">
        <v>-0.13698630136986301</v>
      </c>
      <c r="DI122" s="68">
        <v>0.26666666666666666</v>
      </c>
      <c r="DJ122" s="70">
        <v>0.19867549668874171</v>
      </c>
      <c r="DK122" s="70">
        <v>0.2054054054054055</v>
      </c>
      <c r="DL122" s="70">
        <v>0.13698630136986301</v>
      </c>
      <c r="DM122" s="70">
        <v>0.26666666666666666</v>
      </c>
    </row>
    <row r="123" spans="3:117" x14ac:dyDescent="0.25">
      <c r="C123" s="1">
        <v>2</v>
      </c>
      <c r="DF123" s="68">
        <v>1.8018018018018018E-2</v>
      </c>
      <c r="DG123" s="68">
        <v>0.41726618705035978</v>
      </c>
      <c r="DH123" s="68">
        <v>1.1976047904191572E-2</v>
      </c>
      <c r="DI123" s="68">
        <v>0.41148325358851684</v>
      </c>
      <c r="DJ123" s="70">
        <v>1.8018018018018018E-2</v>
      </c>
      <c r="DK123" s="70">
        <v>0.41726618705035978</v>
      </c>
      <c r="DL123" s="70">
        <v>1.1976047904191572E-2</v>
      </c>
      <c r="DM123" s="70">
        <v>0.41148325358851684</v>
      </c>
    </row>
    <row r="124" spans="3:117" x14ac:dyDescent="0.25">
      <c r="C124" s="1">
        <v>3</v>
      </c>
      <c r="DF124" s="68">
        <v>-0.47191011235955055</v>
      </c>
      <c r="DG124" s="68">
        <v>-7.5471698113207489E-2</v>
      </c>
      <c r="DH124" s="68">
        <v>-0.34146341463414637</v>
      </c>
      <c r="DI124" s="68">
        <v>6.0606060606060608E-2</v>
      </c>
      <c r="DJ124" s="70">
        <v>0.47191011235955055</v>
      </c>
      <c r="DK124" s="70">
        <v>7.5471698113207489E-2</v>
      </c>
      <c r="DL124" s="70">
        <v>0.34146341463414637</v>
      </c>
      <c r="DM124" s="70">
        <v>6.0606060606060608E-2</v>
      </c>
    </row>
    <row r="125" spans="3:117" x14ac:dyDescent="0.25">
      <c r="C125" s="1">
        <v>4</v>
      </c>
      <c r="DF125" s="68">
        <v>-0.34234234234234234</v>
      </c>
      <c r="DG125" s="68">
        <v>5.9701492537313543E-2</v>
      </c>
      <c r="DH125" s="68">
        <v>-0.24203821656050953</v>
      </c>
      <c r="DI125" s="68">
        <v>0.16187989556135779</v>
      </c>
      <c r="DJ125" s="70">
        <v>0.34234234234234234</v>
      </c>
      <c r="DK125" s="70">
        <v>5.9701492537313543E-2</v>
      </c>
      <c r="DL125" s="70">
        <v>0.24203821656050953</v>
      </c>
      <c r="DM125" s="70">
        <v>0.16187989556135779</v>
      </c>
    </row>
    <row r="126" spans="3:117" x14ac:dyDescent="0.25">
      <c r="C126" s="1">
        <v>5</v>
      </c>
      <c r="DF126" s="68">
        <v>-3.870967741935484E-2</v>
      </c>
      <c r="DG126" s="68">
        <v>0.36269430051813478</v>
      </c>
      <c r="DH126" s="68">
        <v>-2.5974025974025976E-2</v>
      </c>
      <c r="DI126" s="68">
        <v>0.375</v>
      </c>
      <c r="DJ126" s="70">
        <v>3.870967741935484E-2</v>
      </c>
      <c r="DK126" s="70">
        <v>0.36269430051813478</v>
      </c>
      <c r="DL126" s="70">
        <v>2.5974025974025976E-2</v>
      </c>
      <c r="DM126" s="70">
        <v>0.375</v>
      </c>
    </row>
    <row r="127" spans="3:117" x14ac:dyDescent="0.25">
      <c r="C127" s="1">
        <v>6</v>
      </c>
      <c r="DF127" s="68">
        <v>0.4</v>
      </c>
      <c r="DG127" s="68">
        <v>0.76923076923076938</v>
      </c>
      <c r="DH127" s="68">
        <v>0.25000000000000006</v>
      </c>
      <c r="DI127" s="68">
        <v>0.63414634146341475</v>
      </c>
      <c r="DJ127" s="70">
        <v>0.4</v>
      </c>
      <c r="DK127" s="70">
        <v>0.76923076923076938</v>
      </c>
      <c r="DL127" s="70">
        <v>0.25000000000000006</v>
      </c>
      <c r="DM127" s="70">
        <v>0.63414634146341475</v>
      </c>
    </row>
    <row r="128" spans="3:117" x14ac:dyDescent="0.25">
      <c r="C128" s="1">
        <v>7</v>
      </c>
      <c r="DF128" s="68">
        <v>-0.25742574257425743</v>
      </c>
      <c r="DG128" s="68">
        <v>0.14634146341463414</v>
      </c>
      <c r="DH128" s="68">
        <v>-0.17931034482758618</v>
      </c>
      <c r="DI128" s="68">
        <v>0.22471910112359558</v>
      </c>
      <c r="DJ128" s="70">
        <v>0.25742574257425743</v>
      </c>
      <c r="DK128" s="70">
        <v>0.14634146341463414</v>
      </c>
      <c r="DL128" s="70">
        <v>0.17931034482758618</v>
      </c>
      <c r="DM128" s="70">
        <v>0.22471910112359558</v>
      </c>
    </row>
    <row r="129" spans="3:117" x14ac:dyDescent="0.25">
      <c r="C129" s="1">
        <v>8</v>
      </c>
      <c r="DF129" s="68">
        <v>-0.11764705882352941</v>
      </c>
      <c r="DG129" s="68">
        <v>0.2857142857142857</v>
      </c>
      <c r="DH129" s="68">
        <v>-0.08</v>
      </c>
      <c r="DI129" s="68">
        <v>0.32258064516129042</v>
      </c>
      <c r="DJ129" s="70">
        <v>0.11764705882352941</v>
      </c>
      <c r="DK129" s="70">
        <v>0.2857142857142857</v>
      </c>
      <c r="DL129" s="70">
        <v>0.08</v>
      </c>
      <c r="DM129" s="70">
        <v>0.32258064516129042</v>
      </c>
    </row>
    <row r="130" spans="3:117" x14ac:dyDescent="0.25">
      <c r="C130" s="1">
        <v>1</v>
      </c>
      <c r="DF130" s="68">
        <v>0.52991452991452992</v>
      </c>
      <c r="DG130" s="68">
        <v>0.8831168831168833</v>
      </c>
      <c r="DH130" s="68">
        <v>0.32460732984293189</v>
      </c>
      <c r="DI130" s="68">
        <v>0.70182555780933054</v>
      </c>
      <c r="DJ130" s="70">
        <v>0.52991452991452992</v>
      </c>
      <c r="DK130" s="70">
        <v>0.8831168831168833</v>
      </c>
      <c r="DL130" s="70">
        <v>0.32460732984293189</v>
      </c>
      <c r="DM130" s="70">
        <v>0.70182555780933054</v>
      </c>
    </row>
    <row r="131" spans="3:117" x14ac:dyDescent="0.25">
      <c r="C131" s="1">
        <v>2</v>
      </c>
      <c r="DF131" s="68">
        <v>0.12658227848101267</v>
      </c>
      <c r="DG131" s="68">
        <v>0.52</v>
      </c>
      <c r="DH131" s="68">
        <v>8.2644628099173556E-2</v>
      </c>
      <c r="DI131" s="68">
        <v>0.47868852459016403</v>
      </c>
      <c r="DJ131" s="70">
        <v>0.12658227848101267</v>
      </c>
      <c r="DK131" s="70">
        <v>0.52</v>
      </c>
      <c r="DL131" s="70">
        <v>8.2644628099173556E-2</v>
      </c>
      <c r="DM131" s="70">
        <v>0.47868852459016403</v>
      </c>
    </row>
    <row r="132" spans="3:117" x14ac:dyDescent="0.25">
      <c r="C132" s="1">
        <v>3</v>
      </c>
      <c r="DF132" s="68">
        <v>-0.9</v>
      </c>
      <c r="DG132" s="68">
        <v>-0.54945054945054939</v>
      </c>
      <c r="DH132" s="68">
        <v>-0.70588235294117652</v>
      </c>
      <c r="DI132" s="68">
        <v>-0.32911392405063283</v>
      </c>
      <c r="DJ132" s="70">
        <v>0.9</v>
      </c>
      <c r="DK132" s="70">
        <v>0.54945054945054939</v>
      </c>
      <c r="DL132" s="70">
        <v>0.70588235294117652</v>
      </c>
      <c r="DM132" s="70">
        <v>0.32911392405063283</v>
      </c>
    </row>
    <row r="133" spans="3:117" x14ac:dyDescent="0.25">
      <c r="C133" s="1">
        <v>4</v>
      </c>
      <c r="DF133" s="68">
        <v>-0.5</v>
      </c>
      <c r="DG133" s="68">
        <v>-0.10526315789473675</v>
      </c>
      <c r="DH133" s="68">
        <v>-0.36363636363636359</v>
      </c>
      <c r="DI133" s="68">
        <v>3.7735849056603946E-2</v>
      </c>
      <c r="DJ133" s="70">
        <v>0.5</v>
      </c>
      <c r="DK133" s="70">
        <v>0.10526315789473675</v>
      </c>
      <c r="DL133" s="70">
        <v>0.36363636363636359</v>
      </c>
      <c r="DM133" s="70">
        <v>3.7735849056603946E-2</v>
      </c>
    </row>
    <row r="134" spans="3:117" x14ac:dyDescent="0.25">
      <c r="C134" s="1">
        <v>5</v>
      </c>
      <c r="DF134" s="68">
        <v>0.10526315789473684</v>
      </c>
      <c r="DG134" s="68">
        <v>0.5</v>
      </c>
      <c r="DH134" s="68">
        <v>6.896551724137924E-2</v>
      </c>
      <c r="DI134" s="68">
        <v>0.46575342465753428</v>
      </c>
      <c r="DJ134" s="70">
        <v>0.10526315789473684</v>
      </c>
      <c r="DK134" s="70">
        <v>0.5</v>
      </c>
      <c r="DL134" s="70">
        <v>6.896551724137924E-2</v>
      </c>
      <c r="DM134" s="70">
        <v>0.46575342465753428</v>
      </c>
    </row>
    <row r="135" spans="3:117" x14ac:dyDescent="0.25">
      <c r="C135" s="1">
        <v>6</v>
      </c>
      <c r="DF135" s="68">
        <v>0.56880733944954132</v>
      </c>
      <c r="DG135" s="68">
        <v>0.91666666666666663</v>
      </c>
      <c r="DH135" s="68">
        <v>0.34636871508379879</v>
      </c>
      <c r="DI135" s="68">
        <v>0.72138228941684679</v>
      </c>
      <c r="DJ135" s="70">
        <v>0.56880733944954132</v>
      </c>
      <c r="DK135" s="70">
        <v>0.91666666666666663</v>
      </c>
      <c r="DL135" s="70">
        <v>0.34636871508379879</v>
      </c>
      <c r="DM135" s="70">
        <v>0.72138228941684679</v>
      </c>
    </row>
    <row r="136" spans="3:117" x14ac:dyDescent="0.25">
      <c r="C136" s="1">
        <v>7</v>
      </c>
      <c r="DF136" s="68">
        <v>-0.24390243902439024</v>
      </c>
      <c r="DG136" s="68">
        <v>0.16000000000000009</v>
      </c>
      <c r="DH136" s="68">
        <v>-0.16949152542372878</v>
      </c>
      <c r="DI136" s="68">
        <v>0.23448275862068971</v>
      </c>
      <c r="DJ136" s="70">
        <v>0.24390243902439024</v>
      </c>
      <c r="DK136" s="70">
        <v>0.16000000000000009</v>
      </c>
      <c r="DL136" s="70">
        <v>0.16949152542372878</v>
      </c>
      <c r="DM136" s="70">
        <v>0.23448275862068971</v>
      </c>
    </row>
    <row r="137" spans="3:117" x14ac:dyDescent="0.25">
      <c r="C137" s="1">
        <v>8</v>
      </c>
      <c r="DF137" s="68">
        <v>0</v>
      </c>
      <c r="DG137" s="68">
        <v>0.40000000000000008</v>
      </c>
      <c r="DH137" s="68">
        <v>0</v>
      </c>
      <c r="DI137" s="68">
        <v>0.40000000000000008</v>
      </c>
      <c r="DJ137" s="70">
        <v>0</v>
      </c>
      <c r="DK137" s="70">
        <v>0.40000000000000008</v>
      </c>
      <c r="DL137" s="70">
        <v>0</v>
      </c>
      <c r="DM137" s="70">
        <v>0.40000000000000008</v>
      </c>
    </row>
    <row r="138" spans="3:117" x14ac:dyDescent="0.25">
      <c r="C138" s="1">
        <v>1</v>
      </c>
      <c r="DF138" s="68">
        <v>-0.4</v>
      </c>
      <c r="DG138" s="68">
        <v>0</v>
      </c>
      <c r="DH138" s="68">
        <v>-0.28571428571428581</v>
      </c>
      <c r="DI138" s="68">
        <v>0.11764705882352945</v>
      </c>
      <c r="DJ138" s="70">
        <v>0.4</v>
      </c>
      <c r="DK138" s="70">
        <v>0</v>
      </c>
      <c r="DL138" s="70">
        <v>0.28571428571428581</v>
      </c>
      <c r="DM138" s="70">
        <v>0.11764705882352945</v>
      </c>
    </row>
    <row r="139" spans="3:117" x14ac:dyDescent="0.25">
      <c r="C139" s="1">
        <v>2</v>
      </c>
      <c r="DF139" s="68">
        <v>-0.2857142857142857</v>
      </c>
      <c r="DG139" s="68">
        <v>0.11764705882352949</v>
      </c>
      <c r="DH139" s="68">
        <v>-0.19999999999999996</v>
      </c>
      <c r="DI139" s="68">
        <v>0.20408163265306128</v>
      </c>
      <c r="DJ139" s="70">
        <v>0.2857142857142857</v>
      </c>
      <c r="DK139" s="70">
        <v>0.11764705882352949</v>
      </c>
      <c r="DL139" s="70">
        <v>0.19999999999999996</v>
      </c>
      <c r="DM139" s="70">
        <v>0.20408163265306128</v>
      </c>
    </row>
    <row r="140" spans="3:117" x14ac:dyDescent="0.25">
      <c r="C140" s="1">
        <v>3</v>
      </c>
      <c r="DF140" s="68">
        <v>-0.25</v>
      </c>
      <c r="DG140" s="68">
        <v>0.15384615384615385</v>
      </c>
      <c r="DH140" s="68">
        <v>-0.17391304347826084</v>
      </c>
      <c r="DI140" s="68">
        <v>0.23008849557522135</v>
      </c>
      <c r="DJ140" s="70">
        <v>0.25</v>
      </c>
      <c r="DK140" s="70">
        <v>0.15384615384615385</v>
      </c>
      <c r="DL140" s="70">
        <v>0.17391304347826084</v>
      </c>
      <c r="DM140" s="70">
        <v>0.23008849557522135</v>
      </c>
    </row>
    <row r="141" spans="3:117" x14ac:dyDescent="0.25">
      <c r="C141" s="1">
        <v>4</v>
      </c>
      <c r="DF141" s="68">
        <v>0</v>
      </c>
      <c r="DG141" s="68">
        <v>0.4</v>
      </c>
      <c r="DH141" s="68">
        <v>0</v>
      </c>
      <c r="DI141" s="68">
        <v>0.4</v>
      </c>
      <c r="DJ141" s="70">
        <v>0</v>
      </c>
      <c r="DK141" s="70">
        <v>0.4</v>
      </c>
      <c r="DL141" s="70">
        <v>0</v>
      </c>
      <c r="DM141" s="70">
        <v>0.4</v>
      </c>
    </row>
    <row r="142" spans="3:117" x14ac:dyDescent="0.25">
      <c r="C142" s="1">
        <v>5</v>
      </c>
      <c r="DF142" s="68">
        <v>-0.86725663716814161</v>
      </c>
      <c r="DG142" s="68">
        <v>-0.51162790697674421</v>
      </c>
      <c r="DH142" s="68">
        <v>-0.67586206896551726</v>
      </c>
      <c r="DI142" s="68">
        <v>-0.29585798816568054</v>
      </c>
      <c r="DJ142" s="70">
        <v>0.86725663716814161</v>
      </c>
      <c r="DK142" s="70">
        <v>0.51162790697674421</v>
      </c>
      <c r="DL142" s="70">
        <v>0.67586206896551726</v>
      </c>
      <c r="DM142" s="70">
        <v>0.29585798816568054</v>
      </c>
    </row>
    <row r="143" spans="3:117" x14ac:dyDescent="0.25">
      <c r="C143" s="1">
        <v>6</v>
      </c>
      <c r="DF143" s="68">
        <v>0</v>
      </c>
      <c r="DG143" s="68">
        <v>0.4</v>
      </c>
      <c r="DH143" s="68">
        <v>0</v>
      </c>
      <c r="DI143" s="68">
        <v>0.4</v>
      </c>
      <c r="DJ143" s="70">
        <v>0</v>
      </c>
      <c r="DK143" s="70">
        <v>0.4</v>
      </c>
      <c r="DL143" s="70">
        <v>0</v>
      </c>
      <c r="DM143" s="70">
        <v>0.4</v>
      </c>
    </row>
    <row r="144" spans="3:117" x14ac:dyDescent="0.25">
      <c r="C144" s="1">
        <v>7</v>
      </c>
      <c r="DF144" s="68">
        <v>1.1044776119402986</v>
      </c>
      <c r="DG144" s="68">
        <v>1.3548387096774193</v>
      </c>
      <c r="DH144" s="68">
        <v>0.62184873949579833</v>
      </c>
      <c r="DI144" s="68">
        <v>0.96202531645569633</v>
      </c>
      <c r="DJ144" s="70">
        <v>1.1044776119402986</v>
      </c>
      <c r="DK144" s="70">
        <v>1.3548387096774193</v>
      </c>
      <c r="DL144" s="70">
        <v>0.62184873949579833</v>
      </c>
      <c r="DM144" s="70">
        <v>0.96202531645569633</v>
      </c>
    </row>
    <row r="145" spans="3:117" x14ac:dyDescent="0.25">
      <c r="C145" s="1">
        <v>8</v>
      </c>
      <c r="DF145" s="68">
        <v>0.44311377245508982</v>
      </c>
      <c r="DG145" s="68">
        <v>0.80733944954128456</v>
      </c>
      <c r="DH145" s="68">
        <v>0.27509293680297409</v>
      </c>
      <c r="DI145" s="68">
        <v>0.65701881331403778</v>
      </c>
      <c r="DJ145" s="70">
        <v>0.44311377245508982</v>
      </c>
      <c r="DK145" s="70">
        <v>0.80733944954128456</v>
      </c>
      <c r="DL145" s="70">
        <v>0.27509293680297409</v>
      </c>
      <c r="DM145" s="70">
        <v>0.65701881331403778</v>
      </c>
    </row>
    <row r="146" spans="3:117" x14ac:dyDescent="0.25">
      <c r="C146" s="1">
        <v>1</v>
      </c>
      <c r="DF146" s="68">
        <v>0</v>
      </c>
      <c r="DG146" s="68">
        <v>0.4</v>
      </c>
      <c r="DH146" s="68">
        <v>0</v>
      </c>
      <c r="DI146" s="68">
        <v>0.4</v>
      </c>
      <c r="DJ146" s="70">
        <v>0</v>
      </c>
      <c r="DK146" s="70">
        <v>0.4</v>
      </c>
      <c r="DL146" s="70">
        <v>0</v>
      </c>
      <c r="DM146" s="70">
        <v>0.4</v>
      </c>
    </row>
    <row r="147" spans="3:117" x14ac:dyDescent="0.25">
      <c r="C147" s="1">
        <v>2</v>
      </c>
      <c r="DF147" s="68">
        <v>-0.31578947368421051</v>
      </c>
      <c r="DG147" s="68">
        <v>8.695652173913053E-2</v>
      </c>
      <c r="DH147" s="68">
        <v>-0.22222222222222221</v>
      </c>
      <c r="DI147" s="68">
        <v>0.18181818181818188</v>
      </c>
      <c r="DJ147" s="70">
        <v>0.31578947368421051</v>
      </c>
      <c r="DK147" s="70">
        <v>8.695652173913053E-2</v>
      </c>
      <c r="DL147" s="70">
        <v>0.22222222222222221</v>
      </c>
      <c r="DM147" s="70">
        <v>0.18181818181818188</v>
      </c>
    </row>
    <row r="148" spans="3:117" x14ac:dyDescent="0.25">
      <c r="C148" s="1">
        <v>3</v>
      </c>
      <c r="DF148" s="68">
        <v>6.4516129032258063E-2</v>
      </c>
      <c r="DG148" s="68">
        <v>0.46153846153846156</v>
      </c>
      <c r="DH148" s="68">
        <v>4.2553191489361659E-2</v>
      </c>
      <c r="DI148" s="68">
        <v>0.44067796610169496</v>
      </c>
      <c r="DJ148" s="70">
        <v>6.4516129032258063E-2</v>
      </c>
      <c r="DK148" s="70">
        <v>0.46153846153846156</v>
      </c>
      <c r="DL148" s="70">
        <v>4.2553191489361659E-2</v>
      </c>
      <c r="DM148" s="70">
        <v>0.44067796610169496</v>
      </c>
    </row>
    <row r="149" spans="3:117" x14ac:dyDescent="0.25">
      <c r="C149" s="1">
        <v>4</v>
      </c>
      <c r="DF149" s="68">
        <v>0.125</v>
      </c>
      <c r="DG149" s="68">
        <v>0.51851851851851849</v>
      </c>
      <c r="DH149" s="68">
        <v>8.1632653061224539E-2</v>
      </c>
      <c r="DI149" s="68">
        <v>0.47773279352226733</v>
      </c>
      <c r="DJ149" s="70">
        <v>0.125</v>
      </c>
      <c r="DK149" s="70">
        <v>0.51851851851851849</v>
      </c>
      <c r="DL149" s="70">
        <v>8.1632653061224539E-2</v>
      </c>
      <c r="DM149" s="70">
        <v>0.47773279352226733</v>
      </c>
    </row>
    <row r="150" spans="3:117" x14ac:dyDescent="0.25">
      <c r="C150" s="1">
        <v>5</v>
      </c>
      <c r="DF150" s="68">
        <v>-0.36363636363636365</v>
      </c>
      <c r="DG150" s="68">
        <v>3.7735849056603848E-2</v>
      </c>
      <c r="DH150" s="68">
        <v>-0.25806451612903225</v>
      </c>
      <c r="DI150" s="68">
        <v>0.1456953642384107</v>
      </c>
      <c r="DJ150" s="70">
        <v>0.36363636363636365</v>
      </c>
      <c r="DK150" s="70">
        <v>3.7735849056603848E-2</v>
      </c>
      <c r="DL150" s="70">
        <v>0.25806451612903225</v>
      </c>
      <c r="DM150" s="70">
        <v>0.1456953642384107</v>
      </c>
    </row>
    <row r="151" spans="3:117" x14ac:dyDescent="0.25">
      <c r="C151" s="1">
        <v>6</v>
      </c>
      <c r="DF151" s="68">
        <v>-0.31578947368421051</v>
      </c>
      <c r="DG151" s="68">
        <v>8.6956521739130502E-2</v>
      </c>
      <c r="DH151" s="68">
        <v>-0.22222222222222221</v>
      </c>
      <c r="DI151" s="68">
        <v>0.18181818181818196</v>
      </c>
      <c r="DJ151" s="70">
        <v>0.31578947368421051</v>
      </c>
      <c r="DK151" s="70">
        <v>8.6956521739130502E-2</v>
      </c>
      <c r="DL151" s="70">
        <v>0.22222222222222221</v>
      </c>
      <c r="DM151" s="70">
        <v>0.18181818181818196</v>
      </c>
    </row>
    <row r="152" spans="3:117" x14ac:dyDescent="0.25">
      <c r="C152" s="1">
        <v>7</v>
      </c>
      <c r="DF152" s="68">
        <v>8.2191780821917804E-2</v>
      </c>
      <c r="DG152" s="68">
        <v>0.47826086956521746</v>
      </c>
      <c r="DH152" s="68">
        <v>5.4054054054054057E-2</v>
      </c>
      <c r="DI152" s="68">
        <v>0.45161290322580644</v>
      </c>
      <c r="DJ152" s="70">
        <v>8.2191780821917804E-2</v>
      </c>
      <c r="DK152" s="70">
        <v>0.47826086956521746</v>
      </c>
      <c r="DL152" s="70">
        <v>5.4054054054054057E-2</v>
      </c>
      <c r="DM152" s="70">
        <v>0.45161290322580644</v>
      </c>
    </row>
    <row r="153" spans="3:117" x14ac:dyDescent="0.25">
      <c r="C153" s="1">
        <v>8</v>
      </c>
      <c r="DF153" s="68">
        <v>-0.17142857142857143</v>
      </c>
      <c r="DG153" s="68">
        <v>0.23255813953488377</v>
      </c>
      <c r="DH153" s="68">
        <v>-0.11764705882352941</v>
      </c>
      <c r="DI153" s="68">
        <v>0.2857142857142857</v>
      </c>
      <c r="DJ153" s="70">
        <v>0.17142857142857143</v>
      </c>
      <c r="DK153" s="70">
        <v>0.23255813953488377</v>
      </c>
      <c r="DL153" s="70">
        <v>0.11764705882352941</v>
      </c>
      <c r="DM153" s="70">
        <v>0.2857142857142857</v>
      </c>
    </row>
    <row r="154" spans="3:117" x14ac:dyDescent="0.25">
      <c r="C154" s="1">
        <v>1</v>
      </c>
      <c r="DF154" s="68">
        <v>-0.22580645161290322</v>
      </c>
      <c r="DG154" s="68">
        <v>0.17821782178217821</v>
      </c>
      <c r="DH154" s="68">
        <v>-0.15642458100558651</v>
      </c>
      <c r="DI154" s="68">
        <v>0.24744608399545978</v>
      </c>
      <c r="DJ154" s="70">
        <v>0.22580645161290322</v>
      </c>
      <c r="DK154" s="70">
        <v>0.17821782178217821</v>
      </c>
      <c r="DL154" s="70">
        <v>0.15642458100558651</v>
      </c>
      <c r="DM154" s="70">
        <v>0.24744608399545978</v>
      </c>
    </row>
    <row r="155" spans="3:117" x14ac:dyDescent="0.25">
      <c r="C155" s="1">
        <v>2</v>
      </c>
      <c r="DF155" s="68">
        <v>4.3478260869565216E-2</v>
      </c>
      <c r="DG155" s="68">
        <v>0.44155844155844154</v>
      </c>
      <c r="DH155" s="68">
        <v>2.8776978417266241E-2</v>
      </c>
      <c r="DI155" s="68">
        <v>0.4275466284074606</v>
      </c>
      <c r="DJ155" s="70">
        <v>4.3478260869565216E-2</v>
      </c>
      <c r="DK155" s="70">
        <v>0.44155844155844154</v>
      </c>
      <c r="DL155" s="70">
        <v>2.8776978417266241E-2</v>
      </c>
      <c r="DM155" s="70">
        <v>0.4275466284074606</v>
      </c>
    </row>
    <row r="156" spans="3:117" x14ac:dyDescent="0.25">
      <c r="C156" s="1">
        <v>3</v>
      </c>
      <c r="DF156" s="68">
        <v>-6.8965517241379309E-2</v>
      </c>
      <c r="DG156" s="68">
        <v>0.33333333333333331</v>
      </c>
      <c r="DH156" s="68">
        <v>-4.6511627906976681E-2</v>
      </c>
      <c r="DI156" s="68">
        <v>0.35514018691588789</v>
      </c>
      <c r="DJ156" s="70">
        <v>6.8965517241379309E-2</v>
      </c>
      <c r="DK156" s="70">
        <v>0.33333333333333331</v>
      </c>
      <c r="DL156" s="70">
        <v>4.6511627906976681E-2</v>
      </c>
      <c r="DM156" s="70">
        <v>0.35514018691588789</v>
      </c>
    </row>
    <row r="157" spans="3:117" x14ac:dyDescent="0.25">
      <c r="C157" s="1">
        <v>4</v>
      </c>
      <c r="DF157" s="68">
        <v>-6.0606060606060608E-2</v>
      </c>
      <c r="DG157" s="68">
        <v>0.34146341463414642</v>
      </c>
      <c r="DH157" s="68">
        <v>-4.0816326530612193E-2</v>
      </c>
      <c r="DI157" s="68">
        <v>0.36065573770491816</v>
      </c>
      <c r="DJ157" s="70">
        <v>6.0606060606060608E-2</v>
      </c>
      <c r="DK157" s="70">
        <v>0.34146341463414642</v>
      </c>
      <c r="DL157" s="70">
        <v>4.0816326530612193E-2</v>
      </c>
      <c r="DM157" s="70">
        <v>0.36065573770491816</v>
      </c>
    </row>
    <row r="158" spans="3:117" x14ac:dyDescent="0.25">
      <c r="C158" s="1">
        <v>5</v>
      </c>
      <c r="DF158" s="68">
        <v>-0.70707070707070707</v>
      </c>
      <c r="DG158" s="68">
        <v>-0.33043478260869563</v>
      </c>
      <c r="DH158" s="68">
        <v>-0.53435114503816794</v>
      </c>
      <c r="DI158" s="68">
        <v>-0.14193548387096766</v>
      </c>
      <c r="DJ158" s="70">
        <v>0.70707070707070707</v>
      </c>
      <c r="DK158" s="70">
        <v>0.33043478260869563</v>
      </c>
      <c r="DL158" s="70">
        <v>0.53435114503816794</v>
      </c>
      <c r="DM158" s="70">
        <v>0.14193548387096766</v>
      </c>
    </row>
    <row r="159" spans="3:117" x14ac:dyDescent="0.25">
      <c r="C159" s="1">
        <v>6</v>
      </c>
      <c r="DF159" s="68">
        <v>-0.17886178861788618</v>
      </c>
      <c r="DG159" s="68">
        <v>0.22516556291390735</v>
      </c>
      <c r="DH159" s="68">
        <v>-0.12290502793296092</v>
      </c>
      <c r="DI159" s="68">
        <v>0.28054298642533937</v>
      </c>
      <c r="DJ159" s="70">
        <v>0.17886178861788618</v>
      </c>
      <c r="DK159" s="70">
        <v>0.22516556291390735</v>
      </c>
      <c r="DL159" s="70">
        <v>0.12290502793296092</v>
      </c>
      <c r="DM159" s="70">
        <v>0.28054298642533937</v>
      </c>
    </row>
    <row r="160" spans="3:117" x14ac:dyDescent="0.25">
      <c r="C160" s="1">
        <v>7</v>
      </c>
      <c r="DF160" s="68">
        <v>0.13664596273291926</v>
      </c>
      <c r="DG160" s="68">
        <v>0.52941176470588236</v>
      </c>
      <c r="DH160" s="68">
        <v>8.9068825910931113E-2</v>
      </c>
      <c r="DI160" s="68">
        <v>0.48475120385232745</v>
      </c>
      <c r="DJ160" s="70">
        <v>0.13664596273291926</v>
      </c>
      <c r="DK160" s="70">
        <v>0.52941176470588236</v>
      </c>
      <c r="DL160" s="70">
        <v>8.9068825910931113E-2</v>
      </c>
      <c r="DM160" s="70">
        <v>0.48475120385232745</v>
      </c>
    </row>
    <row r="161" spans="3:117" x14ac:dyDescent="0.25">
      <c r="C161" s="1">
        <v>8</v>
      </c>
      <c r="DF161" s="68">
        <v>-0.55421686746987953</v>
      </c>
      <c r="DG161" s="68">
        <v>-0.16326530612244886</v>
      </c>
      <c r="DH161" s="68">
        <v>-0.40707964601769914</v>
      </c>
      <c r="DI161" s="68">
        <v>-7.3800738007379811E-3</v>
      </c>
      <c r="DJ161" s="70">
        <v>0.55421686746987953</v>
      </c>
      <c r="DK161" s="70">
        <v>0.16326530612244886</v>
      </c>
      <c r="DL161" s="70">
        <v>0.40707964601769914</v>
      </c>
      <c r="DM161" s="70">
        <v>7.3800738007379811E-3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2017-07-12T21:35:34Z</dcterms:modified>
</cp:coreProperties>
</file>