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ys\IronHack\Project_2_Poverty\"/>
    </mc:Choice>
  </mc:AlternateContent>
  <xr:revisionPtr revIDLastSave="0" documentId="13_ncr:1_{EF66D4A8-5DE6-4070-8D5E-216520BF4F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ternal_poverty_join" sheetId="1" r:id="rId1"/>
  </sheets>
  <externalReferences>
    <externalReference r:id="rId2"/>
  </externalReferences>
  <definedNames>
    <definedName name="_xlnm._FilterDatabase" localSheetId="0" hidden="1">internal_poverty_join!$A$1:$L$28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F6" i="1"/>
  <c r="G6" i="1"/>
  <c r="H6" i="1"/>
  <c r="I6" i="1"/>
  <c r="F23" i="1"/>
  <c r="G23" i="1"/>
  <c r="H23" i="1"/>
  <c r="I23" i="1"/>
  <c r="F24" i="1"/>
  <c r="G24" i="1"/>
  <c r="H24" i="1"/>
  <c r="I24" i="1"/>
  <c r="F12" i="1"/>
  <c r="K12" i="1" s="1"/>
  <c r="G12" i="1"/>
  <c r="H12" i="1"/>
  <c r="I12" i="1"/>
  <c r="G2" i="1"/>
  <c r="H2" i="1"/>
  <c r="I2" i="1"/>
  <c r="F3" i="1"/>
  <c r="G3" i="1"/>
  <c r="H3" i="1"/>
  <c r="I3" i="1"/>
  <c r="F22" i="1"/>
  <c r="G22" i="1"/>
  <c r="H22" i="1"/>
  <c r="I22" i="1"/>
  <c r="F25" i="1"/>
  <c r="G25" i="1"/>
  <c r="H25" i="1"/>
  <c r="I25" i="1"/>
  <c r="F10" i="1"/>
  <c r="G10" i="1"/>
  <c r="H10" i="1"/>
  <c r="I10" i="1"/>
  <c r="F9" i="1"/>
  <c r="G9" i="1"/>
  <c r="H9" i="1"/>
  <c r="I9" i="1"/>
  <c r="F26" i="1"/>
  <c r="G26" i="1"/>
  <c r="H26" i="1"/>
  <c r="I26" i="1"/>
  <c r="F20" i="1"/>
  <c r="G20" i="1"/>
  <c r="H20" i="1"/>
  <c r="I20" i="1"/>
  <c r="F18" i="1"/>
  <c r="G18" i="1"/>
  <c r="H18" i="1"/>
  <c r="I18" i="1"/>
  <c r="F11" i="1"/>
  <c r="G11" i="1"/>
  <c r="H11" i="1"/>
  <c r="I11" i="1"/>
  <c r="F14" i="1"/>
  <c r="G14" i="1"/>
  <c r="H14" i="1"/>
  <c r="I14" i="1"/>
  <c r="F28" i="1"/>
  <c r="G28" i="1"/>
  <c r="H28" i="1"/>
  <c r="I28" i="1"/>
  <c r="F4" i="1"/>
  <c r="G4" i="1"/>
  <c r="H4" i="1"/>
  <c r="I4" i="1"/>
  <c r="F27" i="1"/>
  <c r="G27" i="1"/>
  <c r="H27" i="1"/>
  <c r="I27" i="1"/>
  <c r="F15" i="1"/>
  <c r="G15" i="1"/>
  <c r="H15" i="1"/>
  <c r="I15" i="1"/>
  <c r="F7" i="1"/>
  <c r="G7" i="1"/>
  <c r="H7" i="1"/>
  <c r="I7" i="1"/>
  <c r="F17" i="1"/>
  <c r="G17" i="1"/>
  <c r="H17" i="1"/>
  <c r="I17" i="1"/>
  <c r="F16" i="1"/>
  <c r="G16" i="1"/>
  <c r="H16" i="1"/>
  <c r="I16" i="1"/>
  <c r="F21" i="1"/>
  <c r="G21" i="1"/>
  <c r="H21" i="1"/>
  <c r="I21" i="1"/>
  <c r="F19" i="1"/>
  <c r="G19" i="1"/>
  <c r="H19" i="1"/>
  <c r="I19" i="1"/>
  <c r="F13" i="1"/>
  <c r="G13" i="1"/>
  <c r="H13" i="1"/>
  <c r="I13" i="1"/>
  <c r="F5" i="1"/>
  <c r="G5" i="1"/>
  <c r="H5" i="1"/>
  <c r="I5" i="1"/>
  <c r="I8" i="1"/>
  <c r="H8" i="1"/>
  <c r="G8" i="1"/>
  <c r="F8" i="1"/>
  <c r="K24" i="1"/>
  <c r="K20" i="1" l="1"/>
  <c r="K19" i="1"/>
  <c r="K4" i="1"/>
  <c r="K15" i="1"/>
  <c r="K6" i="1"/>
  <c r="K17" i="1"/>
  <c r="K26" i="1"/>
  <c r="K2" i="1"/>
  <c r="K14" i="1"/>
  <c r="K18" i="1"/>
  <c r="K10" i="1"/>
  <c r="K22" i="1"/>
  <c r="K13" i="1"/>
  <c r="K21" i="1"/>
  <c r="K16" i="1"/>
  <c r="K27" i="1"/>
  <c r="K11" i="1"/>
  <c r="K5" i="1"/>
  <c r="K7" i="1"/>
  <c r="K28" i="1"/>
  <c r="K9" i="1"/>
  <c r="K25" i="1"/>
  <c r="K3" i="1"/>
  <c r="K23" i="1"/>
  <c r="K8" i="1"/>
</calcChain>
</file>

<file path=xl/sharedStrings.xml><?xml version="1.0" encoding="utf-8"?>
<sst xmlns="http://schemas.openxmlformats.org/spreadsheetml/2006/main" count="66" uniqueCount="38">
  <si>
    <t>Country</t>
  </si>
  <si>
    <t>Average_GDP</t>
  </si>
  <si>
    <t>Average_health</t>
  </si>
  <si>
    <t>Average_unemploy</t>
  </si>
  <si>
    <t>Average_violence</t>
  </si>
  <si>
    <t>Relativ_GDP</t>
  </si>
  <si>
    <t>Relativ_health</t>
  </si>
  <si>
    <t>Relativ_unemploy</t>
  </si>
  <si>
    <t>Relativ_violence</t>
  </si>
  <si>
    <t>ROU</t>
  </si>
  <si>
    <t>CYP</t>
  </si>
  <si>
    <t>HUN</t>
  </si>
  <si>
    <t>MLT</t>
  </si>
  <si>
    <t>CZE</t>
  </si>
  <si>
    <t>POL</t>
  </si>
  <si>
    <t>BGR</t>
  </si>
  <si>
    <t>SVN</t>
  </si>
  <si>
    <t>NLD</t>
  </si>
  <si>
    <t>PRT</t>
  </si>
  <si>
    <t>AUT</t>
  </si>
  <si>
    <t>SVK</t>
  </si>
  <si>
    <t>ITA</t>
  </si>
  <si>
    <t>HRV</t>
  </si>
  <si>
    <t>LVA</t>
  </si>
  <si>
    <t>EST</t>
  </si>
  <si>
    <t>LUX</t>
  </si>
  <si>
    <t>IRL</t>
  </si>
  <si>
    <t>GRC</t>
  </si>
  <si>
    <t>DEU</t>
  </si>
  <si>
    <t>DNK</t>
  </si>
  <si>
    <t>SWE</t>
  </si>
  <si>
    <t>BEL</t>
  </si>
  <si>
    <t>FIN</t>
  </si>
  <si>
    <t>FRA</t>
  </si>
  <si>
    <t>ESP</t>
  </si>
  <si>
    <t>LTU</t>
  </si>
  <si>
    <t>External Poverty Rate %</t>
  </si>
  <si>
    <t>Internal Poverty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</si>
</sst>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Comparison of Poverty in</a:t>
            </a:r>
            <a:r>
              <a:rPr lang="en-GB" baseline="0"/>
              <a:t> EU </a:t>
            </a:r>
            <a:r>
              <a:rPr lang="en-GB"/>
              <a:t>based on Internal and External Indicators in years 2010-2020</a:t>
            </a: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1100567111389853"/>
          <c:y val="2.066950759373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internal_poverty_join!$K$1</c:f>
              <c:strCache>
                <c:ptCount val="1"/>
                <c:pt idx="0">
                  <c:v>Internal Poverty Indicator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internal_poverty_join!$J$2:$J$28</c15:sqref>
                  </c15:fullRef>
                </c:ext>
              </c:extLst>
              <c:f>(internal_poverty_join!$J$2:$J$15,internal_poverty_join!$J$17:$J$28)</c:f>
              <c:strCache>
                <c:ptCount val="26"/>
                <c:pt idx="0">
                  <c:v>DEU</c:v>
                </c:pt>
                <c:pt idx="1">
                  <c:v>DNK</c:v>
                </c:pt>
                <c:pt idx="2">
                  <c:v>LUX</c:v>
                </c:pt>
                <c:pt idx="3">
                  <c:v>SWE</c:v>
                </c:pt>
                <c:pt idx="4">
                  <c:v>BEL</c:v>
                </c:pt>
                <c:pt idx="5">
                  <c:v>NLD</c:v>
                </c:pt>
                <c:pt idx="6">
                  <c:v>AUT</c:v>
                </c:pt>
                <c:pt idx="7">
                  <c:v>FRA</c:v>
                </c:pt>
                <c:pt idx="8">
                  <c:v>FIN</c:v>
                </c:pt>
                <c:pt idx="9">
                  <c:v>IRL</c:v>
                </c:pt>
                <c:pt idx="10">
                  <c:v>CZE</c:v>
                </c:pt>
                <c:pt idx="11">
                  <c:v>SVN</c:v>
                </c:pt>
                <c:pt idx="12">
                  <c:v>ITA</c:v>
                </c:pt>
                <c:pt idx="13">
                  <c:v>MLT</c:v>
                </c:pt>
                <c:pt idx="14">
                  <c:v>POL</c:v>
                </c:pt>
                <c:pt idx="15">
                  <c:v>HUN</c:v>
                </c:pt>
                <c:pt idx="16">
                  <c:v>SVK</c:v>
                </c:pt>
                <c:pt idx="17">
                  <c:v>HRV</c:v>
                </c:pt>
                <c:pt idx="18">
                  <c:v>ROU</c:v>
                </c:pt>
                <c:pt idx="19">
                  <c:v>ESP</c:v>
                </c:pt>
                <c:pt idx="20">
                  <c:v>BGR</c:v>
                </c:pt>
                <c:pt idx="21">
                  <c:v>CYP</c:v>
                </c:pt>
                <c:pt idx="22">
                  <c:v>EST</c:v>
                </c:pt>
                <c:pt idx="23">
                  <c:v>GRC</c:v>
                </c:pt>
                <c:pt idx="24">
                  <c:v>LVA</c:v>
                </c:pt>
                <c:pt idx="25">
                  <c:v>LTU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internal_poverty_join!$K$2:$K$28</c15:sqref>
                  </c15:fullRef>
                </c:ext>
              </c:extLst>
              <c:f>(internal_poverty_join!$K$2:$K$15,internal_poverty_join!$K$17:$K$28)</c:f>
              <c:numCache>
                <c:formatCode>General</c:formatCode>
                <c:ptCount val="26"/>
                <c:pt idx="0">
                  <c:v>-1.1190183987961866</c:v>
                </c:pt>
                <c:pt idx="1">
                  <c:v>-1.1138196152790081</c:v>
                </c:pt>
                <c:pt idx="2">
                  <c:v>-1.1077795341986252</c:v>
                </c:pt>
                <c:pt idx="3">
                  <c:v>-1.0759366360930935</c:v>
                </c:pt>
                <c:pt idx="4">
                  <c:v>-1.0523898675487366</c:v>
                </c:pt>
                <c:pt idx="5">
                  <c:v>-0.87158940565016507</c:v>
                </c:pt>
                <c:pt idx="6">
                  <c:v>-0.84666601748098325</c:v>
                </c:pt>
                <c:pt idx="7">
                  <c:v>-0.6553226141331151</c:v>
                </c:pt>
                <c:pt idx="8">
                  <c:v>-0.59882865931977425</c:v>
                </c:pt>
                <c:pt idx="9">
                  <c:v>-0.5773075562599882</c:v>
                </c:pt>
                <c:pt idx="10">
                  <c:v>-0.46557071020023244</c:v>
                </c:pt>
                <c:pt idx="11">
                  <c:v>-0.37069092641043566</c:v>
                </c:pt>
                <c:pt idx="12">
                  <c:v>-0.35409574916808295</c:v>
                </c:pt>
                <c:pt idx="13">
                  <c:v>-0.27975525922967026</c:v>
                </c:pt>
                <c:pt idx="14">
                  <c:v>2.890311896999731E-4</c:v>
                </c:pt>
                <c:pt idx="15">
                  <c:v>7.6883832568734323E-2</c:v>
                </c:pt>
                <c:pt idx="16">
                  <c:v>0.10352038811545242</c:v>
                </c:pt>
                <c:pt idx="17">
                  <c:v>0.13550553247313099</c:v>
                </c:pt>
                <c:pt idx="18">
                  <c:v>0.13784064175167005</c:v>
                </c:pt>
                <c:pt idx="19">
                  <c:v>0.28476820159733579</c:v>
                </c:pt>
                <c:pt idx="20">
                  <c:v>0.3511922643867792</c:v>
                </c:pt>
                <c:pt idx="21">
                  <c:v>0.40488261147572269</c:v>
                </c:pt>
                <c:pt idx="22">
                  <c:v>0.47556399409636763</c:v>
                </c:pt>
                <c:pt idx="23">
                  <c:v>0.77543737661649059</c:v>
                </c:pt>
                <c:pt idx="24">
                  <c:v>0.94017128740672795</c:v>
                </c:pt>
                <c:pt idx="25">
                  <c:v>1.0478821713192457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F-406B-8F93-8B6F11DE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324432"/>
        <c:axId val="612328912"/>
      </c:barChart>
      <c:lineChart>
        <c:grouping val="standard"/>
        <c:varyColors val="0"/>
        <c:ser>
          <c:idx val="1"/>
          <c:order val="1"/>
          <c:tx>
            <c:strRef>
              <c:f>internal_poverty_join!$L$1</c:f>
              <c:strCache>
                <c:ptCount val="1"/>
                <c:pt idx="0">
                  <c:v>External Poverty Rate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internal_poverty_join!$J$2:$J$28</c15:sqref>
                  </c15:fullRef>
                </c:ext>
              </c:extLst>
              <c:f>(internal_poverty_join!$J$2:$J$15,internal_poverty_join!$J$17:$J$28)</c:f>
              <c:strCache>
                <c:ptCount val="26"/>
                <c:pt idx="0">
                  <c:v>DEU</c:v>
                </c:pt>
                <c:pt idx="1">
                  <c:v>DNK</c:v>
                </c:pt>
                <c:pt idx="2">
                  <c:v>LUX</c:v>
                </c:pt>
                <c:pt idx="3">
                  <c:v>SWE</c:v>
                </c:pt>
                <c:pt idx="4">
                  <c:v>BEL</c:v>
                </c:pt>
                <c:pt idx="5">
                  <c:v>NLD</c:v>
                </c:pt>
                <c:pt idx="6">
                  <c:v>AUT</c:v>
                </c:pt>
                <c:pt idx="7">
                  <c:v>FRA</c:v>
                </c:pt>
                <c:pt idx="8">
                  <c:v>FIN</c:v>
                </c:pt>
                <c:pt idx="9">
                  <c:v>IRL</c:v>
                </c:pt>
                <c:pt idx="10">
                  <c:v>CZE</c:v>
                </c:pt>
                <c:pt idx="11">
                  <c:v>SVN</c:v>
                </c:pt>
                <c:pt idx="12">
                  <c:v>ITA</c:v>
                </c:pt>
                <c:pt idx="13">
                  <c:v>MLT</c:v>
                </c:pt>
                <c:pt idx="14">
                  <c:v>POL</c:v>
                </c:pt>
                <c:pt idx="15">
                  <c:v>HUN</c:v>
                </c:pt>
                <c:pt idx="16">
                  <c:v>SVK</c:v>
                </c:pt>
                <c:pt idx="17">
                  <c:v>HRV</c:v>
                </c:pt>
                <c:pt idx="18">
                  <c:v>ROU</c:v>
                </c:pt>
                <c:pt idx="19">
                  <c:v>ESP</c:v>
                </c:pt>
                <c:pt idx="20">
                  <c:v>BGR</c:v>
                </c:pt>
                <c:pt idx="21">
                  <c:v>CYP</c:v>
                </c:pt>
                <c:pt idx="22">
                  <c:v>EST</c:v>
                </c:pt>
                <c:pt idx="23">
                  <c:v>GRC</c:v>
                </c:pt>
                <c:pt idx="24">
                  <c:v>LVA</c:v>
                </c:pt>
                <c:pt idx="25">
                  <c:v>LTU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internal_poverty_join!$L$2:$L$28</c15:sqref>
                  </c15:fullRef>
                </c:ext>
              </c:extLst>
              <c:f>(internal_poverty_join!$L$2:$L$15,internal_poverty_join!$L$17:$L$28)</c:f>
              <c:numCache>
                <c:formatCode>0.0%</c:formatCode>
                <c:ptCount val="26"/>
                <c:pt idx="0">
                  <c:v>0.19899999999999998</c:v>
                </c:pt>
                <c:pt idx="1">
                  <c:v>0.1737272727272727</c:v>
                </c:pt>
                <c:pt idx="2">
                  <c:v>0.19409090909090909</c:v>
                </c:pt>
                <c:pt idx="3">
                  <c:v>0.18154545454545457</c:v>
                </c:pt>
                <c:pt idx="4">
                  <c:v>0.20581818181818182</c:v>
                </c:pt>
                <c:pt idx="5">
                  <c:v>0.16163636363636363</c:v>
                </c:pt>
                <c:pt idx="6">
                  <c:v>0.18263636363636362</c:v>
                </c:pt>
                <c:pt idx="7">
                  <c:v>0.18236363636363634</c:v>
                </c:pt>
                <c:pt idx="8">
                  <c:v>0.16590909090909089</c:v>
                </c:pt>
                <c:pt idx="9">
                  <c:v>0.25472727272727275</c:v>
                </c:pt>
                <c:pt idx="10">
                  <c:v>0.1369090909090909</c:v>
                </c:pt>
                <c:pt idx="11">
                  <c:v>0.18027272727272728</c:v>
                </c:pt>
                <c:pt idx="12">
                  <c:v>0.28029999999999999</c:v>
                </c:pt>
                <c:pt idx="13">
                  <c:v>0.21418181818181822</c:v>
                </c:pt>
                <c:pt idx="14">
                  <c:v>0.22854545454545455</c:v>
                </c:pt>
                <c:pt idx="15">
                  <c:v>0.27081818181818179</c:v>
                </c:pt>
                <c:pt idx="16">
                  <c:v>0.18200000000000002</c:v>
                </c:pt>
                <c:pt idx="17">
                  <c:v>0.28200000000000003</c:v>
                </c:pt>
                <c:pt idx="18">
                  <c:v>0.37618181818181817</c:v>
                </c:pt>
                <c:pt idx="19">
                  <c:v>0.27036363636363636</c:v>
                </c:pt>
                <c:pt idx="20">
                  <c:v>0.41245454545454541</c:v>
                </c:pt>
                <c:pt idx="21">
                  <c:v>0.25527272727272726</c:v>
                </c:pt>
                <c:pt idx="22">
                  <c:v>0.2379090909090909</c:v>
                </c:pt>
                <c:pt idx="23">
                  <c:v>0.32890909090909082</c:v>
                </c:pt>
                <c:pt idx="24">
                  <c:v>0.31963636363636366</c:v>
                </c:pt>
                <c:pt idx="25">
                  <c:v>0.29645454545454547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F-406B-8F93-8B6F11DE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346192"/>
        <c:axId val="612342032"/>
      </c:lineChart>
      <c:catAx>
        <c:axId val="6123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28912"/>
        <c:crosses val="autoZero"/>
        <c:auto val="1"/>
        <c:lblAlgn val="ctr"/>
        <c:lblOffset val="100"/>
        <c:noMultiLvlLbl val="0"/>
      </c:catAx>
      <c:valAx>
        <c:axId val="6123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24432"/>
        <c:crosses val="autoZero"/>
        <c:crossBetween val="between"/>
      </c:valAx>
      <c:valAx>
        <c:axId val="612342032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46192"/>
        <c:crosses val="max"/>
        <c:crossBetween val="between"/>
      </c:valAx>
      <c:catAx>
        <c:axId val="61234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34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86553</xdr:colOff>
      <xdr:row>0</xdr:row>
      <xdr:rowOff>239196</xdr:rowOff>
    </xdr:from>
    <xdr:to>
      <xdr:col>26</xdr:col>
      <xdr:colOff>304800</xdr:colOff>
      <xdr:row>24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E1584F-7764-F453-911F-F06F5B89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ostat_data_poverty_percentage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</v>
          </cell>
          <cell r="B1" t="str">
            <v>2010</v>
          </cell>
          <cell r="C1" t="str">
            <v>2011</v>
          </cell>
          <cell r="D1" t="str">
            <v>2012</v>
          </cell>
          <cell r="E1" t="str">
            <v>2013</v>
          </cell>
          <cell r="F1" t="str">
            <v>2014</v>
          </cell>
          <cell r="G1" t="str">
            <v>2015</v>
          </cell>
          <cell r="H1" t="str">
            <v>2016</v>
          </cell>
          <cell r="I1" t="str">
            <v>2017</v>
          </cell>
          <cell r="J1" t="str">
            <v>2018</v>
          </cell>
          <cell r="K1" t="str">
            <v>2019</v>
          </cell>
          <cell r="L1" t="str">
            <v>2020</v>
          </cell>
          <cell r="M1" t="str">
            <v>Average</v>
          </cell>
        </row>
        <row r="2">
          <cell r="A2" t="str">
            <v>CZE</v>
          </cell>
          <cell r="B2">
            <v>14.4</v>
          </cell>
          <cell r="C2">
            <v>15.3</v>
          </cell>
          <cell r="D2">
            <v>15.4</v>
          </cell>
          <cell r="E2">
            <v>14.6</v>
          </cell>
          <cell r="F2">
            <v>14.8</v>
          </cell>
          <cell r="G2">
            <v>14</v>
          </cell>
          <cell r="H2">
            <v>13.3</v>
          </cell>
          <cell r="I2">
            <v>12.2</v>
          </cell>
          <cell r="J2">
            <v>12.2</v>
          </cell>
          <cell r="K2">
            <v>12.5</v>
          </cell>
          <cell r="L2">
            <v>11.9</v>
          </cell>
          <cell r="M2">
            <v>0.1369090909090909</v>
          </cell>
        </row>
        <row r="3">
          <cell r="A3" t="str">
            <v>NLD</v>
          </cell>
          <cell r="B3">
            <v>15.1</v>
          </cell>
          <cell r="C3">
            <v>15.7</v>
          </cell>
          <cell r="D3">
            <v>15</v>
          </cell>
          <cell r="E3">
            <v>15.9</v>
          </cell>
          <cell r="F3">
            <v>16.5</v>
          </cell>
          <cell r="G3">
            <v>16.399999999999999</v>
          </cell>
          <cell r="H3">
            <v>16.7</v>
          </cell>
          <cell r="I3">
            <v>17</v>
          </cell>
          <cell r="J3">
            <v>16.7</v>
          </cell>
          <cell r="K3">
            <v>16.5</v>
          </cell>
          <cell r="L3">
            <v>16.3</v>
          </cell>
          <cell r="M3">
            <v>0.16163636363636363</v>
          </cell>
        </row>
        <row r="4">
          <cell r="A4" t="str">
            <v>FIN</v>
          </cell>
          <cell r="B4">
            <v>16.899999999999999</v>
          </cell>
          <cell r="C4">
            <v>17.899999999999999</v>
          </cell>
          <cell r="D4">
            <v>17.2</v>
          </cell>
          <cell r="E4">
            <v>16</v>
          </cell>
          <cell r="F4">
            <v>17.3</v>
          </cell>
          <cell r="G4">
            <v>16.8</v>
          </cell>
          <cell r="H4">
            <v>16.600000000000001</v>
          </cell>
          <cell r="I4">
            <v>15.7</v>
          </cell>
          <cell r="J4">
            <v>16.5</v>
          </cell>
          <cell r="K4">
            <v>15.6</v>
          </cell>
          <cell r="L4">
            <v>16</v>
          </cell>
          <cell r="M4">
            <v>0.16590909090909089</v>
          </cell>
        </row>
        <row r="5">
          <cell r="A5" t="str">
            <v>DNK</v>
          </cell>
          <cell r="B5">
            <v>18.3</v>
          </cell>
          <cell r="C5">
            <v>17.600000000000001</v>
          </cell>
          <cell r="D5">
            <v>17.5</v>
          </cell>
          <cell r="E5">
            <v>18.3</v>
          </cell>
          <cell r="F5">
            <v>17.899999999999999</v>
          </cell>
          <cell r="G5">
            <v>17.7</v>
          </cell>
          <cell r="H5">
            <v>16.8</v>
          </cell>
          <cell r="I5">
            <v>17.2</v>
          </cell>
          <cell r="J5">
            <v>17.399999999999999</v>
          </cell>
          <cell r="K5">
            <v>16.5</v>
          </cell>
          <cell r="L5">
            <v>15.9</v>
          </cell>
          <cell r="M5">
            <v>0.1737272727272727</v>
          </cell>
        </row>
        <row r="6">
          <cell r="A6" t="str">
            <v>SVN</v>
          </cell>
          <cell r="B6">
            <v>18.3</v>
          </cell>
          <cell r="C6">
            <v>19.3</v>
          </cell>
          <cell r="D6">
            <v>19.600000000000001</v>
          </cell>
          <cell r="E6">
            <v>20.399999999999999</v>
          </cell>
          <cell r="F6">
            <v>20.399999999999999</v>
          </cell>
          <cell r="G6">
            <v>19.2</v>
          </cell>
          <cell r="H6">
            <v>18.399999999999999</v>
          </cell>
          <cell r="I6">
            <v>17.100000000000001</v>
          </cell>
          <cell r="J6">
            <v>16.2</v>
          </cell>
          <cell r="K6">
            <v>14.4</v>
          </cell>
          <cell r="L6">
            <v>15</v>
          </cell>
          <cell r="M6">
            <v>0.18027272727272728</v>
          </cell>
        </row>
        <row r="7">
          <cell r="A7" t="str">
            <v>SWE</v>
          </cell>
          <cell r="B7">
            <v>17.7</v>
          </cell>
          <cell r="C7">
            <v>18.5</v>
          </cell>
          <cell r="D7">
            <v>17.7</v>
          </cell>
          <cell r="E7">
            <v>18.3</v>
          </cell>
          <cell r="F7">
            <v>18.2</v>
          </cell>
          <cell r="G7">
            <v>18.600000000000001</v>
          </cell>
          <cell r="H7">
            <v>18.3</v>
          </cell>
          <cell r="I7">
            <v>17.7</v>
          </cell>
          <cell r="J7">
            <v>18</v>
          </cell>
          <cell r="K7">
            <v>18.8</v>
          </cell>
          <cell r="L7">
            <v>17.899999999999999</v>
          </cell>
          <cell r="M7">
            <v>0.18154545454545457</v>
          </cell>
        </row>
        <row r="8">
          <cell r="A8" t="str">
            <v>SVK</v>
          </cell>
          <cell r="B8">
            <v>20.6</v>
          </cell>
          <cell r="C8">
            <v>20.6</v>
          </cell>
          <cell r="D8">
            <v>20.5</v>
          </cell>
          <cell r="E8">
            <v>19.8</v>
          </cell>
          <cell r="F8">
            <v>18.399999999999999</v>
          </cell>
          <cell r="G8">
            <v>18.399999999999999</v>
          </cell>
          <cell r="H8">
            <v>18.100000000000001</v>
          </cell>
          <cell r="I8">
            <v>16.3</v>
          </cell>
          <cell r="J8">
            <v>16.3</v>
          </cell>
          <cell r="K8">
            <v>16.399999999999999</v>
          </cell>
          <cell r="L8">
            <v>14.8</v>
          </cell>
          <cell r="M8">
            <v>0.18200000000000002</v>
          </cell>
        </row>
        <row r="9">
          <cell r="A9" t="str">
            <v>FRA</v>
          </cell>
          <cell r="B9">
            <v>19.2</v>
          </cell>
          <cell r="C9">
            <v>19.3</v>
          </cell>
          <cell r="D9">
            <v>19.100000000000001</v>
          </cell>
          <cell r="E9">
            <v>18.100000000000001</v>
          </cell>
          <cell r="F9">
            <v>18.5</v>
          </cell>
          <cell r="G9">
            <v>17.7</v>
          </cell>
          <cell r="H9">
            <v>18.2</v>
          </cell>
          <cell r="I9">
            <v>17</v>
          </cell>
          <cell r="J9">
            <v>17.399999999999999</v>
          </cell>
          <cell r="K9">
            <v>17.899999999999999</v>
          </cell>
          <cell r="L9">
            <v>18.2</v>
          </cell>
          <cell r="M9">
            <v>0.18236363636363634</v>
          </cell>
        </row>
        <row r="10">
          <cell r="A10" t="str">
            <v>AUT</v>
          </cell>
          <cell r="B10">
            <v>18.899999999999999</v>
          </cell>
          <cell r="C10">
            <v>19.2</v>
          </cell>
          <cell r="D10">
            <v>18.5</v>
          </cell>
          <cell r="E10">
            <v>18.8</v>
          </cell>
          <cell r="F10">
            <v>19.2</v>
          </cell>
          <cell r="G10">
            <v>18.3</v>
          </cell>
          <cell r="H10">
            <v>18</v>
          </cell>
          <cell r="I10">
            <v>18.100000000000001</v>
          </cell>
          <cell r="J10">
            <v>17.5</v>
          </cell>
          <cell r="K10">
            <v>16.899999999999999</v>
          </cell>
          <cell r="L10">
            <v>17.5</v>
          </cell>
          <cell r="M10">
            <v>0.18263636363636362</v>
          </cell>
        </row>
        <row r="11">
          <cell r="A11" t="str">
            <v>LUX</v>
          </cell>
          <cell r="B11">
            <v>17.100000000000001</v>
          </cell>
          <cell r="C11">
            <v>16.8</v>
          </cell>
          <cell r="D11">
            <v>18.399999999999999</v>
          </cell>
          <cell r="E11">
            <v>19</v>
          </cell>
          <cell r="F11">
            <v>19</v>
          </cell>
          <cell r="G11">
            <v>18.5</v>
          </cell>
          <cell r="H11">
            <v>19.8</v>
          </cell>
          <cell r="I11">
            <v>21.5</v>
          </cell>
          <cell r="J11">
            <v>21.9</v>
          </cell>
          <cell r="K11">
            <v>20.6</v>
          </cell>
          <cell r="L11">
            <v>20.9</v>
          </cell>
          <cell r="M11">
            <v>0.19409090909090909</v>
          </cell>
        </row>
        <row r="12">
          <cell r="A12" t="str">
            <v>DEU</v>
          </cell>
          <cell r="B12">
            <v>19.7</v>
          </cell>
          <cell r="C12">
            <v>19.899999999999999</v>
          </cell>
          <cell r="D12">
            <v>19.600000000000001</v>
          </cell>
          <cell r="E12">
            <v>20.3</v>
          </cell>
          <cell r="F12">
            <v>20.6</v>
          </cell>
          <cell r="G12">
            <v>20</v>
          </cell>
          <cell r="H12">
            <v>19.7</v>
          </cell>
          <cell r="I12">
            <v>19</v>
          </cell>
          <cell r="J12">
            <v>18.7</v>
          </cell>
          <cell r="K12">
            <v>17.399999999999999</v>
          </cell>
          <cell r="L12">
            <v>24</v>
          </cell>
          <cell r="M12">
            <v>0.19899999999999998</v>
          </cell>
        </row>
        <row r="13">
          <cell r="A13" t="str">
            <v>BEL</v>
          </cell>
          <cell r="B13">
            <v>20.8</v>
          </cell>
          <cell r="C13">
            <v>21</v>
          </cell>
          <cell r="D13">
            <v>21.6</v>
          </cell>
          <cell r="E13">
            <v>20.8</v>
          </cell>
          <cell r="F13">
            <v>21.2</v>
          </cell>
          <cell r="G13">
            <v>21.1</v>
          </cell>
          <cell r="H13">
            <v>20.9</v>
          </cell>
          <cell r="I13">
            <v>20.6</v>
          </cell>
          <cell r="J13">
            <v>20</v>
          </cell>
          <cell r="K13">
            <v>19.5</v>
          </cell>
          <cell r="L13">
            <v>18.899999999999999</v>
          </cell>
          <cell r="M13">
            <v>0.20581818181818182</v>
          </cell>
        </row>
        <row r="14">
          <cell r="A14" t="str">
            <v>MLT</v>
          </cell>
          <cell r="B14">
            <v>21.2</v>
          </cell>
          <cell r="C14">
            <v>22.1</v>
          </cell>
          <cell r="D14">
            <v>23.1</v>
          </cell>
          <cell r="E14">
            <v>24.6</v>
          </cell>
          <cell r="F14">
            <v>23.9</v>
          </cell>
          <cell r="G14">
            <v>23</v>
          </cell>
          <cell r="H14">
            <v>20.3</v>
          </cell>
          <cell r="I14">
            <v>19.3</v>
          </cell>
          <cell r="J14">
            <v>19</v>
          </cell>
          <cell r="K14">
            <v>20.100000000000001</v>
          </cell>
          <cell r="L14">
            <v>19</v>
          </cell>
          <cell r="M14">
            <v>0.21418181818181822</v>
          </cell>
        </row>
        <row r="15">
          <cell r="A15" t="str">
            <v>POL</v>
          </cell>
          <cell r="B15">
            <v>27.8</v>
          </cell>
          <cell r="C15">
            <v>27.2</v>
          </cell>
          <cell r="D15">
            <v>26.7</v>
          </cell>
          <cell r="E15">
            <v>25.8</v>
          </cell>
          <cell r="F15">
            <v>24.7</v>
          </cell>
          <cell r="G15">
            <v>23.4</v>
          </cell>
          <cell r="H15">
            <v>21.9</v>
          </cell>
          <cell r="I15">
            <v>19.5</v>
          </cell>
          <cell r="J15">
            <v>18.899999999999999</v>
          </cell>
          <cell r="K15">
            <v>18.2</v>
          </cell>
          <cell r="L15">
            <v>17.3</v>
          </cell>
          <cell r="M15">
            <v>0.22854545454545455</v>
          </cell>
        </row>
        <row r="16">
          <cell r="A16" t="str">
            <v>EST</v>
          </cell>
          <cell r="B16">
            <v>21.7</v>
          </cell>
          <cell r="C16">
            <v>23.1</v>
          </cell>
          <cell r="D16">
            <v>23.4</v>
          </cell>
          <cell r="E16">
            <v>23.5</v>
          </cell>
          <cell r="F16">
            <v>26</v>
          </cell>
          <cell r="G16">
            <v>24.2</v>
          </cell>
          <cell r="H16">
            <v>24.4</v>
          </cell>
          <cell r="I16">
            <v>23.4</v>
          </cell>
          <cell r="J16">
            <v>24.4</v>
          </cell>
          <cell r="K16">
            <v>24.3</v>
          </cell>
          <cell r="L16">
            <v>23.3</v>
          </cell>
          <cell r="M16">
            <v>0.2379090909090909</v>
          </cell>
        </row>
        <row r="17">
          <cell r="A17" t="str">
            <v>IRL</v>
          </cell>
          <cell r="B17">
            <v>27.3</v>
          </cell>
          <cell r="C17">
            <v>29.4</v>
          </cell>
          <cell r="D17">
            <v>30.1</v>
          </cell>
          <cell r="E17">
            <v>29.9</v>
          </cell>
          <cell r="F17">
            <v>27.7</v>
          </cell>
          <cell r="G17">
            <v>26.2</v>
          </cell>
          <cell r="H17">
            <v>24.4</v>
          </cell>
          <cell r="I17">
            <v>22.7</v>
          </cell>
          <cell r="J17">
            <v>21.1</v>
          </cell>
          <cell r="K17">
            <v>20.6</v>
          </cell>
          <cell r="L17">
            <v>20.8</v>
          </cell>
          <cell r="M17">
            <v>0.25472727272727275</v>
          </cell>
        </row>
        <row r="18">
          <cell r="A18" t="str">
            <v>CYP</v>
          </cell>
          <cell r="B18">
            <v>24.6</v>
          </cell>
          <cell r="C18">
            <v>24.6</v>
          </cell>
          <cell r="D18">
            <v>27.1</v>
          </cell>
          <cell r="E18">
            <v>27.8</v>
          </cell>
          <cell r="F18">
            <v>27.4</v>
          </cell>
          <cell r="G18">
            <v>28.9</v>
          </cell>
          <cell r="H18">
            <v>27.7</v>
          </cell>
          <cell r="I18">
            <v>25.2</v>
          </cell>
          <cell r="J18">
            <v>23.9</v>
          </cell>
          <cell r="K18">
            <v>22.3</v>
          </cell>
          <cell r="L18">
            <v>21.3</v>
          </cell>
          <cell r="M18">
            <v>0.25527272727272726</v>
          </cell>
        </row>
        <row r="19">
          <cell r="A19" t="str">
            <v>ESP</v>
          </cell>
          <cell r="B19">
            <v>26.1</v>
          </cell>
          <cell r="C19">
            <v>26.7</v>
          </cell>
          <cell r="D19">
            <v>27.2</v>
          </cell>
          <cell r="E19">
            <v>27.3</v>
          </cell>
          <cell r="F19">
            <v>29.2</v>
          </cell>
          <cell r="G19">
            <v>28.6</v>
          </cell>
          <cell r="H19">
            <v>27.9</v>
          </cell>
          <cell r="I19">
            <v>26.6</v>
          </cell>
          <cell r="J19">
            <v>26.1</v>
          </cell>
          <cell r="K19">
            <v>25.3</v>
          </cell>
          <cell r="L19">
            <v>26.4</v>
          </cell>
          <cell r="M19">
            <v>0.27036363636363636</v>
          </cell>
        </row>
        <row r="20">
          <cell r="A20" t="str">
            <v>HUN</v>
          </cell>
          <cell r="B20">
            <v>29.9</v>
          </cell>
          <cell r="C20">
            <v>31.5</v>
          </cell>
          <cell r="D20">
            <v>33.5</v>
          </cell>
          <cell r="E20">
            <v>34.799999999999997</v>
          </cell>
          <cell r="F20">
            <v>31.8</v>
          </cell>
          <cell r="G20">
            <v>28.2</v>
          </cell>
          <cell r="H20">
            <v>26.3</v>
          </cell>
          <cell r="I20">
            <v>25.6</v>
          </cell>
          <cell r="J20">
            <v>19.600000000000001</v>
          </cell>
          <cell r="K20">
            <v>18.899999999999999</v>
          </cell>
          <cell r="L20">
            <v>17.8</v>
          </cell>
          <cell r="M20">
            <v>0.27081818181818179</v>
          </cell>
        </row>
        <row r="21">
          <cell r="A21" t="str">
            <v>ITA</v>
          </cell>
          <cell r="B21">
            <v>25</v>
          </cell>
          <cell r="C21">
            <v>28.1</v>
          </cell>
          <cell r="D21">
            <v>29.9</v>
          </cell>
          <cell r="E21">
            <v>28.5</v>
          </cell>
          <cell r="F21">
            <v>28.3</v>
          </cell>
          <cell r="G21">
            <v>28.7</v>
          </cell>
          <cell r="H21">
            <v>30</v>
          </cell>
          <cell r="I21">
            <v>28.9</v>
          </cell>
          <cell r="J21">
            <v>27.3</v>
          </cell>
          <cell r="K21">
            <v>25.6</v>
          </cell>
          <cell r="M21">
            <v>0.28029999999999999</v>
          </cell>
        </row>
        <row r="22">
          <cell r="A22" t="str">
            <v>HRV</v>
          </cell>
          <cell r="B22">
            <v>31.1</v>
          </cell>
          <cell r="C22">
            <v>32.6</v>
          </cell>
          <cell r="D22">
            <v>32.6</v>
          </cell>
          <cell r="E22">
            <v>29.9</v>
          </cell>
          <cell r="F22">
            <v>29.3</v>
          </cell>
          <cell r="G22">
            <v>29.1</v>
          </cell>
          <cell r="H22">
            <v>27.9</v>
          </cell>
          <cell r="I22">
            <v>26.4</v>
          </cell>
          <cell r="J22">
            <v>24.8</v>
          </cell>
          <cell r="K22">
            <v>23.3</v>
          </cell>
          <cell r="L22">
            <v>23.2</v>
          </cell>
          <cell r="M22">
            <v>0.28200000000000003</v>
          </cell>
        </row>
        <row r="23">
          <cell r="A23" t="str">
            <v>LTU</v>
          </cell>
          <cell r="B23">
            <v>34</v>
          </cell>
          <cell r="C23">
            <v>33.1</v>
          </cell>
          <cell r="D23">
            <v>32.5</v>
          </cell>
          <cell r="E23">
            <v>30.8</v>
          </cell>
          <cell r="F23">
            <v>27.3</v>
          </cell>
          <cell r="G23">
            <v>29.3</v>
          </cell>
          <cell r="H23">
            <v>30.1</v>
          </cell>
          <cell r="I23">
            <v>29.6</v>
          </cell>
          <cell r="J23">
            <v>28.3</v>
          </cell>
          <cell r="K23">
            <v>26.3</v>
          </cell>
          <cell r="L23">
            <v>24.8</v>
          </cell>
          <cell r="M23">
            <v>0.29645454545454547</v>
          </cell>
        </row>
        <row r="24">
          <cell r="A24" t="str">
            <v>LVA</v>
          </cell>
          <cell r="B24">
            <v>38.200000000000003</v>
          </cell>
          <cell r="C24">
            <v>40.1</v>
          </cell>
          <cell r="D24">
            <v>36.200000000000003</v>
          </cell>
          <cell r="E24">
            <v>35.1</v>
          </cell>
          <cell r="F24">
            <v>32.700000000000003</v>
          </cell>
          <cell r="G24">
            <v>30.9</v>
          </cell>
          <cell r="H24">
            <v>28.5</v>
          </cell>
          <cell r="I24">
            <v>28.2</v>
          </cell>
          <cell r="J24">
            <v>28.4</v>
          </cell>
          <cell r="K24">
            <v>27.3</v>
          </cell>
          <cell r="L24">
            <v>26</v>
          </cell>
          <cell r="M24">
            <v>0.31963636363636366</v>
          </cell>
        </row>
        <row r="25">
          <cell r="A25" t="str">
            <v>GRC</v>
          </cell>
          <cell r="B25">
            <v>27.7</v>
          </cell>
          <cell r="C25">
            <v>31</v>
          </cell>
          <cell r="D25">
            <v>34.6</v>
          </cell>
          <cell r="E25">
            <v>35.700000000000003</v>
          </cell>
          <cell r="F25">
            <v>36</v>
          </cell>
          <cell r="G25">
            <v>35.700000000000003</v>
          </cell>
          <cell r="H25">
            <v>35.6</v>
          </cell>
          <cell r="I25">
            <v>34.799999999999997</v>
          </cell>
          <cell r="J25">
            <v>31.8</v>
          </cell>
          <cell r="K25">
            <v>30</v>
          </cell>
          <cell r="L25">
            <v>28.9</v>
          </cell>
          <cell r="M25">
            <v>0.32890909090909082</v>
          </cell>
        </row>
        <row r="26">
          <cell r="A26" t="str">
            <v>ROU</v>
          </cell>
          <cell r="B26">
            <v>41.5</v>
          </cell>
          <cell r="C26">
            <v>40.9</v>
          </cell>
          <cell r="D26">
            <v>43.2</v>
          </cell>
          <cell r="E26">
            <v>41.9</v>
          </cell>
          <cell r="F26">
            <v>40.299999999999997</v>
          </cell>
          <cell r="G26">
            <v>37.4</v>
          </cell>
          <cell r="H26">
            <v>38.799999999999997</v>
          </cell>
          <cell r="I26">
            <v>35.700000000000003</v>
          </cell>
          <cell r="J26">
            <v>32.5</v>
          </cell>
          <cell r="K26">
            <v>31.2</v>
          </cell>
          <cell r="L26">
            <v>30.4</v>
          </cell>
          <cell r="M26">
            <v>0.37618181818181817</v>
          </cell>
        </row>
        <row r="27">
          <cell r="A27" t="str">
            <v>BGR</v>
          </cell>
          <cell r="B27">
            <v>49.2</v>
          </cell>
          <cell r="C27">
            <v>49.1</v>
          </cell>
          <cell r="D27">
            <v>49.3</v>
          </cell>
          <cell r="E27">
            <v>48</v>
          </cell>
          <cell r="F27">
            <v>40.1</v>
          </cell>
          <cell r="G27">
            <v>41.3</v>
          </cell>
          <cell r="H27">
            <v>40.4</v>
          </cell>
          <cell r="I27">
            <v>38.9</v>
          </cell>
          <cell r="J27">
            <v>32.799999999999997</v>
          </cell>
          <cell r="K27">
            <v>32.5</v>
          </cell>
          <cell r="L27">
            <v>32.1</v>
          </cell>
          <cell r="M27">
            <v>0.41245454545454541</v>
          </cell>
        </row>
        <row r="28">
          <cell r="A28" t="str">
            <v>PRT</v>
          </cell>
          <cell r="M2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Normal="100" workbookViewId="0">
      <selection activeCell="F2" sqref="F2"/>
    </sheetView>
  </sheetViews>
  <sheetFormatPr defaultRowHeight="15" outlineLevelCol="1" x14ac:dyDescent="0.25"/>
  <cols>
    <col min="1" max="1" width="8" style="1" customWidth="1" outlineLevel="1"/>
    <col min="2" max="2" width="13.140625" style="1" customWidth="1" outlineLevel="1"/>
    <col min="3" max="3" width="15.140625" style="1" customWidth="1" outlineLevel="1"/>
    <col min="4" max="4" width="12.85546875" style="1" customWidth="1" outlineLevel="1"/>
    <col min="5" max="5" width="12.7109375" style="1" customWidth="1" outlineLevel="1"/>
    <col min="6" max="7" width="9.28515625" style="1" customWidth="1" outlineLevel="1"/>
    <col min="8" max="8" width="11.7109375" style="1" customWidth="1" outlineLevel="1"/>
    <col min="9" max="9" width="10.7109375" style="1" customWidth="1" outlineLevel="1"/>
    <col min="10" max="10" width="8" style="1" bestFit="1" customWidth="1"/>
    <col min="11" max="11" width="8.7109375" style="1" bestFit="1" customWidth="1"/>
    <col min="12" max="16384" width="9.140625" style="1"/>
  </cols>
  <sheetData>
    <row r="1" spans="1:12" s="3" customFormat="1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0</v>
      </c>
      <c r="K1" s="4" t="s">
        <v>37</v>
      </c>
      <c r="L1" s="4" t="s">
        <v>36</v>
      </c>
    </row>
    <row r="2" spans="1:12" x14ac:dyDescent="0.25">
      <c r="A2" t="s">
        <v>28</v>
      </c>
      <c r="B2">
        <v>45033.65</v>
      </c>
      <c r="C2">
        <v>8.57</v>
      </c>
      <c r="D2">
        <v>4.66</v>
      </c>
      <c r="E2">
        <v>0.91</v>
      </c>
      <c r="F2" s="6">
        <f>-((B2-MIN($B$2:$B$28))/((MAX($B$2:$B$28)-MIN($B$2:$B$28))))</f>
        <v>-0.34771542940526318</v>
      </c>
      <c r="G2" s="6">
        <f t="shared" ref="G2:G28" si="0">-((C2-MIN($C$2:$C$28))/((MAX($C$2:$C$28)-MIN($C$2:$C$28))))</f>
        <v>-0.94529914529914527</v>
      </c>
      <c r="H2" s="6">
        <f t="shared" ref="H2:H28" si="1">((D2-MIN($D$2:$D$28))/((MAX($D$2:$D$28)-MIN($D$2:$D$28))))</f>
        <v>0</v>
      </c>
      <c r="I2" s="6">
        <f t="shared" ref="I2:I28" si="2">((E2-MIN($E$2:$E$28))/((MAX($E$2:$E$28)-MIN($E$2:$E$28))))</f>
        <v>0.17399617590822178</v>
      </c>
      <c r="J2" t="s">
        <v>28</v>
      </c>
      <c r="K2" s="1">
        <f t="shared" ref="K2:K28" si="3">SUM(F2:I2)</f>
        <v>-1.1190183987961866</v>
      </c>
      <c r="L2" s="7">
        <f>VLOOKUP(A2,[1]data!$A$1:$M$65536,13,FALSE)</f>
        <v>0.19899999999999998</v>
      </c>
    </row>
    <row r="3" spans="1:12" x14ac:dyDescent="0.25">
      <c r="A3" t="s">
        <v>29</v>
      </c>
      <c r="B3">
        <v>59091.15</v>
      </c>
      <c r="C3">
        <v>8.52</v>
      </c>
      <c r="D3">
        <v>6.5</v>
      </c>
      <c r="E3">
        <v>1</v>
      </c>
      <c r="F3" s="6">
        <f t="shared" ref="F2:F28" si="4">-((B3-MIN($B$2:$B$28))/((MAX($B$2:$B$28)-MIN($B$2:$B$28))))</f>
        <v>-0.48039881941750506</v>
      </c>
      <c r="G3" s="6">
        <f t="shared" si="0"/>
        <v>-0.93675213675213653</v>
      </c>
      <c r="H3" s="6">
        <f t="shared" si="1"/>
        <v>0.11212675198049969</v>
      </c>
      <c r="I3" s="6">
        <f t="shared" si="2"/>
        <v>0.19120458891013384</v>
      </c>
      <c r="J3" t="s">
        <v>29</v>
      </c>
      <c r="K3" s="1">
        <f t="shared" si="3"/>
        <v>-1.1138196152790081</v>
      </c>
      <c r="L3" s="7">
        <f>VLOOKUP(A3,[1]data!$A$1:$M$65536,13,FALSE)</f>
        <v>0.1737272727272727</v>
      </c>
    </row>
    <row r="4" spans="1:12" x14ac:dyDescent="0.25">
      <c r="A4" t="s">
        <v>25</v>
      </c>
      <c r="B4">
        <v>114141.7</v>
      </c>
      <c r="C4">
        <v>4.75</v>
      </c>
      <c r="D4">
        <v>5.68</v>
      </c>
      <c r="E4">
        <v>0.64</v>
      </c>
      <c r="F4" s="6">
        <f t="shared" si="4"/>
        <v>-1</v>
      </c>
      <c r="G4" s="6">
        <f t="shared" si="0"/>
        <v>-0.29230769230769227</v>
      </c>
      <c r="H4" s="6">
        <f t="shared" si="1"/>
        <v>6.2157221206581327E-2</v>
      </c>
      <c r="I4" s="6">
        <f t="shared" si="2"/>
        <v>0.12237093690248566</v>
      </c>
      <c r="J4" t="s">
        <v>25</v>
      </c>
      <c r="K4" s="1">
        <f t="shared" si="3"/>
        <v>-1.1077795341986252</v>
      </c>
      <c r="L4" s="7">
        <f>VLOOKUP(A4,[1]data!$A$1:$M$65536,13,FALSE)</f>
        <v>0.19409090909090909</v>
      </c>
    </row>
    <row r="5" spans="1:12" x14ac:dyDescent="0.25">
      <c r="A5" t="s">
        <v>30</v>
      </c>
      <c r="B5">
        <v>55358.25</v>
      </c>
      <c r="C5">
        <v>8.89</v>
      </c>
      <c r="D5">
        <v>7.55</v>
      </c>
      <c r="E5">
        <v>1.01</v>
      </c>
      <c r="F5" s="6">
        <f t="shared" si="4"/>
        <v>-0.4451653976443094</v>
      </c>
      <c r="G5" s="6">
        <f t="shared" si="0"/>
        <v>-1</v>
      </c>
      <c r="H5" s="6">
        <f t="shared" si="1"/>
        <v>0.17611212675198049</v>
      </c>
      <c r="I5" s="6">
        <f t="shared" si="2"/>
        <v>0.19311663479923516</v>
      </c>
      <c r="J5" t="s">
        <v>30</v>
      </c>
      <c r="K5" s="1">
        <f t="shared" si="3"/>
        <v>-1.0759366360930935</v>
      </c>
      <c r="L5" s="7">
        <f>VLOOKUP(A5,[1]data!$A$1:$M$65536,13,FALSE)</f>
        <v>0.18154545454545457</v>
      </c>
    </row>
    <row r="6" spans="1:12" x14ac:dyDescent="0.25">
      <c r="A6" t="s">
        <v>31</v>
      </c>
      <c r="B6">
        <v>45213.2</v>
      </c>
      <c r="C6">
        <v>8.09</v>
      </c>
      <c r="D6">
        <v>7.29</v>
      </c>
      <c r="E6">
        <v>0</v>
      </c>
      <c r="F6" s="6">
        <f t="shared" si="4"/>
        <v>-0.34941013349039196</v>
      </c>
      <c r="G6" s="6">
        <f t="shared" si="0"/>
        <v>-0.86324786324786318</v>
      </c>
      <c r="H6" s="6">
        <f t="shared" si="1"/>
        <v>0.16026812918951858</v>
      </c>
      <c r="I6" s="6">
        <f t="shared" si="2"/>
        <v>0</v>
      </c>
      <c r="J6" t="s">
        <v>31</v>
      </c>
      <c r="K6" s="1">
        <f t="shared" si="3"/>
        <v>-1.0523898675487366</v>
      </c>
      <c r="L6" s="7">
        <f>VLOOKUP(A6,[1]data!$A$1:$M$65536,13,FALSE)</f>
        <v>0.20581818181818182</v>
      </c>
    </row>
    <row r="7" spans="1:12" x14ac:dyDescent="0.25">
      <c r="A7" t="s">
        <v>17</v>
      </c>
      <c r="B7">
        <v>50747.65</v>
      </c>
      <c r="C7">
        <v>6.84</v>
      </c>
      <c r="D7">
        <v>5.38</v>
      </c>
      <c r="E7">
        <v>0.71</v>
      </c>
      <c r="F7" s="6">
        <f t="shared" si="4"/>
        <v>-0.40164769976129733</v>
      </c>
      <c r="G7" s="6">
        <f t="shared" si="0"/>
        <v>-0.64957264957264949</v>
      </c>
      <c r="H7" s="6">
        <f t="shared" si="1"/>
        <v>4.3875685557586822E-2</v>
      </c>
      <c r="I7" s="6">
        <f t="shared" si="2"/>
        <v>0.13575525812619502</v>
      </c>
      <c r="J7" t="s">
        <v>17</v>
      </c>
      <c r="K7" s="1">
        <f t="shared" si="3"/>
        <v>-0.87158940565016507</v>
      </c>
      <c r="L7" s="7">
        <f>VLOOKUP(A7,[1]data!$A$1:$M$65536,13,FALSE)</f>
        <v>0.16163636363636363</v>
      </c>
    </row>
    <row r="8" spans="1:12" x14ac:dyDescent="0.25">
      <c r="A8" t="s">
        <v>19</v>
      </c>
      <c r="B8">
        <v>48777.33</v>
      </c>
      <c r="C8">
        <v>6.78</v>
      </c>
      <c r="D8">
        <v>5.19</v>
      </c>
      <c r="E8">
        <v>0.75</v>
      </c>
      <c r="F8" s="6">
        <f t="shared" si="4"/>
        <v>-0.38305059949390124</v>
      </c>
      <c r="G8" s="6">
        <f t="shared" si="0"/>
        <v>-0.63931623931623927</v>
      </c>
      <c r="H8" s="6">
        <f t="shared" si="1"/>
        <v>3.229737964655699E-2</v>
      </c>
      <c r="I8" s="6">
        <f t="shared" si="2"/>
        <v>0.14340344168260036</v>
      </c>
      <c r="J8" t="s">
        <v>19</v>
      </c>
      <c r="K8" s="1">
        <f t="shared" si="3"/>
        <v>-0.84666601748098325</v>
      </c>
      <c r="L8" s="7">
        <f>VLOOKUP(A8,[1]data!$A$1:$M$65536,13,FALSE)</f>
        <v>0.18263636363636362</v>
      </c>
    </row>
    <row r="9" spans="1:12" x14ac:dyDescent="0.25">
      <c r="A9" t="s">
        <v>33</v>
      </c>
      <c r="B9">
        <v>40434.28</v>
      </c>
      <c r="C9">
        <v>8.2200000000000006</v>
      </c>
      <c r="D9">
        <v>9.32</v>
      </c>
      <c r="E9">
        <v>1.31</v>
      </c>
      <c r="F9" s="6">
        <f t="shared" si="4"/>
        <v>-0.30430372721635296</v>
      </c>
      <c r="G9" s="6">
        <f t="shared" si="0"/>
        <v>-0.88547008547008554</v>
      </c>
      <c r="H9" s="6">
        <f t="shared" si="1"/>
        <v>0.28397318708104813</v>
      </c>
      <c r="I9" s="6">
        <f t="shared" si="2"/>
        <v>0.25047801147227533</v>
      </c>
      <c r="J9" t="s">
        <v>33</v>
      </c>
      <c r="K9" s="1">
        <f t="shared" si="3"/>
        <v>-0.6553226141331151</v>
      </c>
      <c r="L9" s="7">
        <f>VLOOKUP(A9,[1]data!$A$1:$M$65536,13,FALSE)</f>
        <v>0.18236363636363634</v>
      </c>
    </row>
    <row r="10" spans="1:12" x14ac:dyDescent="0.25">
      <c r="A10" t="s">
        <v>32</v>
      </c>
      <c r="B10">
        <v>47853.47</v>
      </c>
      <c r="C10">
        <v>7.41</v>
      </c>
      <c r="D10">
        <v>8.1199999999999992</v>
      </c>
      <c r="E10">
        <v>1.63</v>
      </c>
      <c r="F10" s="6">
        <f t="shared" si="4"/>
        <v>-0.37433063671981553</v>
      </c>
      <c r="G10" s="6">
        <f t="shared" si="0"/>
        <v>-0.74700854700854691</v>
      </c>
      <c r="H10" s="6">
        <f t="shared" si="1"/>
        <v>0.21084704448507002</v>
      </c>
      <c r="I10" s="6">
        <f t="shared" si="2"/>
        <v>0.31166347992351812</v>
      </c>
      <c r="J10" t="s">
        <v>32</v>
      </c>
      <c r="K10" s="1">
        <f t="shared" si="3"/>
        <v>-0.59882865931977425</v>
      </c>
      <c r="L10" s="7">
        <f>VLOOKUP(A10,[1]data!$A$1:$M$65536,13,FALSE)</f>
        <v>0.16590909090909089</v>
      </c>
    </row>
    <row r="11" spans="1:12" x14ac:dyDescent="0.25">
      <c r="A11" t="s">
        <v>26</v>
      </c>
      <c r="B11">
        <v>63368.75</v>
      </c>
      <c r="C11">
        <v>6.33</v>
      </c>
      <c r="D11">
        <v>10.199999999999999</v>
      </c>
      <c r="E11">
        <v>0.88</v>
      </c>
      <c r="F11" s="6">
        <f t="shared" si="4"/>
        <v>-0.52077345709250888</v>
      </c>
      <c r="G11" s="6">
        <f t="shared" si="0"/>
        <v>-0.56239316239316239</v>
      </c>
      <c r="H11" s="6">
        <f t="shared" si="1"/>
        <v>0.33759902498476535</v>
      </c>
      <c r="I11" s="6">
        <f t="shared" si="2"/>
        <v>0.16826003824091776</v>
      </c>
      <c r="J11" t="s">
        <v>26</v>
      </c>
      <c r="K11" s="1">
        <f t="shared" si="3"/>
        <v>-0.5773075562599882</v>
      </c>
      <c r="L11" s="7">
        <f>VLOOKUP(A11,[1]data!$A$1:$M$65536,13,FALSE)</f>
        <v>0.25472727272727275</v>
      </c>
    </row>
    <row r="12" spans="1:12" x14ac:dyDescent="0.25">
      <c r="A12" t="s">
        <v>13</v>
      </c>
      <c r="B12">
        <v>20798.25</v>
      </c>
      <c r="C12">
        <v>6.02</v>
      </c>
      <c r="D12">
        <v>4.79</v>
      </c>
      <c r="E12">
        <v>0.81</v>
      </c>
      <c r="F12" s="6">
        <f t="shared" si="4"/>
        <v>-0.11896671659696247</v>
      </c>
      <c r="G12" s="6">
        <f t="shared" si="0"/>
        <v>-0.50940170940170926</v>
      </c>
      <c r="H12" s="6">
        <f t="shared" si="1"/>
        <v>7.921998781230951E-3</v>
      </c>
      <c r="I12" s="6">
        <f t="shared" si="2"/>
        <v>0.1548757170172084</v>
      </c>
      <c r="J12" t="s">
        <v>13</v>
      </c>
      <c r="K12" s="1">
        <f t="shared" si="3"/>
        <v>-0.46557071020023244</v>
      </c>
      <c r="L12" s="7">
        <f>VLOOKUP(A12,[1]data!$A$1:$M$65536,13,FALSE)</f>
        <v>0.1369090909090909</v>
      </c>
    </row>
    <row r="13" spans="1:12" x14ac:dyDescent="0.25">
      <c r="A13" t="s">
        <v>16</v>
      </c>
      <c r="B13">
        <v>23880.42</v>
      </c>
      <c r="C13">
        <v>6.09</v>
      </c>
      <c r="D13">
        <v>7.46</v>
      </c>
      <c r="E13">
        <v>0.67</v>
      </c>
      <c r="F13" s="6">
        <f t="shared" si="4"/>
        <v>-0.14805814566998621</v>
      </c>
      <c r="G13" s="6">
        <f t="shared" si="0"/>
        <v>-0.52136752136752129</v>
      </c>
      <c r="H13" s="6">
        <f t="shared" si="1"/>
        <v>0.17062766605728213</v>
      </c>
      <c r="I13" s="6">
        <f t="shared" si="2"/>
        <v>0.12810707456978968</v>
      </c>
      <c r="J13" t="s">
        <v>16</v>
      </c>
      <c r="K13" s="1">
        <f t="shared" si="3"/>
        <v>-0.37069092641043566</v>
      </c>
      <c r="L13" s="7">
        <f>VLOOKUP(A13,[1]data!$A$1:$M$65536,13,FALSE)</f>
        <v>0.18027272727272728</v>
      </c>
    </row>
    <row r="14" spans="1:12" x14ac:dyDescent="0.25">
      <c r="A14" t="s">
        <v>21</v>
      </c>
      <c r="B14">
        <v>34054.82</v>
      </c>
      <c r="C14">
        <v>6.61</v>
      </c>
      <c r="D14">
        <v>10.61</v>
      </c>
      <c r="E14">
        <v>0.72</v>
      </c>
      <c r="F14" s="6">
        <f t="shared" si="4"/>
        <v>-0.24409043329869359</v>
      </c>
      <c r="G14" s="6">
        <f t="shared" si="0"/>
        <v>-0.6102564102564102</v>
      </c>
      <c r="H14" s="6">
        <f t="shared" si="1"/>
        <v>0.3625837903717245</v>
      </c>
      <c r="I14" s="6">
        <f t="shared" si="2"/>
        <v>0.13766730401529634</v>
      </c>
      <c r="J14" t="s">
        <v>21</v>
      </c>
      <c r="K14" s="1">
        <f t="shared" si="3"/>
        <v>-0.35409574916808295</v>
      </c>
      <c r="L14" s="7">
        <f>VLOOKUP(A14,[1]data!$A$1:$M$65536,13,FALSE)</f>
        <v>0.28029999999999999</v>
      </c>
    </row>
    <row r="15" spans="1:12" x14ac:dyDescent="0.25">
      <c r="A15" t="s">
        <v>12</v>
      </c>
      <c r="B15">
        <v>26374.19</v>
      </c>
      <c r="C15">
        <v>5.48</v>
      </c>
      <c r="D15">
        <v>5.18</v>
      </c>
      <c r="E15">
        <v>1.45</v>
      </c>
      <c r="F15" s="6">
        <f t="shared" si="4"/>
        <v>-0.17159589118027102</v>
      </c>
      <c r="G15" s="6">
        <f t="shared" si="0"/>
        <v>-0.41709401709401711</v>
      </c>
      <c r="H15" s="6">
        <f t="shared" si="1"/>
        <v>3.1687995124923804E-2</v>
      </c>
      <c r="I15" s="6">
        <f t="shared" si="2"/>
        <v>0.27724665391969405</v>
      </c>
      <c r="J15" t="s">
        <v>12</v>
      </c>
      <c r="K15" s="1">
        <f t="shared" si="3"/>
        <v>-0.27975525922967026</v>
      </c>
      <c r="L15" s="7">
        <f>VLOOKUP(A15,[1]data!$A$1:$M$65536,13,FALSE)</f>
        <v>0.21418181818181822</v>
      </c>
    </row>
    <row r="16" spans="1:12" x14ac:dyDescent="0.25">
      <c r="A16" t="s">
        <v>18</v>
      </c>
      <c r="B16">
        <v>21807.18</v>
      </c>
      <c r="C16">
        <v>5.93</v>
      </c>
      <c r="D16">
        <v>11.06</v>
      </c>
      <c r="E16">
        <v>0.89</v>
      </c>
      <c r="F16" s="6">
        <f t="shared" si="4"/>
        <v>-0.128489622710073</v>
      </c>
      <c r="G16" s="6">
        <f t="shared" si="0"/>
        <v>-0.49401709401709393</v>
      </c>
      <c r="H16" s="6">
        <f t="shared" si="1"/>
        <v>0.39000609384521634</v>
      </c>
      <c r="I16" s="6">
        <f t="shared" si="2"/>
        <v>0.17017208413001911</v>
      </c>
      <c r="J16" t="s">
        <v>18</v>
      </c>
      <c r="K16" s="1">
        <f t="shared" si="3"/>
        <v>-6.2328538751931506E-2</v>
      </c>
      <c r="L16" s="7" t="e">
        <f>VLOOKUP(A16,[1]data!$A$1:$M$65536,13,FALSE)</f>
        <v>#DIV/0!</v>
      </c>
    </row>
    <row r="17" spans="1:12" x14ac:dyDescent="0.25">
      <c r="A17" t="s">
        <v>14</v>
      </c>
      <c r="B17">
        <v>13944.67</v>
      </c>
      <c r="C17">
        <v>4.49</v>
      </c>
      <c r="D17">
        <v>7.05</v>
      </c>
      <c r="E17">
        <v>0.82</v>
      </c>
      <c r="F17" s="6">
        <f t="shared" si="4"/>
        <v>-5.4278384523684803E-2</v>
      </c>
      <c r="G17" s="6">
        <f t="shared" si="0"/>
        <v>-0.24786324786324787</v>
      </c>
      <c r="H17" s="6">
        <f t="shared" si="1"/>
        <v>0.14564290067032296</v>
      </c>
      <c r="I17" s="6">
        <f t="shared" si="2"/>
        <v>0.15678776290630972</v>
      </c>
      <c r="J17" t="s">
        <v>14</v>
      </c>
      <c r="K17" s="1">
        <f t="shared" si="3"/>
        <v>2.890311896999731E-4</v>
      </c>
      <c r="L17" s="7">
        <f>VLOOKUP(A17,[1]data!$A$1:$M$65536,13,FALSE)</f>
        <v>0.22854545454545455</v>
      </c>
    </row>
    <row r="18" spans="1:12" x14ac:dyDescent="0.25">
      <c r="A18" t="s">
        <v>11</v>
      </c>
      <c r="B18">
        <v>14378.37</v>
      </c>
      <c r="C18">
        <v>4.71</v>
      </c>
      <c r="D18">
        <v>7.14</v>
      </c>
      <c r="E18">
        <v>1.41</v>
      </c>
      <c r="F18" s="6">
        <f t="shared" si="4"/>
        <v>-5.8371913689490199E-2</v>
      </c>
      <c r="G18" s="6">
        <f t="shared" si="0"/>
        <v>-0.28547008547008546</v>
      </c>
      <c r="H18" s="6">
        <f t="shared" si="1"/>
        <v>0.15112736136502131</v>
      </c>
      <c r="I18" s="6">
        <f t="shared" si="2"/>
        <v>0.26959847036328866</v>
      </c>
      <c r="J18" t="s">
        <v>11</v>
      </c>
      <c r="K18" s="1">
        <f t="shared" si="3"/>
        <v>7.6883832568734323E-2</v>
      </c>
      <c r="L18" s="7">
        <f>VLOOKUP(A18,[1]data!$A$1:$M$65536,13,FALSE)</f>
        <v>0.27081818181818179</v>
      </c>
    </row>
    <row r="19" spans="1:12" x14ac:dyDescent="0.25">
      <c r="A19" t="s">
        <v>20</v>
      </c>
      <c r="B19">
        <v>17992.59</v>
      </c>
      <c r="C19">
        <v>5.43</v>
      </c>
      <c r="D19">
        <v>10.69</v>
      </c>
      <c r="E19">
        <v>1.24</v>
      </c>
      <c r="F19" s="6">
        <f t="shared" si="4"/>
        <v>-9.2485160130894778E-2</v>
      </c>
      <c r="G19" s="6">
        <f t="shared" si="0"/>
        <v>-0.40854700854700843</v>
      </c>
      <c r="H19" s="6">
        <f t="shared" si="1"/>
        <v>0.36745886654478971</v>
      </c>
      <c r="I19" s="6">
        <f t="shared" si="2"/>
        <v>0.23709369024856594</v>
      </c>
      <c r="J19" t="s">
        <v>20</v>
      </c>
      <c r="K19" s="1">
        <f t="shared" si="3"/>
        <v>0.10352038811545242</v>
      </c>
      <c r="L19" s="7">
        <f>VLOOKUP(A19,[1]data!$A$1:$M$65536,13,FALSE)</f>
        <v>0.18200000000000002</v>
      </c>
    </row>
    <row r="20" spans="1:12" x14ac:dyDescent="0.25">
      <c r="A20" t="s">
        <v>22</v>
      </c>
      <c r="B20">
        <v>13871.7</v>
      </c>
      <c r="C20">
        <v>5.89</v>
      </c>
      <c r="D20">
        <v>12.62</v>
      </c>
      <c r="E20">
        <v>1</v>
      </c>
      <c r="F20" s="6">
        <f t="shared" si="4"/>
        <v>-5.3589648477503533E-2</v>
      </c>
      <c r="G20" s="6">
        <f t="shared" si="0"/>
        <v>-0.48717948717948706</v>
      </c>
      <c r="H20" s="6">
        <f t="shared" si="1"/>
        <v>0.48507007921998774</v>
      </c>
      <c r="I20" s="6">
        <f t="shared" si="2"/>
        <v>0.19120458891013384</v>
      </c>
      <c r="J20" t="s">
        <v>22</v>
      </c>
      <c r="K20" s="1">
        <f t="shared" si="3"/>
        <v>0.13550553247313099</v>
      </c>
      <c r="L20" s="7">
        <f>VLOOKUP(A20,[1]data!$A$1:$M$65536,13,FALSE)</f>
        <v>0.28200000000000003</v>
      </c>
    </row>
    <row r="21" spans="1:12" x14ac:dyDescent="0.25">
      <c r="A21" t="s">
        <v>9</v>
      </c>
      <c r="B21">
        <v>10271.959999999999</v>
      </c>
      <c r="C21">
        <v>4.07</v>
      </c>
      <c r="D21">
        <v>5.96</v>
      </c>
      <c r="E21">
        <v>1.33</v>
      </c>
      <c r="F21" s="6">
        <f t="shared" si="4"/>
        <v>-1.9613073242741457E-2</v>
      </c>
      <c r="G21" s="6">
        <f t="shared" si="0"/>
        <v>-0.17606837606837608</v>
      </c>
      <c r="H21" s="6">
        <f t="shared" si="1"/>
        <v>7.9219987812309559E-2</v>
      </c>
      <c r="I21" s="6">
        <f t="shared" si="2"/>
        <v>0.25430210325047803</v>
      </c>
      <c r="J21" t="s">
        <v>9</v>
      </c>
      <c r="K21" s="1">
        <f t="shared" si="3"/>
        <v>0.13784064175167005</v>
      </c>
      <c r="L21" s="7">
        <f>VLOOKUP(A21,[1]data!$A$1:$M$65536,13,FALSE)</f>
        <v>0.37618181818181817</v>
      </c>
    </row>
    <row r="22" spans="1:12" x14ac:dyDescent="0.25">
      <c r="A22" t="s">
        <v>34</v>
      </c>
      <c r="B22">
        <v>28773.919999999998</v>
      </c>
      <c r="C22">
        <v>6.5</v>
      </c>
      <c r="D22">
        <v>20.03</v>
      </c>
      <c r="E22">
        <v>0.7</v>
      </c>
      <c r="F22" s="6">
        <f t="shared" si="4"/>
        <v>-0.19424602893691886</v>
      </c>
      <c r="G22" s="6">
        <f t="shared" si="0"/>
        <v>-0.59145299145299135</v>
      </c>
      <c r="H22" s="6">
        <f t="shared" si="1"/>
        <v>0.93662400975015236</v>
      </c>
      <c r="I22" s="6">
        <f t="shared" si="2"/>
        <v>0.13384321223709367</v>
      </c>
      <c r="J22" t="s">
        <v>34</v>
      </c>
      <c r="K22" s="1">
        <f t="shared" si="3"/>
        <v>0.28476820159733579</v>
      </c>
      <c r="L22" s="7">
        <f>VLOOKUP(A22,[1]data!$A$1:$M$65536,13,FALSE)</f>
        <v>0.27036363636363636</v>
      </c>
    </row>
    <row r="23" spans="1:12" x14ac:dyDescent="0.25">
      <c r="A23" t="s">
        <v>15</v>
      </c>
      <c r="B23">
        <v>8194</v>
      </c>
      <c r="C23">
        <v>4.0999999999999996</v>
      </c>
      <c r="D23">
        <v>8.69</v>
      </c>
      <c r="E23">
        <v>1.5</v>
      </c>
      <c r="F23" s="6">
        <f t="shared" si="4"/>
        <v>0</v>
      </c>
      <c r="G23" s="6">
        <f t="shared" si="0"/>
        <v>-0.18119658119658111</v>
      </c>
      <c r="H23" s="6">
        <f t="shared" si="1"/>
        <v>0.24558196221815962</v>
      </c>
      <c r="I23" s="6">
        <f t="shared" si="2"/>
        <v>0.28680688336520072</v>
      </c>
      <c r="J23" t="s">
        <v>15</v>
      </c>
      <c r="K23" s="1">
        <f t="shared" si="3"/>
        <v>0.3511922643867792</v>
      </c>
      <c r="L23" s="7">
        <f>VLOOKUP(A23,[1]data!$A$1:$M$65536,13,FALSE)</f>
        <v>0.41245454545454541</v>
      </c>
    </row>
    <row r="24" spans="1:12" x14ac:dyDescent="0.25">
      <c r="A24" t="s">
        <v>10</v>
      </c>
      <c r="B24">
        <v>28006.33</v>
      </c>
      <c r="C24">
        <v>3.04</v>
      </c>
      <c r="D24">
        <v>10.89</v>
      </c>
      <c r="E24">
        <v>1.1100000000000001</v>
      </c>
      <c r="F24" s="6">
        <f t="shared" si="4"/>
        <v>-0.18700103919197872</v>
      </c>
      <c r="G24" s="6">
        <f t="shared" si="0"/>
        <v>0</v>
      </c>
      <c r="H24" s="6">
        <f t="shared" si="1"/>
        <v>0.37964655697745281</v>
      </c>
      <c r="I24" s="6">
        <f t="shared" si="2"/>
        <v>0.21223709369024857</v>
      </c>
      <c r="J24" t="s">
        <v>10</v>
      </c>
      <c r="K24" s="1">
        <f t="shared" si="3"/>
        <v>0.40488261147572269</v>
      </c>
      <c r="L24" s="7">
        <f>VLOOKUP(A24,[1]data!$A$1:$M$65536,13,FALSE)</f>
        <v>0.25527272727272726</v>
      </c>
    </row>
    <row r="25" spans="1:12" x14ac:dyDescent="0.25">
      <c r="A25" t="s">
        <v>24</v>
      </c>
      <c r="B25">
        <v>19502.009999999998</v>
      </c>
      <c r="C25">
        <v>4.6900000000000004</v>
      </c>
      <c r="D25">
        <v>8.27</v>
      </c>
      <c r="E25">
        <v>3.37</v>
      </c>
      <c r="F25" s="6">
        <f t="shared" si="4"/>
        <v>-0.10673200078906855</v>
      </c>
      <c r="G25" s="6">
        <f t="shared" si="0"/>
        <v>-0.2820512820512821</v>
      </c>
      <c r="H25" s="6">
        <f t="shared" si="1"/>
        <v>0.21998781230956729</v>
      </c>
      <c r="I25" s="6">
        <f t="shared" si="2"/>
        <v>0.64435946462715099</v>
      </c>
      <c r="J25" t="s">
        <v>24</v>
      </c>
      <c r="K25" s="1">
        <f t="shared" si="3"/>
        <v>0.47556399409636763</v>
      </c>
      <c r="L25" s="7">
        <f>VLOOKUP(A25,[1]data!$A$1:$M$65536,13,FALSE)</f>
        <v>0.2379090909090909</v>
      </c>
    </row>
    <row r="26" spans="1:12" x14ac:dyDescent="0.25">
      <c r="A26" t="s">
        <v>27</v>
      </c>
      <c r="B26">
        <v>20785.990000000002</v>
      </c>
      <c r="C26">
        <v>4.9000000000000004</v>
      </c>
      <c r="D26">
        <v>21.07</v>
      </c>
      <c r="E26">
        <v>1.1100000000000001</v>
      </c>
      <c r="F26" s="6">
        <f t="shared" si="4"/>
        <v>-0.11885099912504002</v>
      </c>
      <c r="G26" s="6">
        <f t="shared" si="0"/>
        <v>-0.31794871794871798</v>
      </c>
      <c r="H26" s="6">
        <f t="shared" si="1"/>
        <v>1</v>
      </c>
      <c r="I26" s="6">
        <f t="shared" si="2"/>
        <v>0.21223709369024857</v>
      </c>
      <c r="J26" t="s">
        <v>27</v>
      </c>
      <c r="K26" s="1">
        <f t="shared" si="3"/>
        <v>0.77543737661649059</v>
      </c>
      <c r="L26" s="7">
        <f>VLOOKUP(A26,[1]data!$A$1:$M$65536,13,FALSE)</f>
        <v>0.32890909090909082</v>
      </c>
    </row>
    <row r="27" spans="1:12" x14ac:dyDescent="0.25">
      <c r="A27" t="s">
        <v>23</v>
      </c>
      <c r="B27">
        <v>15151.48</v>
      </c>
      <c r="C27">
        <v>3.48</v>
      </c>
      <c r="D27">
        <v>11.23</v>
      </c>
      <c r="E27">
        <v>3.56</v>
      </c>
      <c r="F27" s="6">
        <f t="shared" si="4"/>
        <v>-6.5669004612653223E-2</v>
      </c>
      <c r="G27" s="6">
        <f t="shared" si="0"/>
        <v>-7.5213675213675196E-2</v>
      </c>
      <c r="H27" s="6">
        <f t="shared" si="1"/>
        <v>0.40036563071297993</v>
      </c>
      <c r="I27" s="6">
        <f t="shared" si="2"/>
        <v>0.68068833652007643</v>
      </c>
      <c r="J27" t="s">
        <v>23</v>
      </c>
      <c r="K27" s="1">
        <f t="shared" si="3"/>
        <v>0.94017128740672795</v>
      </c>
      <c r="L27" s="7">
        <f>VLOOKUP(A27,[1]data!$A$1:$M$65536,13,FALSE)</f>
        <v>0.31963636363636366</v>
      </c>
    </row>
    <row r="28" spans="1:12" x14ac:dyDescent="0.25">
      <c r="A28" t="s">
        <v>35</v>
      </c>
      <c r="B28">
        <v>16196.8</v>
      </c>
      <c r="C28">
        <v>4.3499999999999996</v>
      </c>
      <c r="D28">
        <v>10.36</v>
      </c>
      <c r="E28">
        <v>5.23</v>
      </c>
      <c r="F28" s="6">
        <f t="shared" si="4"/>
        <v>-7.5535382080026275E-2</v>
      </c>
      <c r="G28" s="6">
        <f t="shared" si="0"/>
        <v>-0.22393162393162386</v>
      </c>
      <c r="H28" s="6">
        <f t="shared" si="1"/>
        <v>0.34734917733089576</v>
      </c>
      <c r="I28" s="6">
        <f t="shared" si="2"/>
        <v>1</v>
      </c>
      <c r="J28" t="s">
        <v>35</v>
      </c>
      <c r="K28" s="1">
        <f t="shared" si="3"/>
        <v>1.0478821713192457</v>
      </c>
      <c r="L28" s="7">
        <f>VLOOKUP(A28,[1]data!$A$1:$M$65536,13,FALSE)</f>
        <v>0.29645454545454547</v>
      </c>
    </row>
    <row r="32" spans="1:12" x14ac:dyDescent="0.25">
      <c r="E32" s="2"/>
      <c r="F32" s="2"/>
    </row>
  </sheetData>
  <autoFilter ref="A1:L28" xr:uid="{00000000-0009-0000-0000-000000000000}"/>
  <conditionalFormatting sqref="K2:K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8">
    <cfRule type="colorScale" priority="2">
      <colorScale>
        <cfvo type="min"/>
        <cfvo type="num" val="0.25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internal_poverty_join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Borsiak</dc:creator>
  <cp:lastModifiedBy>Damian Borsiak</cp:lastModifiedBy>
  <dcterms:created xsi:type="dcterms:W3CDTF">2022-10-22T12:03:35Z</dcterms:created>
  <dcterms:modified xsi:type="dcterms:W3CDTF">2022-10-22T15:36:45Z</dcterms:modified>
</cp:coreProperties>
</file>