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https://d.docs.live.net/d98d05c98495d299/Desktop/assesment/state/"/>
    </mc:Choice>
  </mc:AlternateContent>
  <xr:revisionPtr revIDLastSave="63" documentId="11_F25DC773A252ABDACC10487751DD6D685BDE58EE" xr6:coauthVersionLast="47" xr6:coauthVersionMax="47" xr10:uidLastSave="{FF239006-A85B-4BA0-A9B5-5421296A37C9}"/>
  <bookViews>
    <workbookView xWindow="-108" yWindow="-108" windowWidth="23256" windowHeight="12456" activeTab="1" xr2:uid="{00000000-000D-0000-FFFF-FFFF00000000}"/>
  </bookViews>
  <sheets>
    <sheet name="Q1" sheetId="1" r:id="rId1"/>
    <sheet name="Q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5" i="2" l="1"/>
  <c r="J16" i="2" s="1"/>
  <c r="E12" i="2"/>
  <c r="D12" i="2"/>
  <c r="F11" i="2"/>
  <c r="F10" i="2"/>
  <c r="C16" i="1"/>
  <c r="C15" i="1"/>
  <c r="C12" i="1"/>
  <c r="C10" i="1"/>
  <c r="F12" i="2" l="1"/>
  <c r="D18" i="2" s="1"/>
  <c r="J11" i="2" s="1"/>
  <c r="D17" i="2"/>
  <c r="J10" i="2" s="1"/>
  <c r="E17" i="2"/>
  <c r="K10" i="2" s="1"/>
  <c r="D19" i="2" l="1"/>
  <c r="F17" i="2"/>
  <c r="E18" i="2"/>
  <c r="F18" i="2" l="1"/>
  <c r="K11" i="2"/>
  <c r="J14" i="2" s="1"/>
  <c r="F19" i="2"/>
  <c r="E19" i="2"/>
</calcChain>
</file>

<file path=xl/sharedStrings.xml><?xml version="1.0" encoding="utf-8"?>
<sst xmlns="http://schemas.openxmlformats.org/spreadsheetml/2006/main" count="36" uniqueCount="25">
  <si>
    <t>Mean</t>
  </si>
  <si>
    <t>Standard Deviation</t>
  </si>
  <si>
    <t>Size</t>
  </si>
  <si>
    <t>Girls</t>
  </si>
  <si>
    <t>Boys</t>
  </si>
  <si>
    <r>
      <rPr>
        <b/>
        <sz val="11"/>
        <color theme="1"/>
        <rFont val="Calibri"/>
        <family val="2"/>
        <scheme val="minor"/>
      </rPr>
      <t>Level Of Significance</t>
    </r>
    <r>
      <rPr>
        <sz val="11"/>
        <color theme="1"/>
        <rFont val="Calibri"/>
        <family val="2"/>
        <scheme val="minor"/>
      </rPr>
      <t xml:space="preserve"> = 5%</t>
    </r>
  </si>
  <si>
    <t>T-test value</t>
  </si>
  <si>
    <t>Degree Of Freedom</t>
  </si>
  <si>
    <t>P-value:</t>
  </si>
  <si>
    <t>Left Tail</t>
  </si>
  <si>
    <t>Right Tail</t>
  </si>
  <si>
    <t>Observed Table:</t>
  </si>
  <si>
    <t>Category</t>
  </si>
  <si>
    <t>Diagnosed as Cancer</t>
  </si>
  <si>
    <t>Without Cancer</t>
  </si>
  <si>
    <t>Total</t>
  </si>
  <si>
    <t xml:space="preserve">Smokers </t>
  </si>
  <si>
    <t>Non-Smokers</t>
  </si>
  <si>
    <t>Expected Table:</t>
  </si>
  <si>
    <t>Smokers</t>
  </si>
  <si>
    <t>Chi-Square</t>
  </si>
  <si>
    <t>Degree of freedom</t>
  </si>
  <si>
    <t>Critical Value</t>
  </si>
  <si>
    <t>Question 1. There is an assumption that there is no significant difference between boys and girls with respect to intelligence. Tests are conducted on two groups and the following are the observations Mean Standard Deviation Size Girls 89 4 50 Boys 82 9 120</t>
  </si>
  <si>
    <t>Question 2. Analyze the below data and tell whether you can conclude that smoking causes cancer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</si>
</sst>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4">
    <xf numFmtId="0" fontId="0" fillId="0" borderId="0" xfId="0"/>
    <xf numFmtId="0" fontId="1" fillId="0" borderId="0" xfId="0" applyFont="1"/>
    <xf numFmtId="0" fontId="1" fillId="0" borderId="1" xfId="0" applyFont="1"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2" borderId="0" xfId="0" applyFont="1" applyFill="1"/>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6"/>
  <sheetViews>
    <sheetView workbookViewId="0">
      <selection activeCell="D10" sqref="D10"/>
    </sheetView>
  </sheetViews>
  <sheetFormatPr defaultRowHeight="14.4" x14ac:dyDescent="0.3"/>
  <cols>
    <col min="2" max="2" width="22.88671875" bestFit="1" customWidth="1"/>
    <col min="3" max="3" width="12" bestFit="1" customWidth="1"/>
    <col min="4" max="4" width="17.33203125" bestFit="1" customWidth="1"/>
    <col min="5" max="5" width="4.21875" bestFit="1" customWidth="1"/>
  </cols>
  <sheetData>
    <row r="2" spans="2:5" ht="84.6" customHeight="1" x14ac:dyDescent="0.3">
      <c r="B2" s="13" t="s">
        <v>23</v>
      </c>
      <c r="C2" s="13"/>
      <c r="D2" s="13"/>
    </row>
    <row r="4" spans="2:5" x14ac:dyDescent="0.3">
      <c r="B4" s="2"/>
      <c r="C4" s="2" t="s">
        <v>0</v>
      </c>
      <c r="D4" s="2" t="s">
        <v>1</v>
      </c>
      <c r="E4" s="2" t="s">
        <v>2</v>
      </c>
    </row>
    <row r="5" spans="2:5" x14ac:dyDescent="0.3">
      <c r="B5" s="2" t="s">
        <v>3</v>
      </c>
      <c r="C5" s="3">
        <v>89</v>
      </c>
      <c r="D5" s="3">
        <v>4</v>
      </c>
      <c r="E5" s="3">
        <v>50</v>
      </c>
    </row>
    <row r="6" spans="2:5" x14ac:dyDescent="0.3">
      <c r="B6" s="2" t="s">
        <v>4</v>
      </c>
      <c r="C6" s="3">
        <v>82</v>
      </c>
      <c r="D6" s="3">
        <v>9</v>
      </c>
      <c r="E6" s="3">
        <v>120</v>
      </c>
    </row>
    <row r="8" spans="2:5" x14ac:dyDescent="0.3">
      <c r="B8" t="s">
        <v>5</v>
      </c>
    </row>
    <row r="9" spans="2:5" ht="15" thickBot="1" x14ac:dyDescent="0.35"/>
    <row r="10" spans="2:5" ht="15" thickBot="1" x14ac:dyDescent="0.35">
      <c r="B10" s="4" t="s">
        <v>6</v>
      </c>
      <c r="C10" s="5">
        <f>(C5-C6)/SQRT((D5^2/E5)+(D6^2/E6))</f>
        <v>7.0175658996391963</v>
      </c>
    </row>
    <row r="11" spans="2:5" ht="15" thickBot="1" x14ac:dyDescent="0.35"/>
    <row r="12" spans="2:5" ht="15" thickBot="1" x14ac:dyDescent="0.35">
      <c r="B12" s="4" t="s">
        <v>7</v>
      </c>
      <c r="C12" s="5">
        <f xml:space="preserve"> (((D5^2 / E5) + (D6^2 / E6))^2) / (((D5^2 / E5)^2 / (E5 - 1)) + ((D6^2 / E6)^2 / (E6 - 1)))</f>
        <v>167.27414848357313</v>
      </c>
    </row>
    <row r="13" spans="2:5" ht="15" thickBot="1" x14ac:dyDescent="0.35"/>
    <row r="14" spans="2:5" x14ac:dyDescent="0.3">
      <c r="B14" s="6" t="s">
        <v>8</v>
      </c>
      <c r="C14" s="7"/>
    </row>
    <row r="15" spans="2:5" x14ac:dyDescent="0.3">
      <c r="B15" s="8" t="s">
        <v>9</v>
      </c>
      <c r="C15" s="9">
        <f>_xlfn.T.DIST(C5,C12,FALSE)</f>
        <v>1.1214696572310705E-142</v>
      </c>
    </row>
    <row r="16" spans="2:5" ht="15" thickBot="1" x14ac:dyDescent="0.35">
      <c r="B16" s="10" t="s">
        <v>10</v>
      </c>
      <c r="C16" s="11">
        <f>_xlfn.T.DIST.RT(C6,C12)</f>
        <v>3.9302722678256826E-137</v>
      </c>
    </row>
  </sheetData>
  <mergeCells count="1">
    <mergeCell ref="B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1F6B4-F48E-4722-88C6-169EFEDC2243}">
  <dimension ref="C4:K19"/>
  <sheetViews>
    <sheetView tabSelected="1" topLeftCell="A3" workbookViewId="0">
      <selection activeCell="E17" sqref="E17"/>
    </sheetView>
  </sheetViews>
  <sheetFormatPr defaultRowHeight="14.4" x14ac:dyDescent="0.3"/>
  <cols>
    <col min="3" max="3" width="14.6640625" bestFit="1" customWidth="1"/>
    <col min="4" max="4" width="18.44140625" bestFit="1" customWidth="1"/>
    <col min="5" max="5" width="14.21875" bestFit="1" customWidth="1"/>
    <col min="6" max="6" width="5.21875" bestFit="1" customWidth="1"/>
    <col min="9" max="9" width="16.5546875" bestFit="1" customWidth="1"/>
    <col min="10" max="10" width="18.44140625" bestFit="1" customWidth="1"/>
    <col min="11" max="11" width="14.21875" bestFit="1" customWidth="1"/>
  </cols>
  <sheetData>
    <row r="4" spans="3:11" x14ac:dyDescent="0.3">
      <c r="C4" s="1" t="s">
        <v>24</v>
      </c>
    </row>
    <row r="7" spans="3:11" x14ac:dyDescent="0.3">
      <c r="C7" s="12" t="s">
        <v>11</v>
      </c>
    </row>
    <row r="9" spans="3:11" x14ac:dyDescent="0.3">
      <c r="C9" s="2" t="s">
        <v>12</v>
      </c>
      <c r="D9" s="2" t="s">
        <v>13</v>
      </c>
      <c r="E9" s="2" t="s">
        <v>14</v>
      </c>
      <c r="F9" s="2" t="s">
        <v>15</v>
      </c>
      <c r="I9" s="3"/>
      <c r="J9" s="2" t="s">
        <v>13</v>
      </c>
      <c r="K9" s="2" t="s">
        <v>14</v>
      </c>
    </row>
    <row r="10" spans="3:11" x14ac:dyDescent="0.3">
      <c r="C10" s="3" t="s">
        <v>16</v>
      </c>
      <c r="D10" s="3">
        <v>220</v>
      </c>
      <c r="E10" s="3">
        <v>230</v>
      </c>
      <c r="F10" s="3">
        <f>D10+E10</f>
        <v>450</v>
      </c>
      <c r="I10" s="3" t="s">
        <v>19</v>
      </c>
      <c r="J10" s="3">
        <f>(D10-D17)^2/D17</f>
        <v>9.8442982456140342</v>
      </c>
      <c r="K10" s="3">
        <f>(E10-E17)^2/E17</f>
        <v>6.4497126436781613</v>
      </c>
    </row>
    <row r="11" spans="3:11" x14ac:dyDescent="0.3">
      <c r="C11" s="3" t="s">
        <v>17</v>
      </c>
      <c r="D11" s="3">
        <v>350</v>
      </c>
      <c r="E11" s="3">
        <v>640</v>
      </c>
      <c r="F11" s="3">
        <f>D11+E11</f>
        <v>990</v>
      </c>
      <c r="I11" s="3" t="s">
        <v>17</v>
      </c>
      <c r="J11" s="3">
        <f>(D11-D18)^2/D18</f>
        <v>4.4746810207336525</v>
      </c>
      <c r="K11" s="3">
        <f>(E11-E18)^2/E18</f>
        <v>2.931687565308255</v>
      </c>
    </row>
    <row r="12" spans="3:11" x14ac:dyDescent="0.3">
      <c r="C12" s="2" t="s">
        <v>15</v>
      </c>
      <c r="D12" s="3">
        <f>D10+D11</f>
        <v>570</v>
      </c>
      <c r="E12" s="3">
        <f>E10+E11</f>
        <v>870</v>
      </c>
      <c r="F12" s="3">
        <f>D12+E12</f>
        <v>1440</v>
      </c>
    </row>
    <row r="14" spans="3:11" x14ac:dyDescent="0.3">
      <c r="C14" s="12" t="s">
        <v>18</v>
      </c>
      <c r="I14" s="3" t="s">
        <v>20</v>
      </c>
      <c r="J14" s="3">
        <f>SUM(J10:K11)</f>
        <v>23.700379475334103</v>
      </c>
    </row>
    <row r="15" spans="3:11" x14ac:dyDescent="0.3">
      <c r="I15" s="3" t="s">
        <v>21</v>
      </c>
      <c r="J15" s="3">
        <f>(2-1)*(2-1)</f>
        <v>1</v>
      </c>
    </row>
    <row r="16" spans="3:11" x14ac:dyDescent="0.3">
      <c r="C16" s="2" t="s">
        <v>12</v>
      </c>
      <c r="D16" s="2" t="s">
        <v>13</v>
      </c>
      <c r="E16" s="2" t="s">
        <v>14</v>
      </c>
      <c r="F16" s="2" t="s">
        <v>15</v>
      </c>
      <c r="I16" s="3" t="s">
        <v>22</v>
      </c>
      <c r="J16" s="3">
        <f>_xlfn.CHISQ.INV.RT(0.05,J15)</f>
        <v>3.8414588206941236</v>
      </c>
    </row>
    <row r="17" spans="3:6" x14ac:dyDescent="0.3">
      <c r="C17" s="3" t="s">
        <v>16</v>
      </c>
      <c r="D17" s="3">
        <f>D12*F10/F12</f>
        <v>178.125</v>
      </c>
      <c r="E17" s="3">
        <f>E12*F10/F12</f>
        <v>271.875</v>
      </c>
      <c r="F17" s="3">
        <f>D17+E17</f>
        <v>450</v>
      </c>
    </row>
    <row r="18" spans="3:6" x14ac:dyDescent="0.3">
      <c r="C18" s="3" t="s">
        <v>17</v>
      </c>
      <c r="D18" s="3">
        <f>D12*F11/F12</f>
        <v>391.875</v>
      </c>
      <c r="E18" s="3">
        <f>E12*F11/F12</f>
        <v>598.125</v>
      </c>
      <c r="F18" s="3">
        <f>D18+E18</f>
        <v>990</v>
      </c>
    </row>
    <row r="19" spans="3:6" x14ac:dyDescent="0.3">
      <c r="C19" s="2" t="s">
        <v>15</v>
      </c>
      <c r="D19" s="3">
        <f>D17+D18</f>
        <v>570</v>
      </c>
      <c r="E19" s="3">
        <f>E17+E18</f>
        <v>870</v>
      </c>
      <c r="F19" s="3">
        <f>F17+F18</f>
        <v>1440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Q1</vt:lpstr>
      <vt:lpstr>Q2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koshti Jaimin</dc:creator>
  <cp:lastModifiedBy>jaiminkoshti8@gmail.com</cp:lastModifiedBy>
  <dcterms:created xsi:type="dcterms:W3CDTF">2015-06-05T18:17:20Z</dcterms:created>
  <dcterms:modified xsi:type="dcterms:W3CDTF">2025-01-10T16:41:48Z</dcterms:modified>
</cp:coreProperties>
</file>